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diconnect-my.sharepoint.com/personal/wehmuellerl_insurance_ca_gov/Documents/Documents/Class Plan Instructions/"/>
    </mc:Choice>
  </mc:AlternateContent>
  <xr:revisionPtr revIDLastSave="4" documentId="8_{4224191D-BA24-450B-8499-02A8E6E5C5CC}" xr6:coauthVersionLast="47" xr6:coauthVersionMax="47" xr10:uidLastSave="{08B28EE8-3DF5-4AA8-A2AE-8EEF91F37C29}"/>
  <bookViews>
    <workbookView xWindow="13550" yWindow="-110" windowWidth="38620" windowHeight="21100" activeTab="1" xr2:uid="{00000000-000D-0000-FFFF-FFFF00000000}"/>
  </bookViews>
  <sheets>
    <sheet name="Instructions" sheetId="5" r:id="rId1"/>
    <sheet name="Proposed Relativities (Example)" sheetId="3" r:id="rId2"/>
    <sheet name="Individual Weights (Example)" sheetId="2" r:id="rId3"/>
  </sheets>
  <definedNames>
    <definedName name="_xlnm.Print_Area" localSheetId="0">Instructions!$A$1:$C$14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2" l="1"/>
  <c r="K23" i="2"/>
  <c r="H9" i="2"/>
  <c r="J37" i="2"/>
  <c r="E9" i="2"/>
  <c r="F37" i="2"/>
  <c r="B9" i="2"/>
  <c r="B37" i="2"/>
  <c r="B98" i="2"/>
  <c r="F98" i="2"/>
  <c r="J98" i="2"/>
  <c r="N98" i="2"/>
  <c r="B67" i="2"/>
  <c r="F67" i="2"/>
  <c r="J67" i="2"/>
  <c r="N67" i="2"/>
  <c r="N37" i="2"/>
  <c r="B23" i="2"/>
  <c r="E23" i="2"/>
  <c r="H23" i="2"/>
  <c r="B11" i="2"/>
  <c r="C11" i="2"/>
  <c r="E11" i="2"/>
  <c r="F11" i="2"/>
  <c r="H11" i="2"/>
  <c r="H25" i="2"/>
  <c r="I11" i="2"/>
  <c r="K11" i="2"/>
  <c r="K25" i="2" s="1"/>
  <c r="L11" i="2"/>
  <c r="B12" i="2"/>
  <c r="B40" i="2" s="1"/>
  <c r="C12" i="2"/>
  <c r="E12" i="2"/>
  <c r="F40" i="2" s="1"/>
  <c r="F70" i="2" s="1"/>
  <c r="F101" i="2" s="1"/>
  <c r="F12" i="2"/>
  <c r="H12" i="2"/>
  <c r="H26" i="2" s="1"/>
  <c r="I12" i="2"/>
  <c r="K12" i="2"/>
  <c r="N40" i="2"/>
  <c r="L12" i="2"/>
  <c r="B13" i="2"/>
  <c r="B41" i="2" s="1"/>
  <c r="C13" i="2"/>
  <c r="E13" i="2"/>
  <c r="F41" i="2"/>
  <c r="F71" i="2" s="1"/>
  <c r="F102" i="2" s="1"/>
  <c r="F13" i="2"/>
  <c r="H13" i="2"/>
  <c r="H27" i="2" s="1"/>
  <c r="I13" i="2"/>
  <c r="K13" i="2"/>
  <c r="N41" i="2" s="1"/>
  <c r="N71" i="2" s="1"/>
  <c r="N102" i="2" s="1"/>
  <c r="L13" i="2"/>
  <c r="B14" i="2"/>
  <c r="C14" i="2"/>
  <c r="E14" i="2"/>
  <c r="E28" i="2" s="1"/>
  <c r="F14" i="2"/>
  <c r="H14" i="2"/>
  <c r="H28" i="2"/>
  <c r="I14" i="2"/>
  <c r="K14" i="2"/>
  <c r="N42" i="2"/>
  <c r="L14" i="2"/>
  <c r="B15" i="2"/>
  <c r="C15" i="2"/>
  <c r="E25" i="2"/>
  <c r="F39" i="2"/>
  <c r="F69" i="2" s="1"/>
  <c r="J39" i="2"/>
  <c r="J69" i="2" s="1"/>
  <c r="E27" i="2"/>
  <c r="F42" i="2"/>
  <c r="F72" i="2"/>
  <c r="B87" i="2" s="1"/>
  <c r="J42" i="2"/>
  <c r="J72" i="2"/>
  <c r="K26" i="2"/>
  <c r="K28" i="2"/>
  <c r="J40" i="2"/>
  <c r="J70" i="2" s="1"/>
  <c r="B27" i="2"/>
  <c r="N72" i="2"/>
  <c r="N103" i="2" s="1"/>
  <c r="B29" i="2"/>
  <c r="B43" i="2"/>
  <c r="B57" i="2" s="1"/>
  <c r="B42" i="2"/>
  <c r="B28" i="2"/>
  <c r="N70" i="2"/>
  <c r="N101" i="2" s="1"/>
  <c r="B25" i="2"/>
  <c r="B39" i="2"/>
  <c r="B73" i="2"/>
  <c r="B88" i="2" s="1"/>
  <c r="B69" i="2"/>
  <c r="B72" i="2"/>
  <c r="J103" i="2"/>
  <c r="B100" i="2"/>
  <c r="B103" i="2"/>
  <c r="B117" i="2"/>
  <c r="K27" i="2" l="1"/>
  <c r="F116" i="2"/>
  <c r="N39" i="2"/>
  <c r="N69" i="2" s="1"/>
  <c r="N100" i="2" s="1"/>
  <c r="F87" i="2"/>
  <c r="F115" i="2"/>
  <c r="J100" i="2"/>
  <c r="B114" i="2" s="1"/>
  <c r="F84" i="2"/>
  <c r="F85" i="2"/>
  <c r="J101" i="2"/>
  <c r="B56" i="2"/>
  <c r="J41" i="2"/>
  <c r="J71" i="2" s="1"/>
  <c r="F100" i="2"/>
  <c r="F114" i="2" s="1"/>
  <c r="B84" i="2"/>
  <c r="B53" i="2"/>
  <c r="F103" i="2"/>
  <c r="F117" i="2" s="1"/>
  <c r="E26" i="2"/>
  <c r="B54" i="2"/>
  <c r="B70" i="2"/>
  <c r="B71" i="2"/>
  <c r="B26" i="2"/>
  <c r="B104" i="2"/>
  <c r="B118" i="2" s="1"/>
  <c r="B17" i="2"/>
  <c r="F25" i="2" s="1"/>
  <c r="G39" i="2" s="1"/>
  <c r="J102" i="2" l="1"/>
  <c r="F86" i="2"/>
  <c r="B55" i="2"/>
  <c r="B85" i="2"/>
  <c r="B101" i="2"/>
  <c r="B115" i="2" s="1"/>
  <c r="B86" i="2"/>
  <c r="B102" i="2"/>
  <c r="H39" i="2"/>
  <c r="L27" i="2"/>
  <c r="O41" i="2" s="1"/>
  <c r="F27" i="2"/>
  <c r="G41" i="2" s="1"/>
  <c r="I26" i="2"/>
  <c r="K40" i="2" s="1"/>
  <c r="C26" i="2"/>
  <c r="C40" i="2" s="1"/>
  <c r="L26" i="2"/>
  <c r="O40" i="2" s="1"/>
  <c r="I25" i="2"/>
  <c r="K39" i="2" s="1"/>
  <c r="L25" i="2"/>
  <c r="O39" i="2" s="1"/>
  <c r="L28" i="2"/>
  <c r="O42" i="2" s="1"/>
  <c r="F26" i="2"/>
  <c r="G40" i="2" s="1"/>
  <c r="I27" i="2"/>
  <c r="K41" i="2" s="1"/>
  <c r="C29" i="2"/>
  <c r="C43" i="2" s="1"/>
  <c r="C28" i="2"/>
  <c r="C42" i="2" s="1"/>
  <c r="F28" i="2"/>
  <c r="G42" i="2" s="1"/>
  <c r="I28" i="2"/>
  <c r="K42" i="2" s="1"/>
  <c r="C27" i="2"/>
  <c r="C41" i="2" s="1"/>
  <c r="C25" i="2"/>
  <c r="B116" i="2" l="1"/>
  <c r="L39" i="2"/>
  <c r="P40" i="2"/>
  <c r="H42" i="2"/>
  <c r="L40" i="2"/>
  <c r="D40" i="2"/>
  <c r="P41" i="2"/>
  <c r="L42" i="2"/>
  <c r="D42" i="2"/>
  <c r="D43" i="2"/>
  <c r="C57" i="2" s="1"/>
  <c r="D57" i="2" s="1"/>
  <c r="L41" i="2"/>
  <c r="H41" i="2"/>
  <c r="H40" i="2"/>
  <c r="B31" i="2"/>
  <c r="C39" i="2"/>
  <c r="P42" i="2"/>
  <c r="D41" i="2"/>
  <c r="P39" i="2"/>
  <c r="D39" i="2" l="1"/>
  <c r="C53" i="2" s="1"/>
  <c r="C69" i="2" s="1"/>
  <c r="C56" i="2"/>
  <c r="C55" i="2"/>
  <c r="C73" i="2"/>
  <c r="C54" i="2"/>
  <c r="D69" i="2" l="1"/>
  <c r="D73" i="2"/>
  <c r="C88" i="2" s="1"/>
  <c r="D88" i="2" s="1"/>
  <c r="D54" i="2"/>
  <c r="O70" i="2"/>
  <c r="G70" i="2"/>
  <c r="C70" i="2"/>
  <c r="K70" i="2"/>
  <c r="D55" i="2"/>
  <c r="O71" i="2"/>
  <c r="K71" i="2"/>
  <c r="G71" i="2"/>
  <c r="C71" i="2"/>
  <c r="D56" i="2"/>
  <c r="O72" i="2"/>
  <c r="G72" i="2"/>
  <c r="K72" i="2"/>
  <c r="C72" i="2"/>
  <c r="D53" i="2"/>
  <c r="G69" i="2"/>
  <c r="K69" i="2"/>
  <c r="O69" i="2"/>
  <c r="D70" i="2" l="1"/>
  <c r="H70" i="2"/>
  <c r="P72" i="2"/>
  <c r="P69" i="2"/>
  <c r="L69" i="2"/>
  <c r="H71" i="2"/>
  <c r="P70" i="2"/>
  <c r="D71" i="2"/>
  <c r="H69" i="2"/>
  <c r="C84" i="2" s="1"/>
  <c r="D59" i="2"/>
  <c r="B126" i="2" s="1"/>
  <c r="L71" i="2"/>
  <c r="D72" i="2"/>
  <c r="P71" i="2"/>
  <c r="C104" i="2"/>
  <c r="D104" i="2" s="1"/>
  <c r="C118" i="2" s="1"/>
  <c r="D118" i="2" s="1"/>
  <c r="L72" i="2"/>
  <c r="G87" i="2" s="1"/>
  <c r="H87" i="2" s="1"/>
  <c r="H72" i="2"/>
  <c r="L70" i="2"/>
  <c r="C87" i="2" l="1"/>
  <c r="D87" i="2" s="1"/>
  <c r="O103" i="2"/>
  <c r="P103" i="2" s="1"/>
  <c r="G85" i="2"/>
  <c r="H85" i="2" s="1"/>
  <c r="C86" i="2"/>
  <c r="D84" i="2"/>
  <c r="C100" i="2"/>
  <c r="D100" i="2" s="1"/>
  <c r="G100" i="2"/>
  <c r="H100" i="2" s="1"/>
  <c r="K103" i="2"/>
  <c r="L103" i="2" s="1"/>
  <c r="C103" i="2"/>
  <c r="D103" i="2" s="1"/>
  <c r="G86" i="2"/>
  <c r="G102" i="2"/>
  <c r="H102" i="2" s="1"/>
  <c r="C85" i="2"/>
  <c r="G84" i="2"/>
  <c r="G103" i="2" l="1"/>
  <c r="H103" i="2" s="1"/>
  <c r="O101" i="2"/>
  <c r="P101" i="2" s="1"/>
  <c r="K101" i="2"/>
  <c r="L101" i="2" s="1"/>
  <c r="G117" i="2"/>
  <c r="H117" i="2" s="1"/>
  <c r="D86" i="2"/>
  <c r="C102" i="2"/>
  <c r="D102" i="2" s="1"/>
  <c r="C117" i="2"/>
  <c r="D117" i="2" s="1"/>
  <c r="H84" i="2"/>
  <c r="K100" i="2"/>
  <c r="L100" i="2" s="1"/>
  <c r="C114" i="2" s="1"/>
  <c r="D114" i="2" s="1"/>
  <c r="O100" i="2"/>
  <c r="P100" i="2" s="1"/>
  <c r="G114" i="2" s="1"/>
  <c r="H114" i="2" s="1"/>
  <c r="D85" i="2"/>
  <c r="H90" i="2" s="1"/>
  <c r="B127" i="2" s="1"/>
  <c r="C101" i="2"/>
  <c r="D101" i="2" s="1"/>
  <c r="C115" i="2" s="1"/>
  <c r="D115" i="2" s="1"/>
  <c r="G101" i="2"/>
  <c r="H101" i="2" s="1"/>
  <c r="G115" i="2" s="1"/>
  <c r="H115" i="2" s="1"/>
  <c r="H86" i="2"/>
  <c r="O102" i="2"/>
  <c r="P102" i="2" s="1"/>
  <c r="G116" i="2" s="1"/>
  <c r="H116" i="2" s="1"/>
  <c r="K102" i="2"/>
  <c r="L102" i="2" s="1"/>
  <c r="C116" i="2" s="1"/>
  <c r="D116" i="2" s="1"/>
  <c r="H120" i="2" l="1"/>
  <c r="B128" i="2" s="1"/>
</calcChain>
</file>

<file path=xl/sharedStrings.xml><?xml version="1.0" encoding="utf-8"?>
<sst xmlns="http://schemas.openxmlformats.org/spreadsheetml/2006/main" count="250" uniqueCount="115">
  <si>
    <t>Example:</t>
  </si>
  <si>
    <t>A company has both a stand-alone Years of Driving Experience factor and an optional Driver Class factor for Years of Driving Experience combined with Percent Use and Marital Status.</t>
  </si>
  <si>
    <t>The company's proposed rates and relativities for a particular coverage are as follows:</t>
  </si>
  <si>
    <t>Coverage "Base" Rate B</t>
  </si>
  <si>
    <t>(where B = recent trended current rate level earned premium per exposure X (1 + Proposed Rate Change) for the coverage in question)</t>
  </si>
  <si>
    <t>Years of Driving Experience</t>
  </si>
  <si>
    <t>Distribution</t>
  </si>
  <si>
    <t>for Weight</t>
  </si>
  <si>
    <t>Selected</t>
  </si>
  <si>
    <t>Categories</t>
  </si>
  <si>
    <t>Calculation</t>
  </si>
  <si>
    <t>Relativity</t>
  </si>
  <si>
    <t>00-04</t>
  </si>
  <si>
    <t>05-12</t>
  </si>
  <si>
    <t>13-43</t>
  </si>
  <si>
    <t>44+</t>
  </si>
  <si>
    <t>EV</t>
  </si>
  <si>
    <t>Driver Class</t>
  </si>
  <si>
    <t>Principle Use Single</t>
  </si>
  <si>
    <t>Principle Use Married</t>
  </si>
  <si>
    <t>Occasional Use Single</t>
  </si>
  <si>
    <t>Occasional Use Married</t>
  </si>
  <si>
    <t>PS00-04</t>
  </si>
  <si>
    <t>PM00-04</t>
  </si>
  <si>
    <t>OS00-04</t>
  </si>
  <si>
    <t>OM00-04</t>
  </si>
  <si>
    <t>PS05-12</t>
  </si>
  <si>
    <t>PM05-12</t>
  </si>
  <si>
    <t>OS05-12</t>
  </si>
  <si>
    <t>OM05-12</t>
  </si>
  <si>
    <t>PS13-43</t>
  </si>
  <si>
    <t>PM13-43</t>
  </si>
  <si>
    <t>OS13-43</t>
  </si>
  <si>
    <t>OM13-43</t>
  </si>
  <si>
    <t>PS44+</t>
  </si>
  <si>
    <t>PM44+</t>
  </si>
  <si>
    <t>OS44+</t>
  </si>
  <si>
    <t>OM44+</t>
  </si>
  <si>
    <t>For each coverage:</t>
  </si>
  <si>
    <t>Step 1</t>
  </si>
  <si>
    <t>Combine the relativities of all factors that contain Years of Driving Experience (YDE).  (These factors may include any of Marital Status, Driver Training, Good Student and Percent Use).</t>
  </si>
  <si>
    <t>The relativities of the combined factor should be combined consistently with the Company's rating algorithm.</t>
  </si>
  <si>
    <t>Provide the distribution for each category of the combined factors, including excess vehicles, where separately analyzed.</t>
  </si>
  <si>
    <t>All possible permutations of rating factors and their distributions should be included.</t>
  </si>
  <si>
    <t>YDE Categories</t>
  </si>
  <si>
    <t>YDE Rel Multiplied by Class Rel</t>
  </si>
  <si>
    <t>0-4</t>
  </si>
  <si>
    <t>5-12</t>
  </si>
  <si>
    <t>off balance</t>
  </si>
  <si>
    <t>Step 2</t>
  </si>
  <si>
    <t>Balance the combined relativities from Step 1.</t>
  </si>
  <si>
    <t>Rebalanced Combined Rel (YDE Rel x Class Rel)</t>
  </si>
  <si>
    <t>Step 3</t>
  </si>
  <si>
    <t>Multiply each relativity by its distribution.</t>
  </si>
  <si>
    <t>Combined Rel (YDE Rel x Class Rel)</t>
  </si>
  <si>
    <t>Combined Rel Multiplied by Distribution</t>
  </si>
  <si>
    <t>Step 4</t>
  </si>
  <si>
    <t>Calculate the weighted average Years of Driving Experience relativities.  This is the sum of the combined relativities divided the sum of the distributions for the combined relativity.</t>
  </si>
  <si>
    <t>This calculation produces the Years of Driving Experience relativities that are used to calculate the Years of Driving Experience weight by the formula in CCR 2632.8c.</t>
  </si>
  <si>
    <t>Years Driving Experience</t>
  </si>
  <si>
    <t>Weighted Average YDE Relativities</t>
  </si>
  <si>
    <t>Factor Weight</t>
  </si>
  <si>
    <t>&lt;- This is the complete factor weight for YDE, including the contribution from the combined optional Driver Class (Marital Status/Percent Use/YDE) factor.</t>
  </si>
  <si>
    <t>Step 5</t>
  </si>
  <si>
    <t>Divide combined relativities from Step 3 by Years of Driving Experience relativities in Step 4.</t>
  </si>
  <si>
    <t>Multiply these relativities by their corresponding distributions.</t>
  </si>
  <si>
    <t>Revised Driver Class</t>
  </si>
  <si>
    <t>Updated Combined Rel</t>
  </si>
  <si>
    <t>Step 6</t>
  </si>
  <si>
    <t>For each Years of Driving Experience category, calculate the average Principal Use relativity and the average Occasional Use relativity.</t>
  </si>
  <si>
    <t>This calculation produces the Percent Use relativities that are used to calculate the Percent Use weight by the formula in CCR 2632.8(c).</t>
  </si>
  <si>
    <t>Note: Percent Use was chosen but any optional factor can be the second factor calculated.</t>
  </si>
  <si>
    <t>Percent Use</t>
  </si>
  <si>
    <t>Principal Use</t>
  </si>
  <si>
    <t>Occasional Use</t>
  </si>
  <si>
    <t>Weighted Avg Percent Use Relativities</t>
  </si>
  <si>
    <t>&lt;- This is the factor weight for Percent Use factor.</t>
  </si>
  <si>
    <t>Step 7</t>
  </si>
  <si>
    <t>Divide the Driver Class relativities from Step 5 by the Percent Use relativities in Step 6.</t>
  </si>
  <si>
    <t>Revised Driver Class, excluding Percent Use</t>
  </si>
  <si>
    <t>Step 8</t>
  </si>
  <si>
    <t>For each Years of Driving Experience category, calculate the average Single relativity and the average Married relativity.</t>
  </si>
  <si>
    <t>This calculation produces the Marital Status relativities that are used to calculate the Marital Status weight by the formula in CCR 2632.8(c).</t>
  </si>
  <si>
    <t>Marital Status</t>
  </si>
  <si>
    <t>Single</t>
  </si>
  <si>
    <t>Married</t>
  </si>
  <si>
    <t>Weighted Avg Marital Status Relativities</t>
  </si>
  <si>
    <t>&lt;- This is the factor weight for Marital Status factor.</t>
  </si>
  <si>
    <t>Step 9</t>
  </si>
  <si>
    <t>Transfer the resulting weights to the Proxy Weighting Calculation Template to determine weight factor compliance with CCR 2632.8(c).</t>
  </si>
  <si>
    <t>YDE</t>
  </si>
  <si>
    <t>Instructions for Completing the Combined Mandatory-Optional Factor Weights Template</t>
  </si>
  <si>
    <t>For Private Passenger Automobile Class Plan Filings</t>
  </si>
  <si>
    <t>1)</t>
  </si>
  <si>
    <r>
      <t xml:space="preserve">Insurers must provide statistical documentation to show that the individual weights for rating factors within the Class Plan are in compliance to the CCR sections </t>
    </r>
    <r>
      <rPr>
        <sz val="14"/>
        <rFont val="Calibri"/>
        <family val="2"/>
      </rPr>
      <t>2632.5(c)(2)(F)(viii)</t>
    </r>
    <r>
      <rPr>
        <sz val="14"/>
        <rFont val="Calibri"/>
        <family val="2"/>
        <scheme val="minor"/>
      </rPr>
      <t xml:space="preserve">, 2632.5(e), and 2632.8. The attached CDI example form is to be used for this purpose. </t>
    </r>
  </si>
  <si>
    <t>2)</t>
  </si>
  <si>
    <r>
      <t xml:space="preserve">The example provided in the "Individual Weights (Example)" sheet of this workbook is for an insurer that  combines Years of Driving Experience (YDE) with Percent Use and Marital Status.  Step by step instructions are included in this workbook </t>
    </r>
    <r>
      <rPr>
        <sz val="14"/>
        <rFont val="Calibri"/>
        <family val="2"/>
      </rPr>
      <t>for a single coverage</t>
    </r>
    <r>
      <rPr>
        <sz val="14"/>
        <rFont val="Calibri"/>
        <family val="2"/>
        <scheme val="minor"/>
      </rPr>
      <t>. Insurers should add sheets for other coverages.</t>
    </r>
  </si>
  <si>
    <t>3)</t>
  </si>
  <si>
    <t>The example provided in this workbook is for optional rating factors combined with YDE.  This format can also be used to assess the individual weights of optional rating factors combined with Annual Mileage for insurers electing to use verified mileage in their rating plans.</t>
  </si>
  <si>
    <t>4)</t>
  </si>
  <si>
    <t>Rating factors and the categories for these factors vary greatly by insurer, so each insurer must populate the template with the appropriate factors and categories from their own rating plan. However, the basic methodology is the same as the example provided.</t>
  </si>
  <si>
    <t>5)</t>
  </si>
  <si>
    <t>a)</t>
  </si>
  <si>
    <t>The basic methodology is as follows:</t>
  </si>
  <si>
    <t>Calculate the weighted average relativities for the YDE factor.</t>
  </si>
  <si>
    <t>b)</t>
  </si>
  <si>
    <t>c)</t>
  </si>
  <si>
    <r>
      <t>For the second rating factor, divide the combined relativities by the YDE factor's relativities</t>
    </r>
    <r>
      <rPr>
        <sz val="14"/>
        <color rgb="FFC00000"/>
        <rFont val="Calibri"/>
        <family val="2"/>
      </rPr>
      <t>,</t>
    </r>
    <r>
      <rPr>
        <sz val="14"/>
        <rFont val="Calibri"/>
        <family val="2"/>
        <scheme val="minor"/>
      </rPr>
      <t xml:space="preserve"> producing revised combined factor relativities</t>
    </r>
    <r>
      <rPr>
        <sz val="14"/>
        <color rgb="FFC00000"/>
        <rFont val="Calibri"/>
        <family val="2"/>
        <scheme val="minor"/>
      </rPr>
      <t>,</t>
    </r>
    <r>
      <rPr>
        <sz val="14"/>
        <rFont val="Calibri"/>
        <family val="2"/>
        <scheme val="minor"/>
      </rPr>
      <t xml:space="preserve"> and then calculate the weighted average of the next factor's relativities.</t>
    </r>
  </si>
  <si>
    <t>Combine all factors that are linked with YDE as they would be using the insurer's rating algorithm.</t>
  </si>
  <si>
    <t>The above process is repeated until the relativities and factor weights for all individual rating factors have been determined.</t>
  </si>
  <si>
    <t>6)</t>
  </si>
  <si>
    <t>The insurer shall provide the step by step process for determining the individual factor weights and relativities for each rating factor included in their Combined Mandatory-Optional Rating Factors, as outlined in the example.</t>
  </si>
  <si>
    <t>7)</t>
  </si>
  <si>
    <r>
      <t xml:space="preserve">It is very important that the relativities and the distribution of </t>
    </r>
    <r>
      <rPr>
        <b/>
        <i/>
        <sz val="14"/>
        <rFont val="Calibri"/>
        <family val="2"/>
      </rPr>
      <t>all</t>
    </r>
    <r>
      <rPr>
        <b/>
        <sz val="14"/>
        <rFont val="Calibri"/>
        <family val="2"/>
      </rPr>
      <t xml:space="preserve"> permutations of rating factors are included by the insurer in their weight calculation exhibit.</t>
    </r>
  </si>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</sst>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164" formatCode="0.0000"/>
    <numFmt numFmtId="165" formatCode="0.000"/>
    <numFmt numFmtId="166" formatCode="0.000%"/>
    <numFmt numFmtId="170" formatCode="0.000_);\(0.000\)"/>
  </numFmts>
  <fonts count="21" x14ac:knownFonts="1">
    <font>
      <sz val="10"/>
      <name val="Arial"/>
    </font>
    <font>
      <sz val="10"/>
      <name val="Arial"/>
    </font>
    <font>
      <sz val="8"/>
      <name val="Arial"/>
      <family val="2"/>
    </font>
    <font>
      <b/>
      <sz val="14"/>
      <name val="Calibri"/>
      <family val="2"/>
    </font>
    <font>
      <b/>
      <i/>
      <sz val="14"/>
      <name val="Calibri"/>
      <family val="2"/>
    </font>
    <font>
      <sz val="14"/>
      <name val="Calibri"/>
      <family val="2"/>
      <scheme val="minor"/>
    </font>
    <font>
      <b/>
      <sz val="14"/>
      <name val="Calibri"/>
      <family val="2"/>
      <scheme val="minor"/>
    </font>
    <font>
      <b/>
      <sz val="12"/>
      <name val="Calibri"/>
      <family val="2"/>
      <scheme val="minor"/>
    </font>
    <font>
      <b/>
      <sz val="10"/>
      <name val="Calibri"/>
      <family val="2"/>
      <scheme val="minor"/>
    </font>
    <font>
      <sz val="10"/>
      <name val="Calibri"/>
      <family val="2"/>
      <scheme val="minor"/>
    </font>
    <font>
      <sz val="12"/>
      <name val="Calibri"/>
      <family val="2"/>
      <scheme val="minor"/>
    </font>
    <font>
      <b/>
      <sz val="11"/>
      <name val="Calibri"/>
      <family val="2"/>
      <scheme val="minor"/>
    </font>
    <font>
      <sz val="11"/>
      <name val="Calibri"/>
      <family val="2"/>
      <scheme val="minor"/>
    </font>
    <font>
      <i/>
      <sz val="11"/>
      <name val="Calibri"/>
      <family val="2"/>
      <scheme val="minor"/>
    </font>
    <font>
      <sz val="14"/>
      <color rgb="FFC00000"/>
      <name val="Calibri"/>
      <family val="2"/>
    </font>
    <font>
      <sz val="14"/>
      <color rgb="FFC00000"/>
      <name val="Calibri"/>
      <family val="2"/>
      <scheme val="minor"/>
    </font>
    <font>
      <b/>
      <i/>
      <sz val="11"/>
      <name val="Calibri"/>
      <family val="2"/>
      <scheme val="minor"/>
    </font>
    <font>
      <b/>
      <sz val="11"/>
      <color theme="1"/>
      <name val="Calibri"/>
      <family val="2"/>
      <scheme val="minor"/>
    </font>
    <font>
      <b/>
      <sz val="11"/>
      <color rgb="FF0000FF"/>
      <name val="Calibri"/>
      <family val="2"/>
      <scheme val="minor"/>
    </font>
    <font>
      <b/>
      <sz val="20"/>
      <color theme="1"/>
      <name val="Calibri"/>
      <family val="2"/>
      <scheme val="minor"/>
    </font>
    <font>
      <sz val="14"/>
      <name val="Calibri"/>
      <family val="2"/>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s>
  <cellStyleXfs count="2">
    <xf numFmtId="0" fontId="0" fillId="0" borderId="0"/>
    <xf numFmtId="9" fontId="1" fillId="0" borderId="0" applyFont="0" applyFill="0" applyBorder="0" applyAlignment="0" applyProtection="0"/>
  </cellStyleXfs>
  <cellXfs count="92">
    <xf numFmtId="0" fontId="0" fillId="0" borderId="0" xfId="0"/>
    <xf numFmtId="0" fontId="5" fillId="0" borderId="0" xfId="0" applyFont="1" applyAlignment="1">
      <alignment vertical="top" wrapText="1"/>
    </xf>
    <xf numFmtId="0" fontId="5" fillId="0" borderId="0" xfId="0" applyFont="1" applyAlignment="1">
      <alignment wrapText="1"/>
    </xf>
    <xf numFmtId="0" fontId="6" fillId="0" borderId="0" xfId="0" applyFont="1" applyAlignment="1">
      <alignment vertical="top" wrapText="1"/>
    </xf>
    <xf numFmtId="0" fontId="7" fillId="0" borderId="0" xfId="0" applyFont="1" applyAlignment="1">
      <alignment horizontal="left"/>
    </xf>
    <xf numFmtId="0" fontId="8" fillId="0" borderId="0" xfId="0" applyFont="1" applyAlignment="1">
      <alignment horizontal="center"/>
    </xf>
    <xf numFmtId="164" fontId="8" fillId="0" borderId="0" xfId="0" applyNumberFormat="1" applyFont="1" applyAlignment="1">
      <alignment horizontal="center"/>
    </xf>
    <xf numFmtId="165" fontId="8" fillId="0" borderId="0" xfId="0" applyNumberFormat="1" applyFont="1" applyAlignment="1">
      <alignment horizontal="center"/>
    </xf>
    <xf numFmtId="0" fontId="8" fillId="0" borderId="0" xfId="0" applyFont="1" applyAlignment="1">
      <alignment horizontal="left"/>
    </xf>
    <xf numFmtId="164" fontId="8" fillId="0" borderId="0" xfId="0" applyNumberFormat="1" applyFont="1" applyAlignment="1">
      <alignment horizontal="left"/>
    </xf>
    <xf numFmtId="165" fontId="8" fillId="0" borderId="0" xfId="0" applyNumberFormat="1" applyFont="1" applyAlignment="1">
      <alignment horizontal="left"/>
    </xf>
    <xf numFmtId="164" fontId="9" fillId="0" borderId="0" xfId="0" applyNumberFormat="1" applyFont="1" applyAlignment="1">
      <alignment horizontal="center" wrapText="1"/>
    </xf>
    <xf numFmtId="165" fontId="9" fillId="0" borderId="0" xfId="0" applyNumberFormat="1" applyFont="1" applyAlignment="1">
      <alignment horizontal="center" wrapText="1"/>
    </xf>
    <xf numFmtId="0" fontId="9" fillId="0" borderId="0" xfId="0" applyFont="1" applyAlignment="1">
      <alignment horizontal="center" wrapText="1"/>
    </xf>
    <xf numFmtId="164" fontId="9" fillId="0" borderId="0" xfId="0" applyNumberFormat="1" applyFont="1" applyAlignment="1">
      <alignment horizontal="center"/>
    </xf>
    <xf numFmtId="165" fontId="9" fillId="0" borderId="0" xfId="0" applyNumberFormat="1" applyFont="1" applyAlignment="1">
      <alignment horizontal="center"/>
    </xf>
    <xf numFmtId="0" fontId="9" fillId="0" borderId="0" xfId="0" applyFont="1" applyAlignment="1">
      <alignment horizontal="center"/>
    </xf>
    <xf numFmtId="10" fontId="9" fillId="0" borderId="0" xfId="1" applyNumberFormat="1" applyFont="1" applyAlignment="1"/>
    <xf numFmtId="165" fontId="9" fillId="0" borderId="0" xfId="0" applyNumberFormat="1" applyFont="1"/>
    <xf numFmtId="0" fontId="9" fillId="0" borderId="0" xfId="0" applyFont="1"/>
    <xf numFmtId="2" fontId="9" fillId="0" borderId="0" xfId="0" applyNumberFormat="1" applyFont="1"/>
    <xf numFmtId="49" fontId="9" fillId="0" borderId="0" xfId="0" applyNumberFormat="1" applyFont="1" applyAlignment="1">
      <alignment horizontal="center"/>
    </xf>
    <xf numFmtId="2" fontId="9" fillId="0" borderId="0" xfId="0" applyNumberFormat="1" applyFont="1" applyAlignment="1">
      <alignment horizontal="center"/>
    </xf>
    <xf numFmtId="2" fontId="8" fillId="0" borderId="0" xfId="0" applyNumberFormat="1"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165" fontId="7" fillId="0" borderId="0" xfId="0" applyNumberFormat="1" applyFont="1" applyAlignment="1">
      <alignment horizontal="center"/>
    </xf>
    <xf numFmtId="2" fontId="10" fillId="0" borderId="0" xfId="0" applyNumberFormat="1" applyFont="1" applyAlignment="1">
      <alignment horizontal="center"/>
    </xf>
    <xf numFmtId="0" fontId="10" fillId="0" borderId="0" xfId="0" applyFont="1" applyAlignment="1">
      <alignment horizontal="center"/>
    </xf>
    <xf numFmtId="165" fontId="10" fillId="0" borderId="0" xfId="0" applyNumberFormat="1" applyFont="1" applyAlignment="1">
      <alignment horizontal="center"/>
    </xf>
    <xf numFmtId="2" fontId="8" fillId="0" borderId="0" xfId="0" applyNumberFormat="1" applyFont="1" applyAlignment="1">
      <alignment horizontal="left"/>
    </xf>
    <xf numFmtId="10" fontId="9" fillId="0" borderId="0" xfId="0" applyNumberFormat="1" applyFont="1"/>
    <xf numFmtId="3" fontId="8" fillId="0" borderId="0" xfId="0" applyNumberFormat="1" applyFont="1" applyAlignment="1">
      <alignment horizontal="center"/>
    </xf>
    <xf numFmtId="3" fontId="9"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xf>
    <xf numFmtId="166" fontId="12" fillId="0" borderId="0" xfId="1" applyNumberFormat="1" applyFont="1" applyAlignment="1">
      <alignment horizontal="center"/>
    </xf>
    <xf numFmtId="165" fontId="12" fillId="0" borderId="0" xfId="0" applyNumberFormat="1" applyFont="1" applyAlignment="1">
      <alignment horizontal="center"/>
    </xf>
    <xf numFmtId="166" fontId="11" fillId="0" borderId="0" xfId="1" applyNumberFormat="1" applyFont="1" applyAlignment="1">
      <alignment horizontal="centerContinuous"/>
    </xf>
    <xf numFmtId="165" fontId="11" fillId="0" borderId="0" xfId="0" applyNumberFormat="1" applyFont="1" applyAlignment="1">
      <alignment horizontal="centerContinuous"/>
    </xf>
    <xf numFmtId="165" fontId="11" fillId="0" borderId="0" xfId="0" applyNumberFormat="1" applyFont="1"/>
    <xf numFmtId="165" fontId="11" fillId="0" borderId="0" xfId="0" applyNumberFormat="1" applyFont="1" applyAlignment="1">
      <alignment horizontal="center"/>
    </xf>
    <xf numFmtId="166" fontId="11" fillId="0" borderId="0" xfId="1" applyNumberFormat="1" applyFont="1" applyAlignment="1">
      <alignment horizontal="center"/>
    </xf>
    <xf numFmtId="49" fontId="12" fillId="0" borderId="0" xfId="0" applyNumberFormat="1" applyFont="1" applyAlignment="1">
      <alignment horizontal="center"/>
    </xf>
    <xf numFmtId="10" fontId="12" fillId="0" borderId="0" xfId="1" applyNumberFormat="1" applyFont="1" applyAlignment="1">
      <alignment horizontal="center"/>
    </xf>
    <xf numFmtId="166" fontId="12" fillId="0" borderId="0" xfId="0" applyNumberFormat="1" applyFont="1" applyAlignment="1">
      <alignment horizontal="center"/>
    </xf>
    <xf numFmtId="0" fontId="11" fillId="0" borderId="0" xfId="0" applyFont="1" applyAlignment="1">
      <alignment horizontal="left"/>
    </xf>
    <xf numFmtId="164" fontId="12" fillId="0" borderId="0" xfId="0" applyNumberFormat="1" applyFont="1" applyAlignment="1">
      <alignment horizontal="center"/>
    </xf>
    <xf numFmtId="164" fontId="11" fillId="0" borderId="0" xfId="0" applyNumberFormat="1" applyFont="1" applyAlignment="1">
      <alignment horizontal="center"/>
    </xf>
    <xf numFmtId="10" fontId="12" fillId="0" borderId="0" xfId="1" applyNumberFormat="1" applyFont="1" applyAlignment="1"/>
    <xf numFmtId="165" fontId="12" fillId="0" borderId="0" xfId="0" applyNumberFormat="1" applyFont="1"/>
    <xf numFmtId="0" fontId="12" fillId="0" borderId="0" xfId="0" applyFont="1"/>
    <xf numFmtId="2" fontId="12" fillId="0" borderId="0" xfId="0" applyNumberFormat="1" applyFont="1"/>
    <xf numFmtId="49" fontId="11" fillId="0" borderId="0" xfId="0" applyNumberFormat="1" applyFont="1" applyAlignment="1">
      <alignment horizontal="center"/>
    </xf>
    <xf numFmtId="2" fontId="12" fillId="0" borderId="0" xfId="0" applyNumberFormat="1" applyFont="1" applyAlignment="1">
      <alignment horizontal="center"/>
    </xf>
    <xf numFmtId="2" fontId="11" fillId="0" borderId="0" xfId="0" applyNumberFormat="1" applyFont="1" applyAlignment="1">
      <alignment horizontal="center"/>
    </xf>
    <xf numFmtId="164" fontId="12" fillId="0" borderId="0" xfId="0" applyNumberFormat="1" applyFont="1" applyAlignment="1">
      <alignment horizontal="center" wrapText="1"/>
    </xf>
    <xf numFmtId="164" fontId="12" fillId="0" borderId="0" xfId="0" applyNumberFormat="1" applyFont="1"/>
    <xf numFmtId="2" fontId="11" fillId="0" borderId="0" xfId="0" applyNumberFormat="1" applyFont="1" applyAlignment="1">
      <alignment horizontal="left"/>
    </xf>
    <xf numFmtId="164" fontId="11" fillId="0" borderId="0" xfId="0" applyNumberFormat="1" applyFont="1"/>
    <xf numFmtId="2" fontId="12" fillId="0" borderId="0" xfId="0" applyNumberFormat="1" applyFont="1" applyAlignment="1">
      <alignment horizontal="right"/>
    </xf>
    <xf numFmtId="10" fontId="12" fillId="0" borderId="0" xfId="1" applyNumberFormat="1" applyFont="1" applyAlignment="1">
      <alignment horizontal="right"/>
    </xf>
    <xf numFmtId="166" fontId="13" fillId="0" borderId="0" xfId="1" applyNumberFormat="1" applyFont="1" applyAlignment="1">
      <alignment horizontal="left"/>
    </xf>
    <xf numFmtId="0" fontId="11" fillId="0" borderId="3" xfId="0" applyFont="1" applyBorder="1" applyAlignment="1">
      <alignment horizontal="center"/>
    </xf>
    <xf numFmtId="2" fontId="11" fillId="0" borderId="0" xfId="0" applyNumberFormat="1" applyFont="1" applyAlignment="1">
      <alignment horizontal="right"/>
    </xf>
    <xf numFmtId="164" fontId="11" fillId="0" borderId="4" xfId="0" applyNumberFormat="1" applyFont="1" applyBorder="1" applyAlignment="1">
      <alignment horizontal="center" wrapText="1"/>
    </xf>
    <xf numFmtId="165" fontId="11" fillId="0" borderId="4" xfId="0" applyNumberFormat="1" applyFont="1" applyBorder="1" applyAlignment="1">
      <alignment horizontal="center" wrapText="1"/>
    </xf>
    <xf numFmtId="0" fontId="11" fillId="0" borderId="4" xfId="0" applyFont="1" applyBorder="1" applyAlignment="1">
      <alignment horizontal="center" wrapText="1"/>
    </xf>
    <xf numFmtId="2" fontId="11" fillId="0" borderId="4" xfId="0" applyNumberFormat="1" applyFont="1" applyBorder="1" applyAlignment="1">
      <alignment horizontal="center"/>
    </xf>
    <xf numFmtId="0" fontId="11" fillId="0" borderId="4" xfId="0" applyFont="1" applyBorder="1" applyAlignment="1">
      <alignment horizontal="center"/>
    </xf>
    <xf numFmtId="164" fontId="11" fillId="0" borderId="4" xfId="0" applyNumberFormat="1" applyFont="1" applyBorder="1" applyAlignment="1">
      <alignment horizontal="center"/>
    </xf>
    <xf numFmtId="10" fontId="12" fillId="0" borderId="0" xfId="0" applyNumberFormat="1" applyFont="1" applyAlignment="1">
      <alignment horizontal="center"/>
    </xf>
    <xf numFmtId="165" fontId="11" fillId="0" borderId="5" xfId="0" applyNumberFormat="1" applyFont="1" applyBorder="1" applyAlignment="1">
      <alignment horizontal="center"/>
    </xf>
    <xf numFmtId="0" fontId="6" fillId="0" borderId="0" xfId="0" applyFont="1" applyAlignment="1">
      <alignment horizontal="left"/>
    </xf>
    <xf numFmtId="166" fontId="11" fillId="0" borderId="4" xfId="1" applyNumberFormat="1" applyFont="1" applyBorder="1" applyAlignment="1">
      <alignment horizontal="center"/>
    </xf>
    <xf numFmtId="165" fontId="11" fillId="0" borderId="4" xfId="0" applyNumberFormat="1" applyFont="1" applyBorder="1" applyAlignment="1">
      <alignment horizontal="center"/>
    </xf>
    <xf numFmtId="165" fontId="12" fillId="0" borderId="4" xfId="0" applyNumberFormat="1" applyFont="1" applyBorder="1" applyAlignment="1">
      <alignment horizontal="center"/>
    </xf>
    <xf numFmtId="2" fontId="16" fillId="0" borderId="0" xfId="0" applyNumberFormat="1" applyFont="1" applyAlignment="1">
      <alignment horizontal="left"/>
    </xf>
    <xf numFmtId="0" fontId="11" fillId="0" borderId="1" xfId="0" applyFont="1" applyBorder="1" applyAlignment="1">
      <alignment horizontal="center"/>
    </xf>
    <xf numFmtId="164" fontId="11" fillId="0" borderId="1" xfId="0" applyNumberFormat="1" applyFont="1" applyBorder="1" applyAlignment="1">
      <alignment horizontal="center"/>
    </xf>
    <xf numFmtId="164" fontId="11" fillId="0" borderId="2" xfId="0" applyNumberFormat="1" applyFont="1" applyBorder="1" applyAlignment="1">
      <alignment horizontal="center"/>
    </xf>
    <xf numFmtId="0" fontId="11" fillId="0" borderId="2" xfId="0" applyFont="1" applyBorder="1" applyAlignment="1">
      <alignment horizontal="center"/>
    </xf>
    <xf numFmtId="10" fontId="18" fillId="0" borderId="6" xfId="1" applyNumberFormat="1" applyFont="1" applyBorder="1" applyAlignment="1" applyProtection="1">
      <alignment horizontal="center" vertical="center" shrinkToFit="1"/>
      <protection locked="0"/>
    </xf>
    <xf numFmtId="170" fontId="18" fillId="0" borderId="6" xfId="1" applyNumberFormat="1" applyFont="1" applyBorder="1" applyAlignment="1" applyProtection="1">
      <alignment horizontal="center" vertical="center" shrinkToFit="1"/>
      <protection locked="0"/>
    </xf>
    <xf numFmtId="49" fontId="18" fillId="0" borderId="6" xfId="1" applyNumberFormat="1" applyFont="1" applyBorder="1" applyAlignment="1" applyProtection="1">
      <alignment horizontal="center" vertical="center" shrinkToFit="1"/>
      <protection locked="0"/>
    </xf>
    <xf numFmtId="0" fontId="19" fillId="0" borderId="0" xfId="0" applyFont="1" applyAlignment="1">
      <alignment horizontal="centerContinuous" vertical="center"/>
    </xf>
    <xf numFmtId="0" fontId="0" fillId="0" borderId="0" xfId="0" applyAlignment="1">
      <alignment horizontal="centerContinuous"/>
    </xf>
    <xf numFmtId="0" fontId="17" fillId="0" borderId="0" xfId="0" applyFont="1" applyAlignment="1">
      <alignment vertical="center"/>
    </xf>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7" fontId="18" fillId="0" borderId="6" xfId="1" applyNumberFormat="1" applyFont="1" applyBorder="1" applyAlignment="1" applyProtection="1">
      <alignment horizontal="center" vertical="center" shrinkToFit="1"/>
      <protection locked="0"/>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workbookViewId="0"/>
  </sheetViews>
  <sheetFormatPr defaultColWidth="8.85546875" defaultRowHeight="18.75" x14ac:dyDescent="0.3"/>
  <cols>
    <col min="1" max="2" width="3.5703125" style="1" customWidth="1"/>
    <col min="3" max="3" width="141.85546875" style="1" customWidth="1"/>
    <col min="4" max="16384" width="8.85546875" style="2"/>
  </cols>
  <sheetData>
    <row r="1" spans="1:3" ht="26.25" x14ac:dyDescent="0.3">
      <c r="A1" s="85" t="s">
        <v>91</v>
      </c>
      <c r="B1" s="85"/>
      <c r="C1" s="85"/>
    </row>
    <row r="2" spans="1:3" ht="26.25" x14ac:dyDescent="0.3">
      <c r="A2" s="85" t="s">
        <v>92</v>
      </c>
      <c r="B2" s="85"/>
      <c r="C2" s="86"/>
    </row>
    <row r="4" spans="1:3" ht="69.75" customHeight="1" x14ac:dyDescent="0.3">
      <c r="A4" s="87" t="s">
        <v>93</v>
      </c>
      <c r="B4" s="87"/>
      <c r="C4" s="88" t="s">
        <v>94</v>
      </c>
    </row>
    <row r="5" spans="1:3" ht="69.75" customHeight="1" x14ac:dyDescent="0.3">
      <c r="A5" s="87" t="s">
        <v>95</v>
      </c>
      <c r="B5" s="87"/>
      <c r="C5" s="88" t="s">
        <v>96</v>
      </c>
    </row>
    <row r="6" spans="1:3" ht="69.75" customHeight="1" x14ac:dyDescent="0.3">
      <c r="A6" s="87" t="s">
        <v>97</v>
      </c>
      <c r="B6" s="87"/>
      <c r="C6" s="89" t="s">
        <v>98</v>
      </c>
    </row>
    <row r="7" spans="1:3" ht="69.75" customHeight="1" x14ac:dyDescent="0.3">
      <c r="A7" s="87" t="s">
        <v>99</v>
      </c>
      <c r="B7" s="87"/>
      <c r="C7" s="88" t="s">
        <v>100</v>
      </c>
    </row>
    <row r="8" spans="1:3" ht="69.75" customHeight="1" x14ac:dyDescent="0.3">
      <c r="A8" s="87" t="s">
        <v>101</v>
      </c>
      <c r="B8" s="87"/>
      <c r="C8" s="88" t="s">
        <v>103</v>
      </c>
    </row>
    <row r="9" spans="1:3" ht="39.950000000000003" customHeight="1" x14ac:dyDescent="0.3">
      <c r="A9" s="87"/>
      <c r="B9" s="87" t="s">
        <v>102</v>
      </c>
      <c r="C9" s="88" t="s">
        <v>108</v>
      </c>
    </row>
    <row r="10" spans="1:3" ht="39.950000000000003" customHeight="1" x14ac:dyDescent="0.3">
      <c r="A10" s="87"/>
      <c r="B10" s="87" t="s">
        <v>105</v>
      </c>
      <c r="C10" s="88" t="s">
        <v>104</v>
      </c>
    </row>
    <row r="11" spans="1:3" ht="39.950000000000003" customHeight="1" x14ac:dyDescent="0.3">
      <c r="A11" s="87"/>
      <c r="B11" s="87" t="s">
        <v>106</v>
      </c>
      <c r="C11" s="88" t="s">
        <v>107</v>
      </c>
    </row>
    <row r="12" spans="1:3" ht="39.950000000000003" customHeight="1" x14ac:dyDescent="0.3">
      <c r="A12" s="87"/>
      <c r="B12" s="87" t="s">
        <v>114</v>
      </c>
      <c r="C12" s="88" t="s">
        <v>109</v>
      </c>
    </row>
    <row r="13" spans="1:3" ht="69.75" customHeight="1" x14ac:dyDescent="0.3">
      <c r="A13" s="87" t="s">
        <v>110</v>
      </c>
      <c r="B13" s="3"/>
      <c r="C13" s="89" t="s">
        <v>111</v>
      </c>
    </row>
    <row r="14" spans="1:3" ht="69.75" customHeight="1" x14ac:dyDescent="0.3">
      <c r="A14" s="87" t="s">
        <v>112</v>
      </c>
      <c r="B14" s="3"/>
      <c r="C14" s="90" t="s">
        <v>113</v>
      </c>
    </row>
    <row r="15" spans="1:3" x14ac:dyDescent="0.3">
      <c r="A15" s="3"/>
      <c r="B15" s="3"/>
      <c r="C15" s="2"/>
    </row>
    <row r="16" spans="1:3" x14ac:dyDescent="0.3">
      <c r="C16" s="2"/>
    </row>
    <row r="17" spans="1:2" x14ac:dyDescent="0.3">
      <c r="A17" s="3"/>
      <c r="B17" s="3"/>
    </row>
  </sheetData>
  <phoneticPr fontId="2" type="noConversion"/>
  <printOptions horizontalCentered="1"/>
  <pageMargins left="0.75" right="0.75" top="1" bottom="1" header="0.5" footer="0.5"/>
  <pageSetup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1"/>
  <sheetViews>
    <sheetView showGridLines="0" tabSelected="1" workbookViewId="0">
      <selection activeCell="B5" sqref="B5"/>
    </sheetView>
  </sheetViews>
  <sheetFormatPr defaultColWidth="9.7109375" defaultRowHeight="15" x14ac:dyDescent="0.25"/>
  <cols>
    <col min="1" max="1" width="22.5703125" style="35" customWidth="1"/>
    <col min="2" max="2" width="10.42578125" style="35" bestFit="1" customWidth="1"/>
    <col min="3" max="3" width="11.5703125" style="36" bestFit="1" customWidth="1"/>
    <col min="4" max="4" width="9.42578125" style="37" customWidth="1"/>
    <col min="5" max="5" width="2.7109375" style="37" customWidth="1"/>
    <col min="6" max="6" width="10.42578125" style="37" bestFit="1" customWidth="1"/>
    <col min="7" max="7" width="11.5703125" style="36" bestFit="1" customWidth="1"/>
    <col min="8" max="8" width="9.42578125" style="37" bestFit="1" customWidth="1"/>
    <col min="9" max="9" width="2.42578125" style="37" customWidth="1"/>
    <col min="10" max="10" width="10.42578125" style="37" bestFit="1" customWidth="1"/>
    <col min="11" max="11" width="11.5703125" style="36" bestFit="1" customWidth="1"/>
    <col min="12" max="12" width="9.42578125" style="37" bestFit="1" customWidth="1"/>
    <col min="13" max="13" width="2" style="37" customWidth="1"/>
    <col min="14" max="14" width="10.42578125" style="37" bestFit="1" customWidth="1"/>
    <col min="15" max="15" width="11.5703125" style="36" bestFit="1" customWidth="1"/>
    <col min="16" max="16" width="9.42578125" style="37" bestFit="1" customWidth="1"/>
    <col min="17" max="17" width="4.42578125" style="35" customWidth="1"/>
    <col min="18" max="18" width="8.7109375" style="35" customWidth="1"/>
    <col min="19" max="16384" width="9.7109375" style="35"/>
  </cols>
  <sheetData>
    <row r="1" spans="1:16" x14ac:dyDescent="0.25">
      <c r="A1" s="46" t="s">
        <v>0</v>
      </c>
    </row>
    <row r="2" spans="1:16" x14ac:dyDescent="0.25">
      <c r="A2" s="46" t="s">
        <v>1</v>
      </c>
    </row>
    <row r="3" spans="1:16" x14ac:dyDescent="0.25">
      <c r="A3" s="46" t="s">
        <v>2</v>
      </c>
    </row>
    <row r="5" spans="1:16" x14ac:dyDescent="0.25">
      <c r="A5" s="34" t="s">
        <v>3</v>
      </c>
      <c r="B5" s="91">
        <v>325</v>
      </c>
      <c r="C5" s="62" t="s">
        <v>4</v>
      </c>
    </row>
    <row r="8" spans="1:16" s="34" customFormat="1" x14ac:dyDescent="0.25">
      <c r="B8" s="78" t="s">
        <v>5</v>
      </c>
      <c r="C8" s="78"/>
      <c r="D8" s="78"/>
      <c r="E8" s="40"/>
      <c r="F8" s="41"/>
      <c r="G8" s="38"/>
      <c r="H8" s="41"/>
      <c r="I8" s="41"/>
      <c r="J8" s="41"/>
      <c r="K8" s="38"/>
      <c r="L8" s="41"/>
      <c r="M8" s="41"/>
      <c r="N8" s="41"/>
      <c r="O8" s="38"/>
      <c r="P8" s="41"/>
    </row>
    <row r="9" spans="1:16" s="34" customFormat="1" x14ac:dyDescent="0.25">
      <c r="C9" s="38"/>
      <c r="D9" s="39"/>
      <c r="E9" s="40"/>
      <c r="F9" s="41"/>
      <c r="G9" s="38"/>
      <c r="H9" s="41"/>
      <c r="I9" s="41"/>
      <c r="J9" s="41"/>
      <c r="K9" s="38"/>
      <c r="L9" s="41"/>
      <c r="M9" s="41"/>
      <c r="N9" s="41"/>
      <c r="O9" s="38"/>
      <c r="P9" s="41"/>
    </row>
    <row r="10" spans="1:16" x14ac:dyDescent="0.25">
      <c r="B10" s="34"/>
      <c r="C10" s="42" t="s">
        <v>6</v>
      </c>
      <c r="D10" s="41"/>
      <c r="G10" s="42"/>
      <c r="K10" s="42"/>
      <c r="O10" s="42"/>
    </row>
    <row r="11" spans="1:16" x14ac:dyDescent="0.25">
      <c r="B11" s="34"/>
      <c r="C11" s="42" t="s">
        <v>7</v>
      </c>
      <c r="D11" s="41" t="s">
        <v>8</v>
      </c>
      <c r="G11" s="42"/>
      <c r="K11" s="42"/>
      <c r="O11" s="42"/>
    </row>
    <row r="12" spans="1:16" ht="15.75" thickBot="1" x14ac:dyDescent="0.3">
      <c r="B12" s="69" t="s">
        <v>9</v>
      </c>
      <c r="C12" s="74" t="s">
        <v>10</v>
      </c>
      <c r="D12" s="75" t="s">
        <v>11</v>
      </c>
      <c r="G12" s="42"/>
      <c r="K12" s="42"/>
      <c r="O12" s="42"/>
    </row>
    <row r="13" spans="1:16" x14ac:dyDescent="0.25">
      <c r="B13" s="84" t="s">
        <v>12</v>
      </c>
      <c r="C13" s="82">
        <v>0.02</v>
      </c>
      <c r="D13" s="83">
        <v>1.6</v>
      </c>
    </row>
    <row r="14" spans="1:16" x14ac:dyDescent="0.25">
      <c r="B14" s="84" t="s">
        <v>13</v>
      </c>
      <c r="C14" s="82">
        <v>0.13619999999999999</v>
      </c>
      <c r="D14" s="83">
        <v>1.2</v>
      </c>
    </row>
    <row r="15" spans="1:16" x14ac:dyDescent="0.25">
      <c r="B15" s="84" t="s">
        <v>14</v>
      </c>
      <c r="C15" s="82">
        <v>0.65500000000000003</v>
      </c>
      <c r="D15" s="83">
        <v>0.92</v>
      </c>
    </row>
    <row r="16" spans="1:16" x14ac:dyDescent="0.25">
      <c r="B16" s="84" t="s">
        <v>15</v>
      </c>
      <c r="C16" s="82">
        <v>4.4999999999999998E-2</v>
      </c>
      <c r="D16" s="83">
        <v>1.1000000000000001</v>
      </c>
    </row>
    <row r="17" spans="1:18" x14ac:dyDescent="0.25">
      <c r="B17" s="84" t="s">
        <v>16</v>
      </c>
      <c r="C17" s="82">
        <v>0.14380000000000001</v>
      </c>
      <c r="D17" s="83">
        <v>0.92</v>
      </c>
    </row>
    <row r="21" spans="1:18" x14ac:dyDescent="0.25">
      <c r="A21" s="34"/>
      <c r="B21" s="78" t="s">
        <v>17</v>
      </c>
      <c r="C21" s="78"/>
      <c r="D21" s="78"/>
      <c r="E21" s="78"/>
      <c r="F21" s="78"/>
      <c r="G21" s="78"/>
      <c r="H21" s="78"/>
      <c r="I21" s="78"/>
      <c r="J21" s="78"/>
      <c r="K21" s="78"/>
      <c r="L21" s="78"/>
      <c r="M21" s="78"/>
      <c r="N21" s="78"/>
      <c r="O21" s="78"/>
      <c r="P21" s="78"/>
    </row>
    <row r="22" spans="1:18" x14ac:dyDescent="0.25">
      <c r="A22" s="34"/>
      <c r="B22" s="63"/>
      <c r="C22" s="63"/>
      <c r="D22" s="63"/>
      <c r="E22" s="34"/>
      <c r="F22" s="34"/>
      <c r="G22" s="34"/>
      <c r="H22" s="34"/>
      <c r="I22" s="34"/>
      <c r="J22" s="34"/>
      <c r="K22" s="34"/>
      <c r="L22" s="34"/>
      <c r="M22" s="34"/>
      <c r="N22" s="34"/>
      <c r="O22" s="34"/>
      <c r="P22" s="34"/>
    </row>
    <row r="23" spans="1:18" x14ac:dyDescent="0.25">
      <c r="A23" s="34"/>
      <c r="B23" s="79" t="s">
        <v>18</v>
      </c>
      <c r="C23" s="79"/>
      <c r="D23" s="79"/>
      <c r="F23" s="79" t="s">
        <v>19</v>
      </c>
      <c r="G23" s="79"/>
      <c r="H23" s="79"/>
      <c r="J23" s="79" t="s">
        <v>20</v>
      </c>
      <c r="K23" s="79"/>
      <c r="L23" s="79"/>
      <c r="N23" s="79" t="s">
        <v>21</v>
      </c>
      <c r="O23" s="79"/>
      <c r="P23" s="79"/>
    </row>
    <row r="24" spans="1:18" x14ac:dyDescent="0.25">
      <c r="B24" s="34"/>
      <c r="C24" s="42" t="s">
        <v>6</v>
      </c>
      <c r="D24" s="41"/>
      <c r="E24" s="41"/>
      <c r="F24" s="41"/>
      <c r="G24" s="42" t="s">
        <v>6</v>
      </c>
      <c r="H24" s="41"/>
      <c r="I24" s="41"/>
      <c r="J24" s="41"/>
      <c r="K24" s="42" t="s">
        <v>6</v>
      </c>
      <c r="L24" s="41"/>
      <c r="M24" s="41"/>
      <c r="N24" s="41"/>
      <c r="O24" s="42" t="s">
        <v>6</v>
      </c>
      <c r="P24" s="41"/>
      <c r="Q24" s="34"/>
    </row>
    <row r="25" spans="1:18" x14ac:dyDescent="0.25">
      <c r="B25" s="34"/>
      <c r="C25" s="42" t="s">
        <v>7</v>
      </c>
      <c r="D25" s="41" t="s">
        <v>8</v>
      </c>
      <c r="E25" s="41"/>
      <c r="F25" s="41"/>
      <c r="G25" s="42" t="s">
        <v>7</v>
      </c>
      <c r="H25" s="41" t="s">
        <v>8</v>
      </c>
      <c r="I25" s="41"/>
      <c r="J25" s="41"/>
      <c r="K25" s="42" t="s">
        <v>7</v>
      </c>
      <c r="L25" s="41" t="s">
        <v>8</v>
      </c>
      <c r="M25" s="41"/>
      <c r="N25" s="41"/>
      <c r="O25" s="42" t="s">
        <v>7</v>
      </c>
      <c r="P25" s="41" t="s">
        <v>8</v>
      </c>
      <c r="Q25" s="34"/>
      <c r="R25" s="37"/>
    </row>
    <row r="26" spans="1:18" ht="15.75" thickBot="1" x14ac:dyDescent="0.3">
      <c r="B26" s="69" t="s">
        <v>9</v>
      </c>
      <c r="C26" s="74" t="s">
        <v>10</v>
      </c>
      <c r="D26" s="75" t="s">
        <v>11</v>
      </c>
      <c r="E26" s="76"/>
      <c r="F26" s="75" t="s">
        <v>9</v>
      </c>
      <c r="G26" s="74" t="s">
        <v>10</v>
      </c>
      <c r="H26" s="75" t="s">
        <v>11</v>
      </c>
      <c r="I26" s="76"/>
      <c r="J26" s="75" t="s">
        <v>9</v>
      </c>
      <c r="K26" s="74" t="s">
        <v>10</v>
      </c>
      <c r="L26" s="75" t="s">
        <v>11</v>
      </c>
      <c r="M26" s="76"/>
      <c r="N26" s="75" t="s">
        <v>9</v>
      </c>
      <c r="O26" s="74" t="s">
        <v>10</v>
      </c>
      <c r="P26" s="75" t="s">
        <v>11</v>
      </c>
      <c r="Q26" s="34"/>
    </row>
    <row r="27" spans="1:18" x14ac:dyDescent="0.25">
      <c r="B27" s="84" t="s">
        <v>22</v>
      </c>
      <c r="C27" s="82">
        <v>1.0999999999999999E-2</v>
      </c>
      <c r="D27" s="83">
        <v>2.85</v>
      </c>
      <c r="F27" s="41" t="s">
        <v>23</v>
      </c>
      <c r="G27" s="82">
        <v>2.9999999999999997E-4</v>
      </c>
      <c r="H27" s="83">
        <v>1.95</v>
      </c>
      <c r="J27" s="41" t="s">
        <v>24</v>
      </c>
      <c r="K27" s="82">
        <v>8.5000000000000006E-3</v>
      </c>
      <c r="L27" s="83">
        <v>2.1800000000000002</v>
      </c>
      <c r="N27" s="41" t="s">
        <v>25</v>
      </c>
      <c r="O27" s="82">
        <v>2.0000000000000001E-4</v>
      </c>
      <c r="P27" s="83">
        <v>1.41</v>
      </c>
      <c r="R27" s="45"/>
    </row>
    <row r="28" spans="1:18" x14ac:dyDescent="0.25">
      <c r="B28" s="84" t="s">
        <v>26</v>
      </c>
      <c r="C28" s="82">
        <v>3.7999999999999999E-2</v>
      </c>
      <c r="D28" s="83">
        <v>1.21</v>
      </c>
      <c r="F28" s="41" t="s">
        <v>27</v>
      </c>
      <c r="G28" s="82">
        <v>3.3500000000000002E-2</v>
      </c>
      <c r="H28" s="83">
        <v>0.95</v>
      </c>
      <c r="J28" s="41" t="s">
        <v>28</v>
      </c>
      <c r="K28" s="82">
        <v>2.87E-2</v>
      </c>
      <c r="L28" s="83">
        <v>1.1000000000000001</v>
      </c>
      <c r="N28" s="41" t="s">
        <v>29</v>
      </c>
      <c r="O28" s="82">
        <v>3.5999999999999997E-2</v>
      </c>
      <c r="P28" s="83">
        <v>0.92</v>
      </c>
      <c r="R28" s="45"/>
    </row>
    <row r="29" spans="1:18" x14ac:dyDescent="0.25">
      <c r="B29" s="84" t="s">
        <v>30</v>
      </c>
      <c r="C29" s="82">
        <v>0.1045</v>
      </c>
      <c r="D29" s="83">
        <v>1.03</v>
      </c>
      <c r="F29" s="41" t="s">
        <v>31</v>
      </c>
      <c r="G29" s="82">
        <v>0.28100000000000003</v>
      </c>
      <c r="H29" s="83">
        <v>0.93</v>
      </c>
      <c r="J29" s="41" t="s">
        <v>32</v>
      </c>
      <c r="K29" s="82">
        <v>7.4999999999999997E-2</v>
      </c>
      <c r="L29" s="83">
        <v>1.07</v>
      </c>
      <c r="N29" s="41" t="s">
        <v>33</v>
      </c>
      <c r="O29" s="82">
        <v>0.19450000000000001</v>
      </c>
      <c r="P29" s="83">
        <v>0.97</v>
      </c>
      <c r="R29" s="45"/>
    </row>
    <row r="30" spans="1:18" x14ac:dyDescent="0.25">
      <c r="B30" s="84" t="s">
        <v>34</v>
      </c>
      <c r="C30" s="82">
        <v>6.7999999999999996E-3</v>
      </c>
      <c r="D30" s="83">
        <v>1.08</v>
      </c>
      <c r="F30" s="41" t="s">
        <v>35</v>
      </c>
      <c r="G30" s="82">
        <v>0.02</v>
      </c>
      <c r="H30" s="83">
        <v>0.99</v>
      </c>
      <c r="J30" s="41" t="s">
        <v>36</v>
      </c>
      <c r="K30" s="82">
        <v>7.4999999999999997E-3</v>
      </c>
      <c r="L30" s="83">
        <v>1.05</v>
      </c>
      <c r="N30" s="41" t="s">
        <v>37</v>
      </c>
      <c r="O30" s="82">
        <v>1.0699999999999999E-2</v>
      </c>
      <c r="P30" s="83">
        <v>0.95</v>
      </c>
      <c r="R30" s="45"/>
    </row>
    <row r="31" spans="1:18" x14ac:dyDescent="0.25">
      <c r="B31" s="84" t="s">
        <v>16</v>
      </c>
      <c r="C31" s="82">
        <v>0.14380000000000001</v>
      </c>
      <c r="D31" s="83">
        <v>0.92</v>
      </c>
      <c r="G31" s="44"/>
      <c r="K31" s="44"/>
      <c r="O31" s="44"/>
    </row>
  </sheetData>
  <mergeCells count="6">
    <mergeCell ref="B8:D8"/>
    <mergeCell ref="B21:P21"/>
    <mergeCell ref="B23:D23"/>
    <mergeCell ref="F23:H23"/>
    <mergeCell ref="J23:L23"/>
    <mergeCell ref="N23:P23"/>
  </mergeCells>
  <phoneticPr fontId="2" type="noConversion"/>
  <pageMargins left="0.24" right="0.24" top="1" bottom="1" header="0.5" footer="0.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65"/>
  <sheetViews>
    <sheetView zoomScaleNormal="100" workbookViewId="0">
      <selection activeCell="B11" sqref="B11"/>
    </sheetView>
  </sheetViews>
  <sheetFormatPr defaultColWidth="9.7109375" defaultRowHeight="12.75" x14ac:dyDescent="0.2"/>
  <cols>
    <col min="1" max="1" width="13" style="5" customWidth="1"/>
    <col min="2" max="2" width="11.85546875" style="16" customWidth="1"/>
    <col min="3" max="8" width="11.85546875" style="14" customWidth="1"/>
    <col min="9" max="10" width="11.85546875" style="16" customWidth="1"/>
    <col min="11" max="11" width="11.85546875" style="15" customWidth="1"/>
    <col min="12" max="17" width="11.85546875" style="16" customWidth="1"/>
    <col min="18" max="18" width="9.7109375" style="16" customWidth="1"/>
    <col min="19" max="20" width="8.7109375" style="14" customWidth="1"/>
    <col min="21" max="21" width="2.42578125" style="14" customWidth="1"/>
    <col min="22" max="22" width="9.140625" style="14" customWidth="1"/>
    <col min="23" max="23" width="10.7109375" style="14" customWidth="1"/>
    <col min="24" max="25" width="9" style="14" customWidth="1"/>
    <col min="26" max="26" width="2.140625" style="14" customWidth="1"/>
    <col min="27" max="28" width="9.7109375" style="16" customWidth="1"/>
    <col min="29" max="30" width="9.7109375" style="15" customWidth="1"/>
    <col min="31" max="31" width="1.28515625" style="16" customWidth="1"/>
    <col min="32" max="16384" width="9.7109375" style="16"/>
  </cols>
  <sheetData>
    <row r="1" spans="1:27" ht="18.75" x14ac:dyDescent="0.3">
      <c r="A1" s="73" t="s">
        <v>38</v>
      </c>
    </row>
    <row r="2" spans="1:27" ht="18.75" x14ac:dyDescent="0.3">
      <c r="A2" s="73"/>
    </row>
    <row r="3" spans="1:27" s="5" customFormat="1" ht="15.75" x14ac:dyDescent="0.25">
      <c r="A3" s="4" t="s">
        <v>39</v>
      </c>
      <c r="C3" s="6"/>
      <c r="D3" s="6"/>
      <c r="E3" s="6"/>
      <c r="F3" s="6"/>
      <c r="G3" s="6"/>
      <c r="H3" s="6"/>
      <c r="K3" s="7"/>
    </row>
    <row r="4" spans="1:27" s="8" customFormat="1" ht="15" x14ac:dyDescent="0.25">
      <c r="A4" s="46" t="s">
        <v>40</v>
      </c>
      <c r="C4" s="9"/>
      <c r="D4" s="9"/>
      <c r="E4" s="9"/>
      <c r="F4" s="9"/>
      <c r="G4" s="9"/>
      <c r="H4" s="9"/>
      <c r="K4" s="10"/>
    </row>
    <row r="5" spans="1:27" s="5" customFormat="1" ht="15" x14ac:dyDescent="0.25">
      <c r="A5" s="46" t="s">
        <v>41</v>
      </c>
      <c r="C5" s="6"/>
      <c r="D5" s="6"/>
      <c r="E5" s="6"/>
      <c r="F5" s="6"/>
      <c r="G5" s="6"/>
      <c r="H5" s="6"/>
      <c r="K5" s="7"/>
    </row>
    <row r="6" spans="1:27" s="5" customFormat="1" ht="15" x14ac:dyDescent="0.25">
      <c r="A6" s="46" t="s">
        <v>42</v>
      </c>
      <c r="C6" s="6"/>
      <c r="D6" s="6"/>
      <c r="E6" s="6"/>
      <c r="F6" s="6"/>
      <c r="G6" s="6"/>
      <c r="H6" s="6"/>
      <c r="K6" s="7"/>
    </row>
    <row r="7" spans="1:27" s="5" customFormat="1" ht="15" x14ac:dyDescent="0.25">
      <c r="A7" s="46" t="s">
        <v>43</v>
      </c>
      <c r="C7" s="6"/>
      <c r="D7" s="6"/>
      <c r="E7" s="6"/>
      <c r="F7" s="6"/>
      <c r="G7" s="6"/>
      <c r="H7" s="6"/>
      <c r="K7" s="7"/>
    </row>
    <row r="8" spans="1:27" s="5" customFormat="1" x14ac:dyDescent="0.2">
      <c r="A8" s="8"/>
      <c r="C8" s="6"/>
      <c r="D8" s="6"/>
      <c r="E8" s="6"/>
      <c r="F8" s="6"/>
      <c r="G8" s="6"/>
      <c r="H8" s="6"/>
      <c r="K8" s="7"/>
    </row>
    <row r="9" spans="1:27" s="5" customFormat="1" ht="15" x14ac:dyDescent="0.25">
      <c r="A9" s="8"/>
      <c r="B9" s="80" t="str">
        <f>'Proposed Relativities (Example)'!B23</f>
        <v>Principle Use Single</v>
      </c>
      <c r="C9" s="80"/>
      <c r="D9" s="6"/>
      <c r="E9" s="80" t="str">
        <f>'Proposed Relativities (Example)'!F23</f>
        <v>Principle Use Married</v>
      </c>
      <c r="F9" s="80"/>
      <c r="G9" s="6"/>
      <c r="H9" s="80" t="str">
        <f>'Proposed Relativities (Example)'!J23</f>
        <v>Occasional Use Single</v>
      </c>
      <c r="I9" s="80"/>
      <c r="K9" s="80" t="str">
        <f>'Proposed Relativities (Example)'!N23</f>
        <v>Occasional Use Married</v>
      </c>
      <c r="L9" s="80"/>
    </row>
    <row r="10" spans="1:27" s="13" customFormat="1" ht="45.75" thickBot="1" x14ac:dyDescent="0.3">
      <c r="A10" s="65" t="s">
        <v>44</v>
      </c>
      <c r="B10" s="65" t="s">
        <v>6</v>
      </c>
      <c r="C10" s="65" t="s">
        <v>45</v>
      </c>
      <c r="D10" s="66"/>
      <c r="E10" s="65" t="s">
        <v>6</v>
      </c>
      <c r="F10" s="65" t="s">
        <v>45</v>
      </c>
      <c r="G10" s="67"/>
      <c r="H10" s="65" t="s">
        <v>6</v>
      </c>
      <c r="I10" s="65" t="s">
        <v>45</v>
      </c>
      <c r="J10" s="65"/>
      <c r="K10" s="65" t="s">
        <v>6</v>
      </c>
      <c r="L10" s="65" t="s">
        <v>45</v>
      </c>
      <c r="M10" s="11"/>
      <c r="P10" s="11"/>
      <c r="Q10" s="11"/>
      <c r="R10" s="11"/>
      <c r="S10" s="11"/>
      <c r="T10" s="11"/>
      <c r="U10" s="11"/>
      <c r="V10" s="11"/>
      <c r="W10" s="11"/>
      <c r="Z10" s="12"/>
      <c r="AA10" s="12"/>
    </row>
    <row r="11" spans="1:27" s="19" customFormat="1" ht="15" x14ac:dyDescent="0.25">
      <c r="A11" s="34" t="s">
        <v>46</v>
      </c>
      <c r="B11" s="44">
        <f>'Proposed Relativities (Example)'!C27</f>
        <v>1.0999999999999999E-2</v>
      </c>
      <c r="C11" s="37">
        <f>'Proposed Relativities (Example)'!$D13*'Proposed Relativities (Example)'!D27</f>
        <v>4.5600000000000005</v>
      </c>
      <c r="D11" s="50"/>
      <c r="E11" s="44">
        <f>'Proposed Relativities (Example)'!G27</f>
        <v>2.9999999999999997E-4</v>
      </c>
      <c r="F11" s="37">
        <f>'Proposed Relativities (Example)'!$D13*'Proposed Relativities (Example)'!H27</f>
        <v>3.12</v>
      </c>
      <c r="G11" s="35"/>
      <c r="H11" s="44">
        <f>'Proposed Relativities (Example)'!K27</f>
        <v>8.5000000000000006E-3</v>
      </c>
      <c r="I11" s="37">
        <f>'Proposed Relativities (Example)'!$D13*'Proposed Relativities (Example)'!L27</f>
        <v>3.4880000000000004</v>
      </c>
      <c r="J11" s="54"/>
      <c r="K11" s="44">
        <f>'Proposed Relativities (Example)'!O27</f>
        <v>2.0000000000000001E-4</v>
      </c>
      <c r="L11" s="37">
        <f>'Proposed Relativities (Example)'!$D13*'Proposed Relativities (Example)'!P27</f>
        <v>2.2559999999999998</v>
      </c>
      <c r="M11" s="20"/>
    </row>
    <row r="12" spans="1:27" s="19" customFormat="1" ht="15" x14ac:dyDescent="0.25">
      <c r="A12" s="53" t="s">
        <v>47</v>
      </c>
      <c r="B12" s="44">
        <f>'Proposed Relativities (Example)'!C28</f>
        <v>3.7999999999999999E-2</v>
      </c>
      <c r="C12" s="37">
        <f>'Proposed Relativities (Example)'!$D14*'Proposed Relativities (Example)'!D28</f>
        <v>1.452</v>
      </c>
      <c r="D12" s="50"/>
      <c r="E12" s="44">
        <f>'Proposed Relativities (Example)'!G28</f>
        <v>3.3500000000000002E-2</v>
      </c>
      <c r="F12" s="37">
        <f>'Proposed Relativities (Example)'!$D14*'Proposed Relativities (Example)'!H28</f>
        <v>1.1399999999999999</v>
      </c>
      <c r="G12" s="35"/>
      <c r="H12" s="44">
        <f>'Proposed Relativities (Example)'!K28</f>
        <v>2.87E-2</v>
      </c>
      <c r="I12" s="37">
        <f>'Proposed Relativities (Example)'!$D14*'Proposed Relativities (Example)'!L28</f>
        <v>1.32</v>
      </c>
      <c r="J12" s="54"/>
      <c r="K12" s="44">
        <f>'Proposed Relativities (Example)'!O28</f>
        <v>3.5999999999999997E-2</v>
      </c>
      <c r="L12" s="37">
        <f>'Proposed Relativities (Example)'!$D14*'Proposed Relativities (Example)'!P28</f>
        <v>1.1040000000000001</v>
      </c>
      <c r="M12" s="20"/>
    </row>
    <row r="13" spans="1:27" s="19" customFormat="1" ht="15" x14ac:dyDescent="0.25">
      <c r="A13" s="34" t="s">
        <v>14</v>
      </c>
      <c r="B13" s="44">
        <f>'Proposed Relativities (Example)'!C29</f>
        <v>0.1045</v>
      </c>
      <c r="C13" s="37">
        <f>'Proposed Relativities (Example)'!$D15*'Proposed Relativities (Example)'!D29</f>
        <v>0.94760000000000011</v>
      </c>
      <c r="D13" s="50"/>
      <c r="E13" s="44">
        <f>'Proposed Relativities (Example)'!G29</f>
        <v>0.28100000000000003</v>
      </c>
      <c r="F13" s="37">
        <f>'Proposed Relativities (Example)'!$D15*'Proposed Relativities (Example)'!H29</f>
        <v>0.85560000000000003</v>
      </c>
      <c r="G13" s="35"/>
      <c r="H13" s="44">
        <f>'Proposed Relativities (Example)'!K29</f>
        <v>7.4999999999999997E-2</v>
      </c>
      <c r="I13" s="37">
        <f>'Proposed Relativities (Example)'!$D15*'Proposed Relativities (Example)'!L29</f>
        <v>0.98440000000000005</v>
      </c>
      <c r="J13" s="54"/>
      <c r="K13" s="44">
        <f>'Proposed Relativities (Example)'!O29</f>
        <v>0.19450000000000001</v>
      </c>
      <c r="L13" s="37">
        <f>'Proposed Relativities (Example)'!$D15*'Proposed Relativities (Example)'!P29</f>
        <v>0.89239999999999997</v>
      </c>
      <c r="M13" s="20"/>
    </row>
    <row r="14" spans="1:27" s="19" customFormat="1" ht="15" x14ac:dyDescent="0.25">
      <c r="A14" s="34" t="s">
        <v>15</v>
      </c>
      <c r="B14" s="44">
        <f>'Proposed Relativities (Example)'!C30</f>
        <v>6.7999999999999996E-3</v>
      </c>
      <c r="C14" s="37">
        <f>'Proposed Relativities (Example)'!$D16*'Proposed Relativities (Example)'!D30</f>
        <v>1.1880000000000002</v>
      </c>
      <c r="D14" s="50"/>
      <c r="E14" s="44">
        <f>'Proposed Relativities (Example)'!G30</f>
        <v>0.02</v>
      </c>
      <c r="F14" s="37">
        <f>'Proposed Relativities (Example)'!$D16*'Proposed Relativities (Example)'!H30</f>
        <v>1.089</v>
      </c>
      <c r="G14" s="35"/>
      <c r="H14" s="44">
        <f>'Proposed Relativities (Example)'!K30</f>
        <v>7.4999999999999997E-3</v>
      </c>
      <c r="I14" s="37">
        <f>'Proposed Relativities (Example)'!$D16*'Proposed Relativities (Example)'!L30</f>
        <v>1.1550000000000002</v>
      </c>
      <c r="J14" s="54"/>
      <c r="K14" s="44">
        <f>'Proposed Relativities (Example)'!O30</f>
        <v>1.0699999999999999E-2</v>
      </c>
      <c r="L14" s="37">
        <f>'Proposed Relativities (Example)'!$D16*'Proposed Relativities (Example)'!P30</f>
        <v>1.0449999999999999</v>
      </c>
      <c r="M14" s="20"/>
    </row>
    <row r="15" spans="1:27" s="19" customFormat="1" ht="15" x14ac:dyDescent="0.25">
      <c r="A15" s="34" t="s">
        <v>16</v>
      </c>
      <c r="B15" s="44">
        <f>'Proposed Relativities (Example)'!C31</f>
        <v>0.14380000000000001</v>
      </c>
      <c r="C15" s="37">
        <f>'Proposed Relativities (Example)'!$D17*'Proposed Relativities (Example)'!D31</f>
        <v>0.84640000000000004</v>
      </c>
      <c r="D15" s="50"/>
      <c r="E15" s="49"/>
      <c r="F15" s="50"/>
      <c r="G15" s="51"/>
      <c r="H15" s="51"/>
      <c r="I15" s="50"/>
      <c r="J15" s="52"/>
      <c r="K15" s="52"/>
      <c r="L15" s="50"/>
      <c r="M15" s="17"/>
      <c r="N15" s="20"/>
      <c r="O15" s="20"/>
    </row>
    <row r="16" spans="1:27" ht="15" x14ac:dyDescent="0.25">
      <c r="A16" s="34"/>
      <c r="B16" s="43"/>
      <c r="C16" s="54"/>
      <c r="D16" s="54"/>
      <c r="E16" s="54"/>
      <c r="F16" s="54"/>
      <c r="G16" s="54"/>
      <c r="H16" s="54"/>
      <c r="I16" s="54"/>
      <c r="J16" s="35"/>
      <c r="K16" s="37"/>
      <c r="L16" s="54"/>
      <c r="M16" s="22"/>
      <c r="N16" s="22"/>
    </row>
    <row r="17" spans="1:37" ht="15" x14ac:dyDescent="0.25">
      <c r="A17" s="55" t="s">
        <v>48</v>
      </c>
      <c r="B17" s="47">
        <f>(SUMPRODUCT(B11:B15,C11:C15)+SUMPRODUCT(E11:E15,F11:F15)+SUMPRODUCT(H11:H15,I11:I15)+SUMPRODUCT(K11:K15,L11:L15))</f>
        <v>1.01045352</v>
      </c>
      <c r="C17" s="47"/>
      <c r="D17" s="47"/>
      <c r="E17" s="47"/>
      <c r="F17" s="54"/>
      <c r="G17" s="54"/>
      <c r="H17" s="54"/>
      <c r="I17" s="54"/>
      <c r="J17" s="35"/>
      <c r="K17" s="37"/>
      <c r="L17" s="54"/>
      <c r="M17" s="22"/>
      <c r="N17" s="22"/>
    </row>
    <row r="18" spans="1:37" x14ac:dyDescent="0.2">
      <c r="A18" s="23"/>
      <c r="B18" s="14"/>
      <c r="C18" s="22"/>
      <c r="F18" s="22"/>
      <c r="G18" s="22"/>
      <c r="H18" s="22"/>
      <c r="I18" s="22"/>
      <c r="L18" s="22"/>
      <c r="M18" s="22"/>
      <c r="N18" s="22"/>
    </row>
    <row r="19" spans="1:37" x14ac:dyDescent="0.2">
      <c r="A19" s="23"/>
      <c r="B19" s="14"/>
      <c r="C19" s="22"/>
      <c r="F19" s="22"/>
      <c r="G19" s="22"/>
      <c r="H19" s="22"/>
      <c r="I19" s="22"/>
      <c r="L19" s="22"/>
      <c r="M19" s="22"/>
      <c r="N19" s="22"/>
      <c r="Q19" s="22"/>
      <c r="R19" s="14"/>
      <c r="S19" s="22"/>
      <c r="T19" s="22"/>
      <c r="W19" s="22"/>
      <c r="X19" s="22"/>
      <c r="Y19" s="22"/>
      <c r="Z19" s="22"/>
      <c r="AA19" s="22"/>
      <c r="AE19" s="22"/>
      <c r="AF19" s="22"/>
      <c r="AG19" s="22"/>
      <c r="AJ19" s="22"/>
    </row>
    <row r="20" spans="1:37" s="28" customFormat="1" ht="15.75" x14ac:dyDescent="0.25">
      <c r="A20" s="4" t="s">
        <v>49</v>
      </c>
      <c r="B20" s="24"/>
      <c r="C20" s="25"/>
      <c r="D20" s="25"/>
      <c r="E20" s="25"/>
      <c r="F20" s="25"/>
      <c r="G20" s="25"/>
      <c r="H20" s="25"/>
      <c r="I20" s="25"/>
      <c r="J20" s="25"/>
      <c r="K20" s="24"/>
      <c r="L20" s="24"/>
      <c r="M20" s="26"/>
      <c r="N20" s="26"/>
      <c r="O20" s="24"/>
      <c r="P20" s="24"/>
      <c r="Q20" s="24"/>
      <c r="R20" s="24"/>
      <c r="S20" s="24"/>
      <c r="T20" s="24"/>
      <c r="U20" s="27"/>
      <c r="V20" s="27"/>
      <c r="W20" s="27"/>
      <c r="X20" s="27"/>
      <c r="Y20" s="27"/>
      <c r="Z20" s="27"/>
      <c r="AA20" s="27"/>
      <c r="AC20" s="29"/>
      <c r="AD20" s="29"/>
      <c r="AE20" s="27"/>
      <c r="AF20" s="27"/>
      <c r="AG20" s="27"/>
      <c r="AJ20" s="27"/>
      <c r="AK20" s="27"/>
    </row>
    <row r="21" spans="1:37" ht="15" x14ac:dyDescent="0.25">
      <c r="A21" s="46" t="s">
        <v>50</v>
      </c>
      <c r="B21" s="8"/>
      <c r="C21" s="9"/>
      <c r="D21" s="9"/>
      <c r="E21" s="9"/>
      <c r="F21" s="9"/>
      <c r="G21" s="9"/>
      <c r="H21" s="9"/>
      <c r="I21" s="9"/>
      <c r="J21" s="9"/>
      <c r="K21" s="8"/>
      <c r="L21" s="8"/>
      <c r="M21" s="10"/>
      <c r="N21" s="10"/>
      <c r="O21" s="8"/>
      <c r="P21" s="8"/>
      <c r="Q21" s="8"/>
      <c r="R21" s="8"/>
      <c r="S21" s="8"/>
      <c r="T21" s="8"/>
      <c r="U21" s="16"/>
      <c r="V21" s="16"/>
      <c r="W21" s="16"/>
      <c r="X21" s="16"/>
      <c r="Y21" s="16"/>
      <c r="Z21" s="16"/>
      <c r="AC21" s="16"/>
      <c r="AD21" s="16"/>
      <c r="AJ21" s="22"/>
      <c r="AK21" s="22"/>
    </row>
    <row r="22" spans="1:37" x14ac:dyDescent="0.2">
      <c r="A22" s="8"/>
      <c r="B22" s="5"/>
      <c r="C22" s="6"/>
      <c r="D22" s="6"/>
      <c r="E22" s="6"/>
      <c r="F22" s="6"/>
      <c r="G22" s="6"/>
      <c r="H22" s="6"/>
      <c r="I22" s="6"/>
      <c r="J22" s="6"/>
      <c r="K22" s="5"/>
      <c r="L22" s="5"/>
      <c r="M22" s="7"/>
      <c r="N22" s="7"/>
      <c r="O22" s="5"/>
      <c r="P22" s="5"/>
      <c r="Q22" s="5"/>
      <c r="R22" s="5"/>
      <c r="S22" s="5"/>
      <c r="T22" s="5"/>
      <c r="U22" s="16"/>
      <c r="V22" s="16"/>
      <c r="W22" s="16"/>
      <c r="X22" s="16"/>
      <c r="Y22" s="16"/>
      <c r="Z22" s="16"/>
      <c r="AC22" s="16"/>
      <c r="AD22" s="16"/>
      <c r="AJ22" s="22"/>
      <c r="AK22" s="22"/>
    </row>
    <row r="23" spans="1:37" s="5" customFormat="1" ht="15" x14ac:dyDescent="0.25">
      <c r="A23" s="8"/>
      <c r="B23" s="80" t="str">
        <f>$B$9</f>
        <v>Principle Use Single</v>
      </c>
      <c r="C23" s="80"/>
      <c r="D23" s="34"/>
      <c r="E23" s="80" t="str">
        <f>$E$9</f>
        <v>Principle Use Married</v>
      </c>
      <c r="F23" s="80"/>
      <c r="G23" s="48"/>
      <c r="H23" s="80" t="str">
        <f>$H$9</f>
        <v>Occasional Use Single</v>
      </c>
      <c r="I23" s="80"/>
      <c r="J23" s="34"/>
      <c r="K23" s="80" t="str">
        <f>$K$9</f>
        <v>Occasional Use Married</v>
      </c>
      <c r="L23" s="80"/>
      <c r="M23" s="7"/>
      <c r="N23" s="7"/>
      <c r="AJ23" s="23"/>
      <c r="AK23" s="23"/>
    </row>
    <row r="24" spans="1:37" s="13" customFormat="1" ht="60.75" thickBot="1" x14ac:dyDescent="0.3">
      <c r="A24" s="65" t="s">
        <v>44</v>
      </c>
      <c r="B24" s="65" t="s">
        <v>6</v>
      </c>
      <c r="C24" s="65" t="s">
        <v>51</v>
      </c>
      <c r="D24" s="66"/>
      <c r="E24" s="65" t="s">
        <v>6</v>
      </c>
      <c r="F24" s="65" t="s">
        <v>51</v>
      </c>
      <c r="G24" s="67"/>
      <c r="H24" s="65" t="s">
        <v>6</v>
      </c>
      <c r="I24" s="65" t="s">
        <v>51</v>
      </c>
      <c r="J24" s="65"/>
      <c r="K24" s="65" t="s">
        <v>6</v>
      </c>
      <c r="L24" s="65" t="s">
        <v>51</v>
      </c>
      <c r="M24" s="56"/>
      <c r="P24" s="11"/>
      <c r="Q24" s="11"/>
      <c r="R24" s="11"/>
      <c r="S24" s="11"/>
      <c r="T24" s="11"/>
      <c r="U24" s="11"/>
      <c r="V24" s="11"/>
      <c r="W24" s="11"/>
      <c r="Z24" s="12"/>
      <c r="AA24" s="12"/>
    </row>
    <row r="25" spans="1:37" ht="15" x14ac:dyDescent="0.25">
      <c r="A25" s="34" t="s">
        <v>46</v>
      </c>
      <c r="B25" s="44">
        <f>B11</f>
        <v>1.0999999999999999E-2</v>
      </c>
      <c r="C25" s="37">
        <f>C11/$B$17</f>
        <v>4.5128250926376117</v>
      </c>
      <c r="D25" s="47"/>
      <c r="E25" s="44">
        <f>E11</f>
        <v>2.9999999999999997E-4</v>
      </c>
      <c r="F25" s="37">
        <f>F11/$B$17</f>
        <v>3.0877224318046812</v>
      </c>
      <c r="G25" s="47"/>
      <c r="H25" s="44">
        <f>H11</f>
        <v>8.5000000000000006E-3</v>
      </c>
      <c r="I25" s="37">
        <f>I11/$B$17</f>
        <v>3.4519153340175412</v>
      </c>
      <c r="J25" s="47"/>
      <c r="K25" s="44">
        <f>K11</f>
        <v>2.0000000000000001E-4</v>
      </c>
      <c r="L25" s="37">
        <f>L11/$B$17</f>
        <v>2.2326608353049231</v>
      </c>
      <c r="M25" s="57"/>
      <c r="N25" s="19"/>
      <c r="S25" s="16"/>
      <c r="T25" s="16"/>
      <c r="U25" s="16"/>
      <c r="V25" s="16"/>
      <c r="W25" s="16"/>
      <c r="X25" s="16"/>
      <c r="Y25" s="16"/>
      <c r="Z25" s="16"/>
      <c r="AC25" s="16"/>
      <c r="AD25" s="22"/>
      <c r="AE25" s="22"/>
      <c r="AF25" s="22"/>
    </row>
    <row r="26" spans="1:37" ht="15" x14ac:dyDescent="0.25">
      <c r="A26" s="53" t="s">
        <v>47</v>
      </c>
      <c r="B26" s="44">
        <f>B12</f>
        <v>3.7999999999999999E-2</v>
      </c>
      <c r="C26" s="37">
        <f>C12/$B$17</f>
        <v>1.4369785163398707</v>
      </c>
      <c r="D26" s="47"/>
      <c r="E26" s="44">
        <f>E12</f>
        <v>3.3500000000000002E-2</v>
      </c>
      <c r="F26" s="37">
        <f>F12/$B$17</f>
        <v>1.1282062731594027</v>
      </c>
      <c r="G26" s="47"/>
      <c r="H26" s="44">
        <f>H12</f>
        <v>2.87E-2</v>
      </c>
      <c r="I26" s="37">
        <f>I12/$B$17</f>
        <v>1.306344105763519</v>
      </c>
      <c r="J26" s="47"/>
      <c r="K26" s="44">
        <f>K12</f>
        <v>3.5999999999999997E-2</v>
      </c>
      <c r="L26" s="37">
        <f>L12/$B$17</f>
        <v>1.0925787066385795</v>
      </c>
      <c r="M26" s="57"/>
      <c r="N26" s="19"/>
      <c r="S26" s="16"/>
      <c r="T26" s="16"/>
      <c r="U26" s="16"/>
      <c r="V26" s="16"/>
      <c r="W26" s="16"/>
      <c r="X26" s="16"/>
      <c r="Y26" s="16"/>
      <c r="Z26" s="16"/>
      <c r="AC26" s="16"/>
      <c r="AD26" s="22"/>
      <c r="AE26" s="22"/>
      <c r="AF26" s="22"/>
    </row>
    <row r="27" spans="1:37" ht="15" x14ac:dyDescent="0.25">
      <c r="A27" s="34" t="s">
        <v>14</v>
      </c>
      <c r="B27" s="44">
        <f>B13</f>
        <v>0.1045</v>
      </c>
      <c r="C27" s="37">
        <f>C13/$B$17</f>
        <v>0.93779672319811413</v>
      </c>
      <c r="D27" s="47"/>
      <c r="E27" s="44">
        <f>E13</f>
        <v>0.28100000000000003</v>
      </c>
      <c r="F27" s="37">
        <f>F13/$B$17</f>
        <v>0.84674849764489912</v>
      </c>
      <c r="G27" s="47"/>
      <c r="H27" s="44">
        <f>H13</f>
        <v>7.4999999999999997E-2</v>
      </c>
      <c r="I27" s="37">
        <f>I13/$B$17</f>
        <v>0.97421601341940012</v>
      </c>
      <c r="J27" s="47"/>
      <c r="K27" s="44">
        <f>K13</f>
        <v>0.19450000000000001</v>
      </c>
      <c r="L27" s="37">
        <f>L13/$B$17</f>
        <v>0.88316778786618511</v>
      </c>
      <c r="M27" s="57"/>
      <c r="N27" s="19"/>
      <c r="S27" s="16"/>
      <c r="T27" s="16"/>
      <c r="U27" s="16"/>
      <c r="V27" s="16"/>
      <c r="W27" s="16"/>
      <c r="X27" s="16"/>
      <c r="Y27" s="16"/>
      <c r="Z27" s="16"/>
      <c r="AC27" s="16"/>
      <c r="AD27" s="22"/>
      <c r="AE27" s="22"/>
      <c r="AF27" s="22"/>
    </row>
    <row r="28" spans="1:37" ht="15" x14ac:dyDescent="0.25">
      <c r="A28" s="34" t="s">
        <v>15</v>
      </c>
      <c r="B28" s="44">
        <f>B14</f>
        <v>6.7999999999999996E-3</v>
      </c>
      <c r="C28" s="37">
        <f>C14/$B$17</f>
        <v>1.1757096951871673</v>
      </c>
      <c r="D28" s="47"/>
      <c r="E28" s="44">
        <f>E14</f>
        <v>0.02</v>
      </c>
      <c r="F28" s="37">
        <f>F14/$B$17</f>
        <v>1.0777338872549032</v>
      </c>
      <c r="G28" s="47"/>
      <c r="H28" s="44">
        <f>H14</f>
        <v>7.4999999999999997E-3</v>
      </c>
      <c r="I28" s="37">
        <f>I14/$B$17</f>
        <v>1.1430510925430792</v>
      </c>
      <c r="J28" s="47"/>
      <c r="K28" s="44">
        <f>K14</f>
        <v>1.0699999999999999E-2</v>
      </c>
      <c r="L28" s="37">
        <f>L14/$B$17</f>
        <v>1.0341890837294525</v>
      </c>
      <c r="M28" s="57"/>
      <c r="N28" s="19"/>
      <c r="S28" s="16"/>
      <c r="T28" s="16"/>
      <c r="U28" s="16"/>
      <c r="V28" s="16"/>
      <c r="W28" s="16"/>
      <c r="X28" s="16"/>
      <c r="Y28" s="16"/>
      <c r="Z28" s="16"/>
      <c r="AC28" s="16"/>
      <c r="AD28" s="22"/>
      <c r="AE28" s="22"/>
      <c r="AF28" s="22"/>
    </row>
    <row r="29" spans="1:37" ht="15" x14ac:dyDescent="0.25">
      <c r="A29" s="34" t="s">
        <v>16</v>
      </c>
      <c r="B29" s="44">
        <f>B15</f>
        <v>0.14380000000000001</v>
      </c>
      <c r="C29" s="37">
        <f>C15/$B$17</f>
        <v>0.8376436750895776</v>
      </c>
      <c r="D29" s="47"/>
      <c r="E29" s="44"/>
      <c r="F29" s="37"/>
      <c r="G29" s="54"/>
      <c r="H29" s="35"/>
      <c r="I29" s="37"/>
      <c r="J29" s="44"/>
      <c r="K29" s="54"/>
      <c r="L29" s="37"/>
      <c r="M29" s="52"/>
      <c r="N29" s="19"/>
      <c r="O29" s="17"/>
      <c r="P29" s="20"/>
      <c r="Q29" s="20"/>
      <c r="R29" s="19"/>
      <c r="S29" s="22"/>
      <c r="T29" s="22"/>
      <c r="U29" s="22"/>
      <c r="V29" s="22"/>
      <c r="W29" s="22"/>
      <c r="X29" s="22"/>
      <c r="Y29" s="22"/>
      <c r="Z29" s="16"/>
      <c r="AA29" s="15"/>
      <c r="AB29" s="15"/>
      <c r="AC29" s="22"/>
      <c r="AD29" s="22"/>
      <c r="AE29" s="22"/>
      <c r="AH29" s="22"/>
      <c r="AI29" s="22"/>
      <c r="AJ29" s="22"/>
    </row>
    <row r="30" spans="1:37" ht="15" x14ac:dyDescent="0.25">
      <c r="A30" s="34"/>
      <c r="B30" s="43"/>
      <c r="C30" s="54"/>
      <c r="D30" s="54"/>
      <c r="E30" s="54"/>
      <c r="F30" s="54"/>
      <c r="G30" s="54"/>
      <c r="H30" s="54"/>
      <c r="I30" s="54"/>
      <c r="J30" s="54"/>
      <c r="K30" s="54"/>
      <c r="L30" s="35"/>
      <c r="M30" s="37"/>
      <c r="N30" s="15"/>
      <c r="O30" s="22"/>
      <c r="P30" s="22"/>
      <c r="Q30" s="22"/>
      <c r="S30" s="16"/>
      <c r="T30" s="22"/>
      <c r="U30" s="22"/>
      <c r="V30" s="22"/>
      <c r="W30" s="22"/>
      <c r="X30" s="22"/>
      <c r="Y30" s="22"/>
      <c r="Z30" s="22"/>
      <c r="AA30" s="22"/>
      <c r="AE30" s="22"/>
      <c r="AF30" s="22"/>
      <c r="AG30" s="22"/>
      <c r="AJ30" s="22"/>
      <c r="AK30" s="22"/>
    </row>
    <row r="31" spans="1:37" ht="15" x14ac:dyDescent="0.25">
      <c r="A31" s="58" t="s">
        <v>48</v>
      </c>
      <c r="B31" s="47">
        <f>(SUMPRODUCT(B25:B29,C25:C29)+SUMPRODUCT(E25:E29,F25:F29)+SUMPRODUCT(H25:H29,I25:I29)+SUMPRODUCT(K25:K29,L25:L29))</f>
        <v>1</v>
      </c>
      <c r="C31" s="54"/>
      <c r="D31" s="54"/>
      <c r="E31" s="47"/>
      <c r="F31" s="47"/>
      <c r="G31" s="54"/>
      <c r="H31" s="54"/>
      <c r="I31" s="54"/>
      <c r="J31" s="54"/>
      <c r="K31" s="54"/>
      <c r="L31" s="35"/>
      <c r="M31" s="37"/>
      <c r="N31" s="15"/>
      <c r="O31" s="22"/>
      <c r="P31" s="22"/>
      <c r="Q31" s="22"/>
      <c r="S31" s="16"/>
      <c r="T31" s="22"/>
      <c r="U31" s="22"/>
      <c r="V31" s="22"/>
      <c r="W31" s="22"/>
      <c r="X31" s="22"/>
      <c r="Y31" s="22"/>
      <c r="Z31" s="22"/>
      <c r="AA31" s="22"/>
      <c r="AE31" s="22"/>
      <c r="AF31" s="22"/>
      <c r="AG31" s="22"/>
      <c r="AJ31" s="22"/>
      <c r="AK31" s="22"/>
    </row>
    <row r="32" spans="1:37" x14ac:dyDescent="0.2">
      <c r="A32" s="30"/>
      <c r="B32" s="14"/>
      <c r="C32" s="22"/>
      <c r="D32" s="22"/>
      <c r="G32" s="22"/>
      <c r="H32" s="22"/>
      <c r="I32" s="22"/>
      <c r="J32" s="22"/>
      <c r="K32" s="22"/>
      <c r="M32" s="15"/>
      <c r="N32" s="15"/>
      <c r="O32" s="22"/>
      <c r="P32" s="22"/>
      <c r="Q32" s="22"/>
      <c r="S32" s="16"/>
      <c r="T32" s="22"/>
      <c r="U32" s="22"/>
      <c r="V32" s="22"/>
      <c r="W32" s="22"/>
      <c r="X32" s="22"/>
      <c r="Y32" s="22"/>
      <c r="Z32" s="22"/>
      <c r="AA32" s="22"/>
      <c r="AE32" s="22"/>
      <c r="AF32" s="22"/>
      <c r="AG32" s="22"/>
      <c r="AJ32" s="22"/>
      <c r="AK32" s="22"/>
    </row>
    <row r="33" spans="1:37" x14ac:dyDescent="0.2">
      <c r="A33" s="30"/>
      <c r="B33" s="14"/>
      <c r="C33" s="22"/>
      <c r="D33" s="22"/>
      <c r="G33" s="22"/>
      <c r="H33" s="22"/>
      <c r="I33" s="22"/>
      <c r="J33" s="22"/>
      <c r="K33" s="22"/>
      <c r="M33" s="15"/>
      <c r="N33" s="15"/>
      <c r="O33" s="22"/>
      <c r="P33" s="22"/>
      <c r="Q33" s="22"/>
      <c r="S33" s="16"/>
      <c r="T33" s="22"/>
      <c r="U33" s="22"/>
      <c r="V33" s="22"/>
      <c r="W33" s="22"/>
      <c r="X33" s="22"/>
      <c r="Y33" s="22"/>
      <c r="Z33" s="22"/>
      <c r="AA33" s="22"/>
      <c r="AE33" s="22"/>
      <c r="AF33" s="22"/>
      <c r="AG33" s="22"/>
      <c r="AJ33" s="22"/>
      <c r="AK33" s="22"/>
    </row>
    <row r="34" spans="1:37" ht="15.75" x14ac:dyDescent="0.25">
      <c r="A34" s="4" t="s">
        <v>52</v>
      </c>
      <c r="B34" s="14"/>
      <c r="C34" s="22"/>
      <c r="D34" s="22"/>
      <c r="G34" s="22"/>
      <c r="H34" s="22"/>
      <c r="I34" s="22"/>
      <c r="J34" s="22"/>
      <c r="K34" s="22"/>
      <c r="M34" s="15"/>
      <c r="N34" s="15"/>
      <c r="O34" s="22"/>
      <c r="P34" s="22"/>
      <c r="Q34" s="22"/>
      <c r="S34" s="16"/>
      <c r="T34" s="22"/>
      <c r="U34" s="22"/>
      <c r="V34" s="22"/>
      <c r="W34" s="22"/>
      <c r="X34" s="22"/>
      <c r="Y34" s="22"/>
      <c r="Z34" s="22"/>
      <c r="AA34" s="22"/>
      <c r="AE34" s="22"/>
      <c r="AF34" s="22"/>
      <c r="AG34" s="22"/>
      <c r="AJ34" s="22"/>
      <c r="AK34" s="22"/>
    </row>
    <row r="35" spans="1:37" ht="15" x14ac:dyDescent="0.25">
      <c r="A35" s="46" t="s">
        <v>53</v>
      </c>
      <c r="B35" s="21"/>
      <c r="C35" s="22"/>
      <c r="D35" s="22"/>
      <c r="E35" s="22"/>
      <c r="F35" s="22"/>
      <c r="G35" s="22"/>
      <c r="H35" s="22"/>
      <c r="I35" s="22"/>
      <c r="L35" s="22"/>
      <c r="M35" s="22"/>
      <c r="N35" s="22"/>
      <c r="R35" s="21"/>
      <c r="S35" s="22"/>
      <c r="T35" s="22"/>
      <c r="U35" s="22"/>
      <c r="V35" s="22"/>
      <c r="W35" s="22"/>
      <c r="X35" s="22"/>
      <c r="Y35" s="22"/>
      <c r="Z35" s="22"/>
      <c r="AA35" s="22"/>
      <c r="AE35" s="22"/>
      <c r="AF35" s="22"/>
      <c r="AG35" s="22"/>
      <c r="AJ35" s="22"/>
      <c r="AK35" s="22"/>
    </row>
    <row r="36" spans="1:37" x14ac:dyDescent="0.2">
      <c r="B36" s="21"/>
      <c r="C36" s="22"/>
      <c r="D36" s="22"/>
      <c r="E36" s="22"/>
      <c r="F36" s="22"/>
      <c r="G36" s="22"/>
      <c r="H36" s="22"/>
      <c r="I36" s="22"/>
      <c r="L36" s="22"/>
      <c r="M36" s="22"/>
      <c r="N36" s="22"/>
      <c r="R36" s="21"/>
      <c r="S36" s="22"/>
      <c r="T36" s="22"/>
      <c r="U36" s="22"/>
      <c r="V36" s="22"/>
      <c r="W36" s="22"/>
      <c r="X36" s="22"/>
      <c r="Y36" s="22"/>
      <c r="Z36" s="22"/>
      <c r="AA36" s="22"/>
      <c r="AE36" s="22"/>
      <c r="AF36" s="22"/>
      <c r="AG36" s="22"/>
      <c r="AJ36" s="22"/>
      <c r="AK36" s="22"/>
    </row>
    <row r="37" spans="1:37" s="19" customFormat="1" ht="15" x14ac:dyDescent="0.25">
      <c r="B37" s="80" t="str">
        <f>$B$9</f>
        <v>Principle Use Single</v>
      </c>
      <c r="C37" s="80"/>
      <c r="D37" s="80"/>
      <c r="E37" s="34"/>
      <c r="F37" s="80" t="str">
        <f>$E$9</f>
        <v>Principle Use Married</v>
      </c>
      <c r="G37" s="80"/>
      <c r="H37" s="80"/>
      <c r="I37" s="59"/>
      <c r="J37" s="80" t="str">
        <f>$H$9</f>
        <v>Occasional Use Single</v>
      </c>
      <c r="K37" s="80"/>
      <c r="L37" s="80"/>
      <c r="M37" s="59"/>
      <c r="N37" s="80" t="str">
        <f>$K$9</f>
        <v>Occasional Use Married</v>
      </c>
      <c r="O37" s="80"/>
      <c r="P37" s="80"/>
    </row>
    <row r="38" spans="1:37" ht="75.75" thickBot="1" x14ac:dyDescent="0.3">
      <c r="A38" s="65" t="s">
        <v>44</v>
      </c>
      <c r="B38" s="65" t="s">
        <v>6</v>
      </c>
      <c r="C38" s="65" t="s">
        <v>54</v>
      </c>
      <c r="D38" s="65" t="s">
        <v>55</v>
      </c>
      <c r="E38" s="68"/>
      <c r="F38" s="65" t="s">
        <v>6</v>
      </c>
      <c r="G38" s="65" t="s">
        <v>54</v>
      </c>
      <c r="H38" s="65" t="s">
        <v>55</v>
      </c>
      <c r="I38" s="69"/>
      <c r="J38" s="65" t="s">
        <v>6</v>
      </c>
      <c r="K38" s="65" t="s">
        <v>54</v>
      </c>
      <c r="L38" s="65" t="s">
        <v>55</v>
      </c>
      <c r="M38" s="69"/>
      <c r="N38" s="65" t="s">
        <v>6</v>
      </c>
      <c r="O38" s="65" t="s">
        <v>54</v>
      </c>
      <c r="P38" s="65" t="s">
        <v>55</v>
      </c>
      <c r="Q38" s="22"/>
      <c r="R38" s="22"/>
      <c r="S38" s="22"/>
      <c r="T38" s="22"/>
      <c r="U38" s="22"/>
      <c r="V38" s="22"/>
      <c r="W38" s="22"/>
      <c r="X38" s="22"/>
      <c r="Y38" s="16"/>
      <c r="Z38" s="15"/>
      <c r="AA38" s="15"/>
      <c r="AB38" s="22"/>
      <c r="AC38" s="22"/>
      <c r="AD38" s="22"/>
      <c r="AG38" s="22"/>
      <c r="AH38" s="22"/>
      <c r="AI38" s="22"/>
    </row>
    <row r="39" spans="1:37" ht="15" x14ac:dyDescent="0.25">
      <c r="A39" s="34" t="s">
        <v>46</v>
      </c>
      <c r="B39" s="44">
        <f>B11</f>
        <v>1.0999999999999999E-2</v>
      </c>
      <c r="C39" s="37">
        <f>C25</f>
        <v>4.5128250926376117</v>
      </c>
      <c r="D39" s="47">
        <f>B39*C39</f>
        <v>4.9641076019013727E-2</v>
      </c>
      <c r="E39" s="54"/>
      <c r="F39" s="44">
        <f>E11</f>
        <v>2.9999999999999997E-4</v>
      </c>
      <c r="G39" s="37">
        <f>F25</f>
        <v>3.0877224318046812</v>
      </c>
      <c r="H39" s="47">
        <f>F39*G39</f>
        <v>9.2631672954140423E-4</v>
      </c>
      <c r="I39" s="35"/>
      <c r="J39" s="44">
        <f>H11</f>
        <v>8.5000000000000006E-3</v>
      </c>
      <c r="K39" s="37">
        <f>I25</f>
        <v>3.4519153340175412</v>
      </c>
      <c r="L39" s="47">
        <f>J39*K39</f>
        <v>2.9341280339149102E-2</v>
      </c>
      <c r="M39" s="35"/>
      <c r="N39" s="44">
        <f>K11</f>
        <v>2.0000000000000001E-4</v>
      </c>
      <c r="O39" s="37">
        <f>L25</f>
        <v>2.2326608353049231</v>
      </c>
      <c r="P39" s="47">
        <f>N39*O39</f>
        <v>4.4653216706098465E-4</v>
      </c>
      <c r="Q39" s="22"/>
      <c r="R39" s="22"/>
      <c r="S39" s="22"/>
      <c r="T39" s="22"/>
      <c r="U39" s="22"/>
      <c r="V39" s="22"/>
      <c r="W39" s="22"/>
      <c r="X39" s="22"/>
      <c r="Y39" s="16"/>
      <c r="Z39" s="15"/>
      <c r="AA39" s="15"/>
      <c r="AB39" s="22"/>
      <c r="AC39" s="22"/>
      <c r="AD39" s="22"/>
      <c r="AG39" s="22"/>
      <c r="AH39" s="22"/>
      <c r="AI39" s="22"/>
    </row>
    <row r="40" spans="1:37" ht="15" x14ac:dyDescent="0.25">
      <c r="A40" s="53" t="s">
        <v>47</v>
      </c>
      <c r="B40" s="44">
        <f>B12</f>
        <v>3.7999999999999999E-2</v>
      </c>
      <c r="C40" s="37">
        <f>C26</f>
        <v>1.4369785163398707</v>
      </c>
      <c r="D40" s="47">
        <f>B40*C40</f>
        <v>5.4605183620915085E-2</v>
      </c>
      <c r="E40" s="54"/>
      <c r="F40" s="44">
        <f>E12</f>
        <v>3.3500000000000002E-2</v>
      </c>
      <c r="G40" s="37">
        <f>F26</f>
        <v>1.1282062731594027</v>
      </c>
      <c r="H40" s="47">
        <f>F40*G40</f>
        <v>3.7794910150839994E-2</v>
      </c>
      <c r="I40" s="35"/>
      <c r="J40" s="44">
        <f>H12</f>
        <v>2.87E-2</v>
      </c>
      <c r="K40" s="37">
        <f>I26</f>
        <v>1.306344105763519</v>
      </c>
      <c r="L40" s="47">
        <f>J40*K40</f>
        <v>3.7492075835412995E-2</v>
      </c>
      <c r="M40" s="35"/>
      <c r="N40" s="44">
        <f>K12</f>
        <v>3.5999999999999997E-2</v>
      </c>
      <c r="O40" s="37">
        <f>L26</f>
        <v>1.0925787066385795</v>
      </c>
      <c r="P40" s="47">
        <f>N40*O40</f>
        <v>3.9332833438988857E-2</v>
      </c>
      <c r="Q40" s="22"/>
      <c r="R40" s="22"/>
      <c r="S40" s="22"/>
      <c r="T40" s="22"/>
      <c r="U40" s="22"/>
      <c r="V40" s="22"/>
      <c r="W40" s="22"/>
      <c r="X40" s="22"/>
      <c r="Y40" s="16"/>
      <c r="Z40" s="15"/>
      <c r="AA40" s="15"/>
      <c r="AB40" s="22"/>
      <c r="AC40" s="22"/>
      <c r="AD40" s="22"/>
      <c r="AG40" s="22"/>
      <c r="AH40" s="22"/>
      <c r="AI40" s="22"/>
    </row>
    <row r="41" spans="1:37" ht="15" x14ac:dyDescent="0.25">
      <c r="A41" s="34" t="s">
        <v>14</v>
      </c>
      <c r="B41" s="44">
        <f>B13</f>
        <v>0.1045</v>
      </c>
      <c r="C41" s="37">
        <f>C27</f>
        <v>0.93779672319811413</v>
      </c>
      <c r="D41" s="47">
        <f>B41*C41</f>
        <v>9.7999757574202928E-2</v>
      </c>
      <c r="E41" s="54"/>
      <c r="F41" s="44">
        <f>E13</f>
        <v>0.28100000000000003</v>
      </c>
      <c r="G41" s="37">
        <f>F27</f>
        <v>0.84674849764489912</v>
      </c>
      <c r="H41" s="47">
        <f>F41*G41</f>
        <v>0.23793632783821667</v>
      </c>
      <c r="I41" s="35"/>
      <c r="J41" s="44">
        <f>H13</f>
        <v>7.4999999999999997E-2</v>
      </c>
      <c r="K41" s="37">
        <f>I27</f>
        <v>0.97421601341940012</v>
      </c>
      <c r="L41" s="47">
        <f>J41*K41</f>
        <v>7.3066201006455E-2</v>
      </c>
      <c r="M41" s="35"/>
      <c r="N41" s="44">
        <f>K13</f>
        <v>0.19450000000000001</v>
      </c>
      <c r="O41" s="37">
        <f>L27</f>
        <v>0.88316778786618511</v>
      </c>
      <c r="P41" s="47">
        <f>N41*O41</f>
        <v>0.171776134739973</v>
      </c>
      <c r="Q41" s="22"/>
      <c r="R41" s="22"/>
      <c r="S41" s="22"/>
      <c r="T41" s="22"/>
      <c r="U41" s="22"/>
      <c r="V41" s="22"/>
      <c r="W41" s="22"/>
      <c r="X41" s="22"/>
      <c r="Y41" s="16"/>
      <c r="Z41" s="15"/>
      <c r="AA41" s="15"/>
      <c r="AB41" s="22"/>
      <c r="AC41" s="22"/>
      <c r="AD41" s="22"/>
      <c r="AG41" s="22"/>
      <c r="AH41" s="22"/>
      <c r="AI41" s="22"/>
    </row>
    <row r="42" spans="1:37" ht="15" x14ac:dyDescent="0.25">
      <c r="A42" s="34" t="s">
        <v>15</v>
      </c>
      <c r="B42" s="44">
        <f>B14</f>
        <v>6.7999999999999996E-3</v>
      </c>
      <c r="C42" s="37">
        <f>C28</f>
        <v>1.1757096951871673</v>
      </c>
      <c r="D42" s="47">
        <f>B42*C42</f>
        <v>7.9948259272727366E-3</v>
      </c>
      <c r="E42" s="54"/>
      <c r="F42" s="44">
        <f>E14</f>
        <v>0.02</v>
      </c>
      <c r="G42" s="37">
        <f>F28</f>
        <v>1.0777338872549032</v>
      </c>
      <c r="H42" s="47">
        <f>F42*G42</f>
        <v>2.1554677745098064E-2</v>
      </c>
      <c r="I42" s="35"/>
      <c r="J42" s="44">
        <f>H14</f>
        <v>7.4999999999999997E-3</v>
      </c>
      <c r="K42" s="37">
        <f>I28</f>
        <v>1.1430510925430792</v>
      </c>
      <c r="L42" s="47">
        <f>J42*K42</f>
        <v>8.5728831940730943E-3</v>
      </c>
      <c r="M42" s="35"/>
      <c r="N42" s="44">
        <f>K14</f>
        <v>1.0699999999999999E-2</v>
      </c>
      <c r="O42" s="37">
        <f>L28</f>
        <v>1.0341890837294525</v>
      </c>
      <c r="P42" s="47">
        <f>N42*O42</f>
        <v>1.1065823195905142E-2</v>
      </c>
      <c r="Q42" s="22"/>
      <c r="R42" s="22"/>
      <c r="S42" s="22"/>
      <c r="T42" s="22"/>
      <c r="U42" s="22"/>
      <c r="V42" s="22"/>
      <c r="W42" s="22"/>
      <c r="X42" s="22"/>
      <c r="Y42" s="16"/>
      <c r="Z42" s="15"/>
      <c r="AA42" s="15"/>
      <c r="AB42" s="22"/>
      <c r="AC42" s="22"/>
      <c r="AD42" s="22"/>
      <c r="AG42" s="22"/>
      <c r="AH42" s="22"/>
      <c r="AI42" s="22"/>
    </row>
    <row r="43" spans="1:37" ht="15" x14ac:dyDescent="0.25">
      <c r="A43" s="34" t="s">
        <v>16</v>
      </c>
      <c r="B43" s="44">
        <f>B15</f>
        <v>0.14380000000000001</v>
      </c>
      <c r="C43" s="37">
        <f>C29</f>
        <v>0.8376436750895776</v>
      </c>
      <c r="D43" s="47">
        <f>B43*C43</f>
        <v>0.12045316047788127</v>
      </c>
      <c r="E43" s="54"/>
      <c r="F43" s="49"/>
      <c r="G43" s="54"/>
      <c r="H43" s="60"/>
      <c r="I43" s="35"/>
      <c r="J43" s="37"/>
      <c r="K43" s="49"/>
      <c r="L43" s="60"/>
      <c r="M43" s="54"/>
      <c r="N43" s="35"/>
      <c r="O43" s="35"/>
      <c r="P43" s="61"/>
      <c r="Q43" s="21"/>
      <c r="R43" s="22"/>
      <c r="S43" s="22"/>
      <c r="T43" s="22"/>
      <c r="U43" s="22"/>
      <c r="V43" s="22"/>
      <c r="W43" s="22"/>
      <c r="X43" s="22"/>
      <c r="Y43" s="22"/>
      <c r="Z43" s="22"/>
      <c r="AB43" s="15"/>
      <c r="AD43" s="22"/>
      <c r="AE43" s="22"/>
      <c r="AF43" s="22"/>
      <c r="AI43" s="22"/>
      <c r="AJ43" s="22"/>
      <c r="AK43" s="22"/>
    </row>
    <row r="44" spans="1:37" x14ac:dyDescent="0.2">
      <c r="B44" s="21"/>
      <c r="C44" s="22"/>
      <c r="D44" s="22"/>
      <c r="E44" s="22"/>
      <c r="F44" s="22"/>
      <c r="G44" s="22"/>
      <c r="H44" s="22"/>
      <c r="I44" s="22"/>
      <c r="L44" s="22"/>
      <c r="M44" s="22"/>
      <c r="N44" s="22"/>
      <c r="R44" s="21"/>
      <c r="S44" s="22"/>
      <c r="T44" s="22"/>
      <c r="U44" s="22"/>
      <c r="V44" s="22"/>
      <c r="W44" s="22"/>
      <c r="X44" s="22"/>
      <c r="Y44" s="22"/>
      <c r="Z44" s="22"/>
      <c r="AA44" s="22"/>
      <c r="AE44" s="22"/>
      <c r="AF44" s="22"/>
      <c r="AG44" s="22"/>
      <c r="AJ44" s="22"/>
      <c r="AK44" s="22"/>
    </row>
    <row r="45" spans="1:37" x14ac:dyDescent="0.2">
      <c r="B45" s="21"/>
      <c r="C45" s="22"/>
      <c r="D45" s="22"/>
      <c r="E45" s="22"/>
      <c r="F45" s="22"/>
      <c r="G45" s="22"/>
      <c r="H45" s="22"/>
      <c r="I45" s="22"/>
      <c r="L45" s="22"/>
      <c r="M45" s="22"/>
      <c r="N45" s="22"/>
      <c r="R45" s="21"/>
      <c r="S45" s="22"/>
      <c r="T45" s="22"/>
      <c r="U45" s="22"/>
      <c r="V45" s="22"/>
      <c r="W45" s="22"/>
      <c r="X45" s="22"/>
      <c r="Y45" s="22"/>
      <c r="Z45" s="22"/>
      <c r="AA45" s="22"/>
      <c r="AE45" s="22"/>
      <c r="AF45" s="22"/>
      <c r="AG45" s="22"/>
      <c r="AJ45" s="22"/>
      <c r="AK45" s="22"/>
    </row>
    <row r="46" spans="1:37" ht="15.75" x14ac:dyDescent="0.25">
      <c r="A46" s="4" t="s">
        <v>56</v>
      </c>
      <c r="B46" s="5"/>
      <c r="C46" s="5"/>
      <c r="D46" s="5"/>
      <c r="E46" s="22"/>
      <c r="F46" s="22"/>
      <c r="G46" s="22"/>
      <c r="H46" s="22"/>
      <c r="I46" s="22"/>
      <c r="L46" s="22"/>
      <c r="M46" s="22"/>
      <c r="N46" s="22"/>
      <c r="R46" s="21"/>
      <c r="S46" s="22"/>
      <c r="T46" s="22"/>
      <c r="U46" s="22"/>
      <c r="V46" s="22"/>
      <c r="W46" s="22"/>
      <c r="X46" s="22"/>
      <c r="Y46" s="22"/>
      <c r="Z46" s="22"/>
      <c r="AA46" s="22"/>
      <c r="AE46" s="22"/>
      <c r="AF46" s="22"/>
      <c r="AG46" s="22"/>
      <c r="AJ46" s="22"/>
      <c r="AK46" s="22"/>
    </row>
    <row r="47" spans="1:37" ht="15" x14ac:dyDescent="0.25">
      <c r="A47" s="46" t="s">
        <v>57</v>
      </c>
      <c r="B47" s="46"/>
      <c r="C47" s="46"/>
      <c r="D47" s="46"/>
      <c r="E47" s="54"/>
      <c r="F47" s="54"/>
      <c r="G47" s="54"/>
      <c r="H47" s="22"/>
      <c r="I47" s="22"/>
      <c r="L47" s="22"/>
      <c r="M47" s="22"/>
      <c r="N47" s="22"/>
      <c r="R47" s="21"/>
      <c r="S47" s="22"/>
      <c r="T47" s="22"/>
      <c r="U47" s="22"/>
      <c r="V47" s="22"/>
      <c r="W47" s="22"/>
      <c r="X47" s="22"/>
      <c r="Y47" s="22"/>
      <c r="Z47" s="22"/>
      <c r="AA47" s="22"/>
      <c r="AE47" s="22"/>
      <c r="AF47" s="22"/>
      <c r="AG47" s="22"/>
      <c r="AJ47" s="22"/>
      <c r="AK47" s="22"/>
    </row>
    <row r="48" spans="1:37" ht="15" x14ac:dyDescent="0.25">
      <c r="A48" s="46" t="s">
        <v>58</v>
      </c>
      <c r="B48" s="34"/>
      <c r="C48" s="35"/>
      <c r="D48" s="34"/>
      <c r="E48" s="54"/>
      <c r="F48" s="54"/>
      <c r="G48" s="54"/>
      <c r="H48" s="22"/>
      <c r="I48" s="22"/>
      <c r="L48" s="22"/>
      <c r="M48" s="22"/>
      <c r="N48" s="22"/>
      <c r="R48" s="21"/>
      <c r="S48" s="22"/>
      <c r="T48" s="22"/>
      <c r="U48" s="22"/>
      <c r="V48" s="22"/>
      <c r="W48" s="22"/>
      <c r="X48" s="22"/>
      <c r="Y48" s="22"/>
      <c r="Z48" s="22"/>
      <c r="AA48" s="22"/>
      <c r="AE48" s="22"/>
      <c r="AF48" s="22"/>
      <c r="AG48" s="22"/>
      <c r="AJ48" s="22"/>
      <c r="AK48" s="22"/>
    </row>
    <row r="49" spans="1:37" ht="15" x14ac:dyDescent="0.25">
      <c r="A49" s="34"/>
      <c r="B49" s="34"/>
      <c r="C49" s="34"/>
      <c r="D49" s="34"/>
      <c r="E49" s="54"/>
      <c r="F49" s="54"/>
      <c r="G49" s="54"/>
      <c r="H49" s="22"/>
      <c r="I49" s="22"/>
      <c r="L49" s="22"/>
      <c r="M49" s="22"/>
      <c r="N49" s="22"/>
      <c r="R49" s="21"/>
      <c r="S49" s="22"/>
      <c r="T49" s="22"/>
      <c r="U49" s="22"/>
      <c r="V49" s="22"/>
      <c r="W49" s="22"/>
      <c r="X49" s="22"/>
      <c r="Y49" s="22"/>
      <c r="Z49" s="22"/>
      <c r="AA49" s="22"/>
      <c r="AE49" s="22"/>
      <c r="AF49" s="22"/>
      <c r="AG49" s="22"/>
      <c r="AJ49" s="22"/>
      <c r="AK49" s="22"/>
    </row>
    <row r="50" spans="1:37" ht="15" x14ac:dyDescent="0.25">
      <c r="A50" s="34"/>
      <c r="B50" s="81" t="s">
        <v>59</v>
      </c>
      <c r="C50" s="81"/>
      <c r="D50" s="81"/>
      <c r="E50" s="54"/>
      <c r="F50" s="54"/>
      <c r="G50" s="54"/>
      <c r="H50" s="22"/>
      <c r="I50" s="22"/>
      <c r="L50" s="22"/>
      <c r="M50" s="22"/>
      <c r="N50" s="22"/>
      <c r="R50" s="21"/>
      <c r="S50" s="22"/>
      <c r="T50" s="22"/>
      <c r="U50" s="22"/>
      <c r="V50" s="22"/>
      <c r="W50" s="22"/>
      <c r="X50" s="22"/>
      <c r="Y50" s="22"/>
      <c r="Z50" s="22"/>
      <c r="AA50" s="22"/>
      <c r="AE50" s="22"/>
      <c r="AF50" s="22"/>
      <c r="AG50" s="22"/>
      <c r="AJ50" s="22"/>
      <c r="AK50" s="22"/>
    </row>
    <row r="51" spans="1:37" ht="60.75" thickBot="1" x14ac:dyDescent="0.3">
      <c r="A51" s="65" t="s">
        <v>44</v>
      </c>
      <c r="B51" s="70" t="s">
        <v>6</v>
      </c>
      <c r="C51" s="65" t="s">
        <v>60</v>
      </c>
      <c r="D51" s="67" t="s">
        <v>61</v>
      </c>
      <c r="E51" s="54"/>
      <c r="F51" s="47"/>
      <c r="G51" s="54"/>
      <c r="H51" s="22"/>
      <c r="I51" s="22"/>
      <c r="L51" s="22"/>
      <c r="M51" s="22"/>
      <c r="N51" s="22"/>
      <c r="R51" s="21"/>
      <c r="S51" s="22"/>
      <c r="T51" s="22"/>
      <c r="U51" s="22"/>
      <c r="V51" s="22"/>
      <c r="W51" s="22"/>
      <c r="X51" s="22"/>
      <c r="Y51" s="22"/>
      <c r="Z51" s="22"/>
      <c r="AA51" s="22"/>
      <c r="AE51" s="22"/>
      <c r="AF51" s="22"/>
      <c r="AG51" s="22"/>
      <c r="AJ51" s="22"/>
      <c r="AK51" s="22"/>
    </row>
    <row r="52" spans="1:37" ht="15" x14ac:dyDescent="0.25">
      <c r="A52" s="34"/>
      <c r="B52" s="35"/>
      <c r="C52" s="35"/>
      <c r="D52" s="35"/>
      <c r="E52" s="54"/>
      <c r="F52" s="47"/>
      <c r="G52" s="54"/>
      <c r="H52" s="22"/>
      <c r="I52" s="22"/>
      <c r="L52" s="22"/>
      <c r="M52" s="22"/>
      <c r="N52" s="22"/>
      <c r="R52" s="21"/>
      <c r="S52" s="22"/>
      <c r="T52" s="22"/>
      <c r="U52" s="22"/>
      <c r="V52" s="22"/>
      <c r="W52" s="22"/>
      <c r="X52" s="22"/>
      <c r="Y52" s="22"/>
      <c r="Z52" s="22"/>
      <c r="AA52" s="22"/>
      <c r="AE52" s="22"/>
      <c r="AF52" s="22"/>
      <c r="AG52" s="22"/>
      <c r="AJ52" s="22"/>
      <c r="AK52" s="22"/>
    </row>
    <row r="53" spans="1:37" ht="15" x14ac:dyDescent="0.25">
      <c r="A53" s="34" t="s">
        <v>46</v>
      </c>
      <c r="B53" s="71">
        <f>(B39+F39+J39+N39)</f>
        <v>1.9999999999999997E-2</v>
      </c>
      <c r="C53" s="37">
        <f>(D39+H39+L39+P39)/(B39+F39+J39+N39)</f>
        <v>4.0177602627382614</v>
      </c>
      <c r="D53" s="37">
        <f>ABS(C53-1)*B53*'Proposed Relativities (Example)'!$B$5</f>
        <v>19.615441707798695</v>
      </c>
      <c r="E53" s="54"/>
      <c r="F53" s="47"/>
      <c r="G53" s="54"/>
      <c r="H53" s="22"/>
      <c r="I53" s="22"/>
      <c r="L53" s="22"/>
      <c r="M53" s="22"/>
      <c r="N53" s="22"/>
      <c r="R53" s="21"/>
      <c r="S53" s="22"/>
      <c r="T53" s="22"/>
      <c r="U53" s="22"/>
      <c r="V53" s="22"/>
      <c r="W53" s="22"/>
      <c r="X53" s="22"/>
      <c r="Y53" s="22"/>
      <c r="Z53" s="22"/>
      <c r="AA53" s="22"/>
      <c r="AE53" s="22"/>
      <c r="AF53" s="22"/>
      <c r="AG53" s="22"/>
      <c r="AJ53" s="22"/>
      <c r="AK53" s="22"/>
    </row>
    <row r="54" spans="1:37" ht="15" x14ac:dyDescent="0.25">
      <c r="A54" s="53" t="s">
        <v>47</v>
      </c>
      <c r="B54" s="71">
        <f t="shared" ref="B54:B57" si="0">(B40+F40+J40+N40)</f>
        <v>0.13620000000000002</v>
      </c>
      <c r="C54" s="37">
        <f>(D40+H40+L40+P40)/(B40+F40+J40+N40)</f>
        <v>1.2424743248616512</v>
      </c>
      <c r="D54" s="37">
        <f>ABS(C54-1)*B54*'Proposed Relativities (Example)'!$B$5</f>
        <v>10.733125990000993</v>
      </c>
      <c r="E54" s="54"/>
      <c r="F54" s="47"/>
      <c r="G54" s="54"/>
      <c r="H54" s="22"/>
      <c r="I54" s="22"/>
      <c r="L54" s="22"/>
      <c r="M54" s="22"/>
      <c r="N54" s="22"/>
      <c r="R54" s="21"/>
      <c r="S54" s="22"/>
      <c r="T54" s="22"/>
      <c r="U54" s="22"/>
      <c r="V54" s="22"/>
      <c r="W54" s="22"/>
      <c r="X54" s="22"/>
      <c r="Y54" s="22"/>
      <c r="Z54" s="22"/>
      <c r="AA54" s="22"/>
      <c r="AE54" s="22"/>
      <c r="AF54" s="22"/>
      <c r="AG54" s="22"/>
      <c r="AJ54" s="22"/>
      <c r="AK54" s="22"/>
    </row>
    <row r="55" spans="1:37" ht="15" x14ac:dyDescent="0.25">
      <c r="A55" s="34" t="s">
        <v>14</v>
      </c>
      <c r="B55" s="71">
        <f t="shared" si="0"/>
        <v>0.65500000000000003</v>
      </c>
      <c r="C55" s="37">
        <f>(D41+H41+L41+P41)/(B41+F41+J41+N41)</f>
        <v>0.88668461245625585</v>
      </c>
      <c r="D55" s="37">
        <f>ABS(C55-1)*B55*'Proposed Relativities (Example)'!$B$5</f>
        <v>24.122013123374536</v>
      </c>
      <c r="E55" s="54"/>
      <c r="F55" s="47"/>
      <c r="G55" s="54"/>
      <c r="H55" s="22"/>
      <c r="I55" s="22"/>
      <c r="L55" s="22"/>
      <c r="M55" s="22"/>
      <c r="N55" s="22"/>
      <c r="R55" s="21"/>
      <c r="S55" s="22"/>
      <c r="T55" s="22"/>
      <c r="U55" s="22"/>
      <c r="V55" s="22"/>
      <c r="W55" s="22"/>
      <c r="X55" s="22"/>
      <c r="Y55" s="22"/>
      <c r="Z55" s="22"/>
      <c r="AA55" s="22"/>
      <c r="AE55" s="22"/>
      <c r="AF55" s="22"/>
      <c r="AG55" s="22"/>
      <c r="AJ55" s="22"/>
      <c r="AK55" s="22"/>
    </row>
    <row r="56" spans="1:37" ht="15" x14ac:dyDescent="0.25">
      <c r="A56" s="34" t="s">
        <v>15</v>
      </c>
      <c r="B56" s="71">
        <f t="shared" si="0"/>
        <v>4.4999999999999998E-2</v>
      </c>
      <c r="C56" s="37">
        <f>(D42+H42+L42+P42)/(B42+F42+J42+N42)</f>
        <v>1.0930713347188676</v>
      </c>
      <c r="D56" s="37">
        <f>ABS(C56-1)*B56*'Proposed Relativities (Example)'!$B$5</f>
        <v>1.3611682702634393</v>
      </c>
      <c r="E56" s="54"/>
      <c r="F56" s="47"/>
      <c r="G56" s="54"/>
      <c r="H56" s="22"/>
      <c r="I56" s="22"/>
      <c r="L56" s="22"/>
      <c r="M56" s="22"/>
      <c r="N56" s="22"/>
      <c r="R56" s="21"/>
      <c r="S56" s="22"/>
      <c r="T56" s="22"/>
      <c r="U56" s="22"/>
      <c r="V56" s="22"/>
      <c r="W56" s="22"/>
      <c r="X56" s="22"/>
      <c r="Y56" s="22"/>
      <c r="Z56" s="22"/>
      <c r="AA56" s="22"/>
      <c r="AE56" s="22"/>
      <c r="AF56" s="22"/>
      <c r="AG56" s="22"/>
      <c r="AJ56" s="22"/>
      <c r="AK56" s="22"/>
    </row>
    <row r="57" spans="1:37" ht="15" x14ac:dyDescent="0.25">
      <c r="A57" s="34" t="s">
        <v>16</v>
      </c>
      <c r="B57" s="71">
        <f t="shared" si="0"/>
        <v>0.14380000000000001</v>
      </c>
      <c r="C57" s="37">
        <f>(D43+H43+L43+P43)/(B43+F43+J43+N43)</f>
        <v>0.8376436750895776</v>
      </c>
      <c r="D57" s="37">
        <f>ABS(C57-1)*B57*'Proposed Relativities (Example)'!$B$5</f>
        <v>7.5877228446885914</v>
      </c>
      <c r="E57" s="54"/>
      <c r="F57" s="47"/>
      <c r="G57" s="54"/>
      <c r="H57" s="22"/>
      <c r="I57" s="22"/>
      <c r="L57" s="22"/>
      <c r="M57" s="22"/>
      <c r="N57" s="22"/>
      <c r="R57" s="21"/>
      <c r="S57" s="22"/>
      <c r="T57" s="22"/>
      <c r="U57" s="22"/>
      <c r="V57" s="22"/>
      <c r="W57" s="22"/>
      <c r="X57" s="22"/>
      <c r="Y57" s="22"/>
      <c r="Z57" s="22"/>
      <c r="AA57" s="22"/>
      <c r="AE57" s="22"/>
      <c r="AF57" s="22"/>
      <c r="AG57" s="22"/>
      <c r="AJ57" s="22"/>
      <c r="AK57" s="22"/>
    </row>
    <row r="58" spans="1:37" ht="15.75" thickBot="1" x14ac:dyDescent="0.3">
      <c r="A58" s="34"/>
      <c r="B58" s="54"/>
      <c r="C58" s="54"/>
      <c r="D58" s="35"/>
      <c r="E58" s="54"/>
      <c r="F58" s="54"/>
      <c r="G58" s="54"/>
      <c r="H58" s="22"/>
      <c r="I58" s="22"/>
      <c r="L58" s="22"/>
      <c r="M58" s="22"/>
      <c r="N58" s="22"/>
      <c r="R58" s="21"/>
      <c r="S58" s="22"/>
      <c r="T58" s="22"/>
      <c r="U58" s="22"/>
      <c r="V58" s="22"/>
      <c r="W58" s="22"/>
      <c r="X58" s="22"/>
      <c r="Y58" s="22"/>
      <c r="Z58" s="22"/>
      <c r="AA58" s="22"/>
      <c r="AE58" s="22"/>
      <c r="AF58" s="22"/>
      <c r="AG58" s="22"/>
      <c r="AJ58" s="22"/>
      <c r="AK58" s="22"/>
    </row>
    <row r="59" spans="1:37" ht="15.75" thickBot="1" x14ac:dyDescent="0.3">
      <c r="A59" s="34"/>
      <c r="B59" s="54"/>
      <c r="C59" s="64" t="s">
        <v>61</v>
      </c>
      <c r="D59" s="72">
        <f>SUM(D53:D57)</f>
        <v>63.419471936126257</v>
      </c>
      <c r="E59" s="77" t="s">
        <v>62</v>
      </c>
      <c r="G59" s="54"/>
      <c r="H59" s="22"/>
      <c r="I59" s="22"/>
      <c r="L59" s="22"/>
      <c r="M59" s="22"/>
      <c r="N59" s="22"/>
      <c r="R59" s="21"/>
      <c r="S59" s="22"/>
      <c r="T59" s="22"/>
      <c r="U59" s="22"/>
      <c r="V59" s="22"/>
      <c r="W59" s="22"/>
      <c r="X59" s="22"/>
      <c r="Y59" s="22"/>
      <c r="Z59" s="22"/>
      <c r="AA59" s="22"/>
      <c r="AE59" s="22"/>
      <c r="AF59" s="22"/>
      <c r="AG59" s="22"/>
      <c r="AJ59" s="22"/>
      <c r="AK59" s="22"/>
    </row>
    <row r="60" spans="1:37" ht="15" x14ac:dyDescent="0.25">
      <c r="A60" s="34"/>
      <c r="B60" s="43"/>
      <c r="C60" s="54"/>
      <c r="D60" s="54"/>
      <c r="E60" s="54"/>
      <c r="F60" s="54"/>
      <c r="G60" s="54"/>
      <c r="H60" s="22"/>
      <c r="I60" s="22"/>
      <c r="L60" s="22"/>
      <c r="M60" s="22"/>
      <c r="N60" s="22"/>
      <c r="R60" s="21"/>
      <c r="S60" s="22"/>
      <c r="T60" s="22"/>
      <c r="U60" s="22"/>
      <c r="V60" s="22"/>
      <c r="W60" s="22"/>
      <c r="X60" s="22"/>
      <c r="Y60" s="22"/>
      <c r="Z60" s="22"/>
      <c r="AA60" s="22"/>
      <c r="AE60" s="22"/>
      <c r="AF60" s="22"/>
      <c r="AG60" s="22"/>
      <c r="AJ60" s="22"/>
      <c r="AK60" s="22"/>
    </row>
    <row r="61" spans="1:37" x14ac:dyDescent="0.2">
      <c r="B61" s="21"/>
      <c r="C61" s="22"/>
      <c r="D61" s="22"/>
      <c r="E61" s="22"/>
      <c r="F61" s="22"/>
      <c r="G61" s="22"/>
      <c r="H61" s="22"/>
      <c r="I61" s="22"/>
      <c r="L61" s="22"/>
      <c r="M61" s="22"/>
      <c r="N61" s="22"/>
      <c r="R61" s="21"/>
      <c r="S61" s="22"/>
      <c r="T61" s="22"/>
      <c r="U61" s="22"/>
      <c r="V61" s="22"/>
      <c r="W61" s="22"/>
      <c r="X61" s="22"/>
      <c r="Y61" s="22"/>
      <c r="Z61" s="22"/>
      <c r="AA61" s="22"/>
      <c r="AE61" s="22"/>
      <c r="AF61" s="22"/>
      <c r="AG61" s="22"/>
      <c r="AJ61" s="22"/>
      <c r="AK61" s="22"/>
    </row>
    <row r="62" spans="1:37" ht="15.75" x14ac:dyDescent="0.25">
      <c r="A62" s="4" t="s">
        <v>63</v>
      </c>
      <c r="B62" s="5"/>
      <c r="C62" s="5"/>
      <c r="D62" s="5"/>
      <c r="E62" s="22"/>
      <c r="F62" s="22"/>
      <c r="G62" s="22"/>
      <c r="H62" s="22"/>
      <c r="I62" s="22"/>
      <c r="L62" s="22"/>
      <c r="M62" s="22"/>
      <c r="N62" s="22"/>
      <c r="R62" s="21"/>
      <c r="S62" s="22"/>
      <c r="T62" s="22"/>
      <c r="U62" s="22"/>
      <c r="V62" s="22"/>
      <c r="W62" s="22"/>
      <c r="X62" s="22"/>
      <c r="Y62" s="22"/>
      <c r="Z62" s="22"/>
      <c r="AA62" s="22"/>
      <c r="AE62" s="22"/>
      <c r="AF62" s="22"/>
      <c r="AG62" s="22"/>
      <c r="AJ62" s="22"/>
      <c r="AK62" s="22"/>
    </row>
    <row r="63" spans="1:37" ht="15" x14ac:dyDescent="0.25">
      <c r="A63" s="46" t="s">
        <v>64</v>
      </c>
      <c r="B63" s="46"/>
      <c r="C63" s="46"/>
      <c r="D63" s="46"/>
      <c r="E63" s="54"/>
      <c r="F63" s="54"/>
      <c r="G63" s="54"/>
      <c r="H63" s="54"/>
      <c r="I63" s="54"/>
      <c r="J63" s="35"/>
      <c r="K63" s="37"/>
      <c r="L63" s="54"/>
      <c r="M63" s="54"/>
      <c r="N63" s="54"/>
      <c r="O63" s="35"/>
      <c r="P63" s="35"/>
      <c r="R63" s="21"/>
      <c r="S63" s="22"/>
      <c r="T63" s="22"/>
      <c r="U63" s="22"/>
      <c r="V63" s="22"/>
      <c r="W63" s="22"/>
      <c r="X63" s="22"/>
      <c r="Y63" s="22"/>
      <c r="Z63" s="22"/>
      <c r="AA63" s="22"/>
      <c r="AE63" s="22"/>
      <c r="AF63" s="22"/>
      <c r="AG63" s="22"/>
      <c r="AJ63" s="22"/>
      <c r="AK63" s="22"/>
    </row>
    <row r="64" spans="1:37" ht="15" x14ac:dyDescent="0.25">
      <c r="A64" s="46" t="s">
        <v>65</v>
      </c>
      <c r="B64" s="34"/>
      <c r="C64" s="34"/>
      <c r="D64" s="34"/>
      <c r="E64" s="54"/>
      <c r="F64" s="54"/>
      <c r="G64" s="54"/>
      <c r="H64" s="54"/>
      <c r="I64" s="54"/>
      <c r="J64" s="35"/>
      <c r="K64" s="37"/>
      <c r="L64" s="54"/>
      <c r="M64" s="54"/>
      <c r="N64" s="54"/>
      <c r="O64" s="35"/>
      <c r="P64" s="35"/>
      <c r="R64" s="21"/>
      <c r="S64" s="22"/>
      <c r="T64" s="22"/>
      <c r="U64" s="22"/>
      <c r="V64" s="22"/>
      <c r="W64" s="22"/>
      <c r="X64" s="22"/>
      <c r="Y64" s="22"/>
      <c r="Z64" s="22"/>
      <c r="AA64" s="22"/>
      <c r="AE64" s="22"/>
      <c r="AF64" s="22"/>
      <c r="AG64" s="22"/>
      <c r="AJ64" s="22"/>
      <c r="AK64" s="22"/>
    </row>
    <row r="65" spans="1:37" ht="15" x14ac:dyDescent="0.25">
      <c r="A65" s="46"/>
      <c r="B65" s="34"/>
      <c r="C65" s="34"/>
      <c r="D65" s="34"/>
      <c r="E65" s="54"/>
      <c r="F65" s="54"/>
      <c r="G65" s="54"/>
      <c r="H65" s="54"/>
      <c r="I65" s="54"/>
      <c r="J65" s="35"/>
      <c r="K65" s="37"/>
      <c r="L65" s="54"/>
      <c r="M65" s="54"/>
      <c r="N65" s="54"/>
      <c r="O65" s="35"/>
      <c r="P65" s="35"/>
      <c r="R65" s="21"/>
      <c r="S65" s="22"/>
      <c r="T65" s="22"/>
      <c r="U65" s="22"/>
      <c r="V65" s="22"/>
      <c r="W65" s="22"/>
      <c r="X65" s="22"/>
      <c r="Y65" s="22"/>
      <c r="Z65" s="22"/>
      <c r="AA65" s="22"/>
      <c r="AE65" s="22"/>
      <c r="AF65" s="22"/>
      <c r="AG65" s="22"/>
      <c r="AJ65" s="22"/>
      <c r="AK65" s="22"/>
    </row>
    <row r="66" spans="1:37" ht="15" x14ac:dyDescent="0.25">
      <c r="A66" s="46"/>
      <c r="B66" s="81" t="s">
        <v>66</v>
      </c>
      <c r="C66" s="81"/>
      <c r="D66" s="81"/>
      <c r="E66" s="81"/>
      <c r="F66" s="81"/>
      <c r="G66" s="81"/>
      <c r="H66" s="81"/>
      <c r="I66" s="81"/>
      <c r="J66" s="81"/>
      <c r="K66" s="81"/>
      <c r="L66" s="81"/>
      <c r="M66" s="81"/>
      <c r="N66" s="81"/>
      <c r="O66" s="81"/>
      <c r="P66" s="81"/>
      <c r="R66" s="21"/>
      <c r="S66" s="22"/>
      <c r="T66" s="22"/>
      <c r="U66" s="22"/>
      <c r="V66" s="22"/>
      <c r="W66" s="22"/>
      <c r="X66" s="22"/>
      <c r="Y66" s="22"/>
      <c r="Z66" s="22"/>
      <c r="AA66" s="22"/>
      <c r="AE66" s="22"/>
      <c r="AF66" s="22"/>
      <c r="AG66" s="22"/>
      <c r="AJ66" s="22"/>
      <c r="AK66" s="22"/>
    </row>
    <row r="67" spans="1:37" ht="15" x14ac:dyDescent="0.25">
      <c r="A67" s="34"/>
      <c r="B67" s="80" t="str">
        <f>$B$9</f>
        <v>Principle Use Single</v>
      </c>
      <c r="C67" s="80"/>
      <c r="D67" s="80"/>
      <c r="E67" s="34"/>
      <c r="F67" s="80" t="str">
        <f>$E$9</f>
        <v>Principle Use Married</v>
      </c>
      <c r="G67" s="80"/>
      <c r="H67" s="80"/>
      <c r="I67" s="59"/>
      <c r="J67" s="80" t="str">
        <f>$H$9</f>
        <v>Occasional Use Single</v>
      </c>
      <c r="K67" s="80"/>
      <c r="L67" s="80"/>
      <c r="M67" s="59"/>
      <c r="N67" s="80" t="str">
        <f>$K$9</f>
        <v>Occasional Use Married</v>
      </c>
      <c r="O67" s="80"/>
      <c r="P67" s="80"/>
      <c r="R67" s="21"/>
      <c r="S67" s="22"/>
      <c r="T67" s="22"/>
      <c r="U67" s="22"/>
      <c r="V67" s="22"/>
      <c r="W67" s="22"/>
      <c r="X67" s="22"/>
      <c r="Y67" s="22"/>
      <c r="Z67" s="22"/>
      <c r="AA67" s="22"/>
      <c r="AE67" s="22"/>
      <c r="AF67" s="22"/>
      <c r="AG67" s="22"/>
      <c r="AJ67" s="22"/>
      <c r="AK67" s="22"/>
    </row>
    <row r="68" spans="1:37" ht="44.45" customHeight="1" thickBot="1" x14ac:dyDescent="0.3">
      <c r="A68" s="65" t="s">
        <v>44</v>
      </c>
      <c r="B68" s="65" t="s">
        <v>6</v>
      </c>
      <c r="C68" s="65" t="s">
        <v>67</v>
      </c>
      <c r="D68" s="65" t="s">
        <v>55</v>
      </c>
      <c r="E68" s="68"/>
      <c r="F68" s="65" t="s">
        <v>6</v>
      </c>
      <c r="G68" s="65" t="s">
        <v>67</v>
      </c>
      <c r="H68" s="65" t="s">
        <v>55</v>
      </c>
      <c r="I68" s="69"/>
      <c r="J68" s="65" t="s">
        <v>6</v>
      </c>
      <c r="K68" s="65" t="s">
        <v>67</v>
      </c>
      <c r="L68" s="65" t="s">
        <v>55</v>
      </c>
      <c r="M68" s="69"/>
      <c r="N68" s="65" t="s">
        <v>6</v>
      </c>
      <c r="O68" s="65" t="s">
        <v>67</v>
      </c>
      <c r="P68" s="65" t="s">
        <v>55</v>
      </c>
      <c r="Q68" s="22"/>
      <c r="R68" s="22"/>
      <c r="S68" s="22"/>
      <c r="T68" s="22"/>
      <c r="U68" s="22"/>
      <c r="V68" s="22"/>
      <c r="W68" s="22"/>
      <c r="X68" s="22"/>
      <c r="Y68" s="16"/>
      <c r="Z68" s="15"/>
      <c r="AA68" s="15"/>
      <c r="AB68" s="22"/>
      <c r="AC68" s="22"/>
      <c r="AD68" s="22"/>
      <c r="AG68" s="22"/>
      <c r="AH68" s="22"/>
      <c r="AI68" s="22"/>
    </row>
    <row r="69" spans="1:37" ht="15" x14ac:dyDescent="0.25">
      <c r="A69" s="34" t="s">
        <v>46</v>
      </c>
      <c r="B69" s="44">
        <f>B39</f>
        <v>1.0999999999999999E-2</v>
      </c>
      <c r="C69" s="37">
        <f>C39/$C53</f>
        <v>1.1232191065481703</v>
      </c>
      <c r="D69" s="47">
        <f>B69*C69</f>
        <v>1.2355410172029872E-2</v>
      </c>
      <c r="E69" s="37"/>
      <c r="F69" s="44">
        <f>F39</f>
        <v>2.9999999999999997E-4</v>
      </c>
      <c r="G69" s="37">
        <f>G39/$C53</f>
        <v>0.76851833605927422</v>
      </c>
      <c r="H69" s="47">
        <f>F69*G69</f>
        <v>2.3055550081778226E-4</v>
      </c>
      <c r="I69" s="37"/>
      <c r="J69" s="44">
        <f>J39</f>
        <v>8.5000000000000006E-3</v>
      </c>
      <c r="K69" s="37">
        <f>K39/$C53</f>
        <v>0.85916408851754766</v>
      </c>
      <c r="L69" s="47">
        <f>J69*K69</f>
        <v>7.3028947523991559E-3</v>
      </c>
      <c r="M69" s="37"/>
      <c r="N69" s="44">
        <f>N39</f>
        <v>2.0000000000000001E-4</v>
      </c>
      <c r="O69" s="37">
        <f>O39/$C53</f>
        <v>0.55569787376593671</v>
      </c>
      <c r="P69" s="47">
        <f>N69*O69</f>
        <v>1.1113957475318735E-4</v>
      </c>
      <c r="Q69" s="22"/>
      <c r="R69" s="22"/>
      <c r="S69" s="22"/>
      <c r="T69" s="16"/>
      <c r="U69" s="15"/>
      <c r="V69" s="22"/>
      <c r="W69" s="22"/>
      <c r="X69" s="22"/>
      <c r="Y69" s="16"/>
      <c r="Z69" s="16"/>
      <c r="AB69" s="21"/>
      <c r="AC69" s="22"/>
      <c r="AD69" s="22"/>
      <c r="AE69" s="22"/>
      <c r="AF69" s="22"/>
      <c r="AG69" s="22"/>
      <c r="AH69" s="22"/>
      <c r="AI69" s="22"/>
      <c r="AJ69" s="22"/>
      <c r="AK69" s="22"/>
    </row>
    <row r="70" spans="1:37" ht="15" x14ac:dyDescent="0.25">
      <c r="A70" s="53" t="s">
        <v>47</v>
      </c>
      <c r="B70" s="44">
        <f>B40</f>
        <v>3.7999999999999999E-2</v>
      </c>
      <c r="C70" s="37">
        <f>C40/$C54</f>
        <v>1.1565458437138147</v>
      </c>
      <c r="D70" s="47">
        <f>B70*C70</f>
        <v>4.3948742061124958E-2</v>
      </c>
      <c r="E70" s="37"/>
      <c r="F70" s="44">
        <f>F40</f>
        <v>3.3500000000000002E-2</v>
      </c>
      <c r="G70" s="37">
        <f>G40/$C54</f>
        <v>0.90803186076704467</v>
      </c>
      <c r="H70" s="47">
        <f>F70*G70</f>
        <v>3.0419067335696E-2</v>
      </c>
      <c r="I70" s="37"/>
      <c r="J70" s="44">
        <f>J40</f>
        <v>2.87E-2</v>
      </c>
      <c r="K70" s="37">
        <f>K40/$C54</f>
        <v>1.0514053124671043</v>
      </c>
      <c r="L70" s="47">
        <f>J70*K70</f>
        <v>3.0175332467805894E-2</v>
      </c>
      <c r="M70" s="37"/>
      <c r="N70" s="44">
        <f>N40</f>
        <v>3.5999999999999997E-2</v>
      </c>
      <c r="O70" s="37">
        <f>O40/$C54</f>
        <v>0.87935717042703276</v>
      </c>
      <c r="P70" s="47">
        <f>N70*O70</f>
        <v>3.1656858135373174E-2</v>
      </c>
      <c r="Q70" s="22"/>
      <c r="R70" s="22"/>
      <c r="S70" s="22"/>
      <c r="T70" s="16"/>
      <c r="U70" s="15"/>
      <c r="V70" s="22"/>
      <c r="W70" s="22"/>
      <c r="X70" s="22"/>
      <c r="Y70" s="16"/>
      <c r="Z70" s="16"/>
      <c r="AB70" s="21"/>
      <c r="AC70" s="22"/>
      <c r="AD70" s="22"/>
      <c r="AE70" s="22"/>
      <c r="AF70" s="22"/>
      <c r="AG70" s="22"/>
      <c r="AH70" s="22"/>
      <c r="AI70" s="22"/>
      <c r="AJ70" s="22"/>
      <c r="AK70" s="22"/>
    </row>
    <row r="71" spans="1:37" ht="15" x14ac:dyDescent="0.25">
      <c r="A71" s="34" t="s">
        <v>14</v>
      </c>
      <c r="B71" s="44">
        <f>B41</f>
        <v>0.1045</v>
      </c>
      <c r="C71" s="37">
        <f>C41/$C55</f>
        <v>1.0576440709851382</v>
      </c>
      <c r="D71" s="47">
        <f>B71*C71</f>
        <v>0.11052380541794694</v>
      </c>
      <c r="E71" s="37"/>
      <c r="F71" s="44">
        <f>F41</f>
        <v>0.28100000000000003</v>
      </c>
      <c r="G71" s="37">
        <f>G41/$C55</f>
        <v>0.95496018059823162</v>
      </c>
      <c r="H71" s="47">
        <f>F71*G71</f>
        <v>0.2683438107481031</v>
      </c>
      <c r="I71" s="37"/>
      <c r="J71" s="44">
        <f>J41</f>
        <v>7.4999999999999997E-2</v>
      </c>
      <c r="K71" s="37">
        <f>K41/$C55</f>
        <v>1.0987176271399011</v>
      </c>
      <c r="L71" s="47">
        <f>J71*K71</f>
        <v>8.2403822035492583E-2</v>
      </c>
      <c r="M71" s="37"/>
      <c r="N71" s="44">
        <f>N41</f>
        <v>0.19450000000000001</v>
      </c>
      <c r="O71" s="37">
        <f>O41/$C55</f>
        <v>0.99603373675299434</v>
      </c>
      <c r="P71" s="47">
        <f>N71*O71</f>
        <v>0.1937285617984574</v>
      </c>
      <c r="Q71" s="22"/>
      <c r="R71" s="22"/>
      <c r="S71" s="22"/>
      <c r="T71" s="16"/>
      <c r="U71" s="15"/>
      <c r="V71" s="22"/>
      <c r="W71" s="22"/>
      <c r="X71" s="22"/>
      <c r="Y71" s="16"/>
      <c r="Z71" s="16"/>
      <c r="AB71" s="21"/>
      <c r="AC71" s="22"/>
      <c r="AD71" s="22"/>
      <c r="AE71" s="22"/>
      <c r="AF71" s="22"/>
      <c r="AG71" s="22"/>
      <c r="AH71" s="22"/>
      <c r="AI71" s="22"/>
      <c r="AJ71" s="22"/>
      <c r="AK71" s="22"/>
    </row>
    <row r="72" spans="1:37" ht="15" x14ac:dyDescent="0.25">
      <c r="A72" s="34" t="s">
        <v>15</v>
      </c>
      <c r="B72" s="44">
        <f>B42</f>
        <v>6.7999999999999996E-3</v>
      </c>
      <c r="C72" s="37">
        <f>C42/$C56</f>
        <v>1.0756019830028329</v>
      </c>
      <c r="D72" s="47">
        <f>B72*C72</f>
        <v>7.3140934844192632E-3</v>
      </c>
      <c r="E72" s="37"/>
      <c r="F72" s="44">
        <f>F42</f>
        <v>0.02</v>
      </c>
      <c r="G72" s="37">
        <f>G42/$C56</f>
        <v>0.98596848441926332</v>
      </c>
      <c r="H72" s="47">
        <f>F72*G72</f>
        <v>1.9719369688385266E-2</v>
      </c>
      <c r="I72" s="37"/>
      <c r="J72" s="44">
        <f>J42</f>
        <v>7.4999999999999997E-3</v>
      </c>
      <c r="K72" s="37">
        <f>K42/$C56</f>
        <v>1.045724150141643</v>
      </c>
      <c r="L72" s="47">
        <f>J72*K72</f>
        <v>7.8429311260623229E-3</v>
      </c>
      <c r="M72" s="37"/>
      <c r="N72" s="44">
        <f>N42</f>
        <v>1.0699999999999999E-2</v>
      </c>
      <c r="O72" s="37">
        <f>O42/$C56</f>
        <v>0.94613137393767688</v>
      </c>
      <c r="P72" s="47">
        <f>N72*O72</f>
        <v>1.0123605701133142E-2</v>
      </c>
      <c r="Q72" s="22"/>
      <c r="R72" s="22"/>
      <c r="S72" s="22"/>
      <c r="T72" s="16"/>
      <c r="U72" s="15"/>
      <c r="V72" s="22"/>
      <c r="W72" s="22"/>
      <c r="X72" s="22"/>
      <c r="Y72" s="16"/>
      <c r="Z72" s="16"/>
      <c r="AB72" s="21"/>
      <c r="AC72" s="22"/>
      <c r="AD72" s="22"/>
      <c r="AE72" s="22"/>
      <c r="AF72" s="22"/>
      <c r="AG72" s="22"/>
      <c r="AH72" s="22"/>
      <c r="AI72" s="22"/>
      <c r="AJ72" s="22"/>
      <c r="AK72" s="22"/>
    </row>
    <row r="73" spans="1:37" ht="15" x14ac:dyDescent="0.25">
      <c r="A73" s="34" t="s">
        <v>16</v>
      </c>
      <c r="B73" s="44">
        <f>B43</f>
        <v>0.14380000000000001</v>
      </c>
      <c r="C73" s="37">
        <f>C43/$C57</f>
        <v>1</v>
      </c>
      <c r="D73" s="47">
        <f>B73*C73</f>
        <v>0.14380000000000001</v>
      </c>
      <c r="E73" s="37"/>
      <c r="F73" s="37"/>
      <c r="G73" s="37"/>
      <c r="H73" s="47"/>
      <c r="I73" s="37"/>
      <c r="J73" s="37"/>
      <c r="K73" s="37"/>
      <c r="L73" s="47"/>
      <c r="M73" s="37"/>
      <c r="N73" s="37"/>
      <c r="O73" s="37"/>
      <c r="P73" s="47"/>
      <c r="Q73" s="22"/>
      <c r="R73" s="22"/>
      <c r="S73" s="22"/>
      <c r="T73" s="16"/>
      <c r="U73" s="15"/>
      <c r="V73" s="22"/>
      <c r="W73" s="22"/>
      <c r="X73" s="22"/>
      <c r="Y73" s="16"/>
      <c r="Z73" s="16"/>
      <c r="AB73" s="21"/>
      <c r="AC73" s="22"/>
      <c r="AD73" s="22"/>
      <c r="AE73" s="22"/>
      <c r="AF73" s="22"/>
      <c r="AG73" s="22"/>
      <c r="AH73" s="22"/>
      <c r="AI73" s="22"/>
      <c r="AJ73" s="22"/>
      <c r="AK73" s="22"/>
    </row>
    <row r="74" spans="1:37" x14ac:dyDescent="0.2">
      <c r="B74" s="21"/>
      <c r="C74" s="22"/>
      <c r="D74" s="22"/>
      <c r="E74" s="22"/>
      <c r="F74" s="22"/>
      <c r="H74" s="22"/>
      <c r="R74" s="21"/>
      <c r="S74" s="22"/>
      <c r="T74" s="22"/>
      <c r="U74" s="22"/>
      <c r="V74" s="22"/>
      <c r="W74" s="22"/>
      <c r="Z74" s="22"/>
    </row>
    <row r="75" spans="1:37" x14ac:dyDescent="0.2">
      <c r="F75" s="22"/>
      <c r="G75" s="22"/>
      <c r="H75" s="22"/>
      <c r="L75" s="22"/>
      <c r="W75" s="22"/>
      <c r="X75" s="22"/>
      <c r="Y75" s="22"/>
      <c r="Z75" s="22"/>
      <c r="AE75" s="22"/>
    </row>
    <row r="76" spans="1:37" ht="15.75" x14ac:dyDescent="0.25">
      <c r="A76" s="4" t="s">
        <v>68</v>
      </c>
      <c r="C76" s="5"/>
      <c r="D76" s="5"/>
      <c r="E76" s="5"/>
      <c r="S76" s="22"/>
      <c r="T76" s="22"/>
      <c r="U76" s="22"/>
      <c r="V76" s="22"/>
    </row>
    <row r="77" spans="1:37" ht="15" x14ac:dyDescent="0.25">
      <c r="A77" s="46" t="s">
        <v>69</v>
      </c>
      <c r="B77" s="35"/>
      <c r="C77" s="46"/>
      <c r="D77" s="46"/>
      <c r="E77" s="46"/>
      <c r="F77" s="54"/>
      <c r="G77" s="54"/>
      <c r="H77" s="54"/>
      <c r="I77" s="35"/>
      <c r="J77" s="35"/>
      <c r="K77" s="37"/>
      <c r="W77" s="22"/>
      <c r="X77" s="22"/>
      <c r="Y77" s="22"/>
      <c r="Z77" s="22"/>
    </row>
    <row r="78" spans="1:37" ht="15" x14ac:dyDescent="0.25">
      <c r="A78" s="46" t="s">
        <v>70</v>
      </c>
      <c r="B78" s="35"/>
      <c r="C78" s="46"/>
      <c r="D78" s="46"/>
      <c r="E78" s="46"/>
      <c r="F78" s="54"/>
      <c r="G78" s="54"/>
      <c r="H78" s="54"/>
      <c r="I78" s="35"/>
      <c r="J78" s="35"/>
      <c r="K78" s="37"/>
      <c r="W78" s="22"/>
      <c r="X78" s="22"/>
      <c r="Y78" s="22"/>
      <c r="Z78" s="22"/>
    </row>
    <row r="79" spans="1:37" ht="15" x14ac:dyDescent="0.25">
      <c r="A79" s="8" t="s">
        <v>71</v>
      </c>
      <c r="B79" s="35"/>
      <c r="C79" s="46"/>
      <c r="D79" s="46"/>
      <c r="E79" s="46"/>
      <c r="F79" s="54"/>
      <c r="G79" s="54"/>
      <c r="H79" s="54"/>
      <c r="I79" s="35"/>
      <c r="J79" s="35"/>
      <c r="K79" s="37"/>
      <c r="W79" s="22"/>
      <c r="X79" s="22"/>
      <c r="Y79" s="22"/>
      <c r="Z79" s="22"/>
    </row>
    <row r="80" spans="1:37" ht="15" x14ac:dyDescent="0.25">
      <c r="A80" s="46"/>
      <c r="B80" s="35"/>
      <c r="C80" s="34"/>
      <c r="D80" s="34"/>
      <c r="E80" s="34"/>
      <c r="F80" s="54"/>
      <c r="G80" s="54"/>
      <c r="H80" s="54"/>
      <c r="I80" s="35"/>
      <c r="J80" s="35"/>
      <c r="K80" s="37"/>
      <c r="W80" s="22"/>
      <c r="X80" s="22"/>
      <c r="Y80" s="22"/>
      <c r="Z80" s="22"/>
    </row>
    <row r="81" spans="1:37" ht="15" x14ac:dyDescent="0.25">
      <c r="A81" s="34"/>
      <c r="B81" s="81" t="s">
        <v>72</v>
      </c>
      <c r="C81" s="81"/>
      <c r="D81" s="81"/>
      <c r="E81" s="81"/>
      <c r="F81" s="81"/>
      <c r="G81" s="81"/>
      <c r="H81" s="81"/>
      <c r="I81" s="35"/>
      <c r="J81" s="35"/>
      <c r="K81" s="37"/>
      <c r="W81" s="22"/>
      <c r="X81" s="22"/>
      <c r="Y81" s="22"/>
      <c r="Z81" s="22"/>
    </row>
    <row r="82" spans="1:37" ht="15" x14ac:dyDescent="0.25">
      <c r="A82" s="34"/>
      <c r="B82" s="81" t="s">
        <v>73</v>
      </c>
      <c r="C82" s="81"/>
      <c r="D82" s="81"/>
      <c r="E82" s="35"/>
      <c r="F82" s="81" t="s">
        <v>74</v>
      </c>
      <c r="G82" s="81"/>
      <c r="H82" s="81"/>
      <c r="I82" s="54"/>
      <c r="J82" s="35"/>
      <c r="K82" s="35"/>
      <c r="L82" s="15"/>
      <c r="S82" s="16"/>
      <c r="X82" s="22"/>
      <c r="Y82" s="22"/>
      <c r="Z82" s="22"/>
      <c r="AA82" s="22"/>
      <c r="AC82" s="16"/>
      <c r="AE82" s="15"/>
    </row>
    <row r="83" spans="1:37" ht="60.75" thickBot="1" x14ac:dyDescent="0.3">
      <c r="A83" s="65" t="s">
        <v>44</v>
      </c>
      <c r="B83" s="70" t="s">
        <v>6</v>
      </c>
      <c r="C83" s="65" t="s">
        <v>75</v>
      </c>
      <c r="D83" s="67" t="s">
        <v>61</v>
      </c>
      <c r="E83" s="68"/>
      <c r="F83" s="70" t="s">
        <v>6</v>
      </c>
      <c r="G83" s="65" t="s">
        <v>75</v>
      </c>
      <c r="H83" s="67" t="s">
        <v>61</v>
      </c>
      <c r="I83" s="54"/>
      <c r="J83" s="35"/>
      <c r="K83" s="37"/>
      <c r="L83" s="22"/>
      <c r="M83" s="22"/>
      <c r="N83" s="22"/>
      <c r="R83" s="21"/>
      <c r="S83" s="22"/>
      <c r="T83" s="22"/>
      <c r="U83" s="22"/>
      <c r="V83" s="22"/>
      <c r="W83" s="22"/>
      <c r="X83" s="22"/>
      <c r="Y83" s="22"/>
      <c r="Z83" s="22"/>
      <c r="AA83" s="22"/>
      <c r="AE83" s="22"/>
      <c r="AF83" s="22"/>
      <c r="AG83" s="22"/>
      <c r="AJ83" s="22"/>
      <c r="AK83" s="22"/>
    </row>
    <row r="84" spans="1:37" ht="15" x14ac:dyDescent="0.25">
      <c r="A84" s="34" t="s">
        <v>46</v>
      </c>
      <c r="B84" s="71">
        <f>(B69+F69)</f>
        <v>1.1299999999999999E-2</v>
      </c>
      <c r="C84" s="37">
        <f>(D69+H69)/(B69+F69)</f>
        <v>1.1138022719334209</v>
      </c>
      <c r="D84" s="37">
        <f>ABS(C84-1)*B84*'Proposed Relativities (Example)'!$B$5</f>
        <v>0.417938843675488</v>
      </c>
      <c r="E84" s="37"/>
      <c r="F84" s="71">
        <f>(J69+N69)</f>
        <v>8.7000000000000011E-3</v>
      </c>
      <c r="G84" s="37">
        <f>(L69+P69)/(J69+N69)</f>
        <v>0.85218785369567152</v>
      </c>
      <c r="H84" s="37">
        <f>ABS(G84-1)*F84*'Proposed Relativities (Example)'!$B$5</f>
        <v>0.41793884367548884</v>
      </c>
      <c r="I84" s="50"/>
      <c r="J84" s="54"/>
      <c r="K84" s="54"/>
      <c r="N84" s="15"/>
      <c r="S84" s="16"/>
      <c r="T84" s="16"/>
      <c r="U84" s="16"/>
      <c r="Z84" s="22"/>
      <c r="AA84" s="22"/>
      <c r="AB84" s="22"/>
      <c r="AC84" s="22"/>
      <c r="AD84" s="16"/>
      <c r="AF84" s="15"/>
      <c r="AG84" s="15"/>
    </row>
    <row r="85" spans="1:37" ht="15" x14ac:dyDescent="0.25">
      <c r="A85" s="53" t="s">
        <v>47</v>
      </c>
      <c r="B85" s="71">
        <f>(B70+F70)</f>
        <v>7.1500000000000008E-2</v>
      </c>
      <c r="C85" s="37">
        <f>(D70+H70)/(B70+F70)</f>
        <v>1.0401092223331601</v>
      </c>
      <c r="D85" s="37">
        <f>ABS(C85-1)*B85*'Proposed Relativities (Example)'!$B$5</f>
        <v>0.93203805396680695</v>
      </c>
      <c r="E85" s="37"/>
      <c r="F85" s="71">
        <f>(J70+N70)</f>
        <v>6.4699999999999994E-2</v>
      </c>
      <c r="G85" s="37">
        <f>(L70+P70)/(J70+N70)</f>
        <v>0.95567527980184042</v>
      </c>
      <c r="H85" s="37">
        <f>ABS(G85-1)*F85*'Proposed Relativities (Example)'!$B$5</f>
        <v>0.93203805396680062</v>
      </c>
      <c r="I85" s="50"/>
      <c r="J85" s="54"/>
      <c r="K85" s="54"/>
      <c r="N85" s="15"/>
      <c r="S85" s="16"/>
      <c r="T85" s="16"/>
      <c r="U85" s="16"/>
      <c r="Z85" s="22"/>
      <c r="AA85" s="22"/>
      <c r="AB85" s="22"/>
      <c r="AC85" s="22"/>
      <c r="AD85" s="16"/>
      <c r="AF85" s="15"/>
      <c r="AG85" s="15"/>
    </row>
    <row r="86" spans="1:37" ht="15" x14ac:dyDescent="0.25">
      <c r="A86" s="34" t="s">
        <v>14</v>
      </c>
      <c r="B86" s="71">
        <f>(B71+F71)</f>
        <v>0.38550000000000001</v>
      </c>
      <c r="C86" s="37">
        <f>(D71+H71)/(B71+F71)</f>
        <v>0.9827953726745785</v>
      </c>
      <c r="D86" s="37">
        <f>ABS(C86-1)*B86*'Proposed Relativities (Example)'!$B$5</f>
        <v>2.1555247460337457</v>
      </c>
      <c r="E86" s="37"/>
      <c r="F86" s="71">
        <f>(J71+N71)</f>
        <v>0.26950000000000002</v>
      </c>
      <c r="G86" s="37">
        <f>(L71+P71)/(J71+N71)</f>
        <v>1.0246099585675323</v>
      </c>
      <c r="H86" s="37">
        <f>ABS(G86-1)*F86*'Proposed Relativities (Example)'!$B$5</f>
        <v>2.155524746033739</v>
      </c>
      <c r="I86" s="50"/>
      <c r="J86" s="54"/>
      <c r="K86" s="54"/>
      <c r="N86" s="15"/>
      <c r="S86" s="16"/>
      <c r="T86" s="16"/>
      <c r="U86" s="16"/>
      <c r="Z86" s="22"/>
      <c r="AA86" s="22"/>
      <c r="AB86" s="22"/>
      <c r="AC86" s="22"/>
      <c r="AD86" s="16"/>
      <c r="AF86" s="15"/>
      <c r="AG86" s="15"/>
    </row>
    <row r="87" spans="1:37" ht="15" x14ac:dyDescent="0.25">
      <c r="A87" s="34" t="s">
        <v>15</v>
      </c>
      <c r="B87" s="71">
        <f>(B72+F72)</f>
        <v>2.6800000000000001E-2</v>
      </c>
      <c r="C87" s="37">
        <f>(D72+H72)/(B72+F72)</f>
        <v>1.0087113124180793</v>
      </c>
      <c r="D87" s="37">
        <f>ABS(C87-1)*B87*'Proposed Relativities (Example)'!$B$5</f>
        <v>7.5875531161470874E-2</v>
      </c>
      <c r="E87" s="37"/>
      <c r="F87" s="71">
        <f>(J72+N72)</f>
        <v>1.8200000000000001E-2</v>
      </c>
      <c r="G87" s="37">
        <f>(L72+P72)/(J72+N72)</f>
        <v>0.98717235314260776</v>
      </c>
      <c r="H87" s="37">
        <f>ABS(G87-1)*F87*'Proposed Relativities (Example)'!$B$5</f>
        <v>7.5875531161475093E-2</v>
      </c>
      <c r="I87" s="50"/>
      <c r="J87" s="54"/>
      <c r="K87" s="54"/>
      <c r="N87" s="15"/>
      <c r="S87" s="16"/>
      <c r="T87" s="16"/>
      <c r="U87" s="16"/>
      <c r="Z87" s="22"/>
      <c r="AA87" s="22"/>
      <c r="AB87" s="22"/>
      <c r="AC87" s="22"/>
      <c r="AD87" s="16"/>
      <c r="AF87" s="15"/>
      <c r="AG87" s="15"/>
    </row>
    <row r="88" spans="1:37" ht="15" x14ac:dyDescent="0.25">
      <c r="A88" s="34" t="s">
        <v>16</v>
      </c>
      <c r="B88" s="71">
        <f>(B73+F73)</f>
        <v>0.14380000000000001</v>
      </c>
      <c r="C88" s="37">
        <f>(D73+H73)/(B73+F73)</f>
        <v>1</v>
      </c>
      <c r="D88" s="37">
        <f>ABS(C88-1)*B88*'Proposed Relativities (Example)'!$B$5</f>
        <v>0</v>
      </c>
      <c r="E88" s="37"/>
      <c r="F88" s="71"/>
      <c r="G88" s="37"/>
      <c r="H88" s="37"/>
      <c r="I88" s="37"/>
      <c r="J88" s="54"/>
      <c r="K88" s="54"/>
      <c r="N88" s="15"/>
      <c r="S88" s="16"/>
      <c r="T88" s="16"/>
      <c r="U88" s="16"/>
      <c r="Z88" s="22"/>
      <c r="AA88" s="22"/>
      <c r="AB88" s="22"/>
      <c r="AC88" s="22"/>
      <c r="AD88" s="16"/>
      <c r="AF88" s="15"/>
      <c r="AG88" s="15"/>
    </row>
    <row r="89" spans="1:37" ht="15.75" thickBot="1" x14ac:dyDescent="0.3">
      <c r="A89" s="34"/>
      <c r="B89" s="35"/>
      <c r="C89" s="35"/>
      <c r="D89" s="35"/>
      <c r="E89" s="35"/>
      <c r="F89" s="35"/>
      <c r="G89" s="54"/>
      <c r="H89" s="54"/>
      <c r="I89" s="35"/>
      <c r="J89" s="35"/>
      <c r="K89" s="37"/>
      <c r="W89" s="22"/>
      <c r="X89" s="22"/>
      <c r="Y89" s="22"/>
      <c r="Z89" s="22"/>
    </row>
    <row r="90" spans="1:37" ht="15.75" thickBot="1" x14ac:dyDescent="0.3">
      <c r="A90" s="34"/>
      <c r="B90" s="35"/>
      <c r="C90" s="35"/>
      <c r="D90" s="35"/>
      <c r="E90" s="35"/>
      <c r="F90" s="35"/>
      <c r="G90" s="64" t="s">
        <v>61</v>
      </c>
      <c r="H90" s="72">
        <f>SUM(D84:D88,H84:H88)</f>
        <v>7.1627543496750148</v>
      </c>
      <c r="I90" s="77" t="s">
        <v>76</v>
      </c>
      <c r="J90" s="35"/>
      <c r="K90" s="37"/>
      <c r="W90" s="22"/>
      <c r="X90" s="22"/>
      <c r="Y90" s="22"/>
      <c r="Z90" s="22"/>
    </row>
    <row r="91" spans="1:37" ht="15" x14ac:dyDescent="0.25">
      <c r="A91" s="34"/>
      <c r="B91" s="35"/>
      <c r="C91" s="47"/>
      <c r="D91" s="47"/>
      <c r="E91" s="47"/>
      <c r="F91" s="54"/>
      <c r="G91" s="54"/>
      <c r="H91" s="54"/>
      <c r="I91" s="35"/>
      <c r="J91" s="35"/>
      <c r="K91" s="37"/>
      <c r="W91" s="22"/>
      <c r="X91" s="22"/>
      <c r="Y91" s="22"/>
      <c r="Z91" s="22"/>
    </row>
    <row r="92" spans="1:37" x14ac:dyDescent="0.2">
      <c r="F92" s="22"/>
      <c r="G92" s="22"/>
      <c r="H92" s="22"/>
      <c r="W92" s="22"/>
      <c r="X92" s="22"/>
      <c r="Y92" s="22"/>
      <c r="Z92" s="22"/>
    </row>
    <row r="93" spans="1:37" ht="15.75" x14ac:dyDescent="0.25">
      <c r="A93" s="4" t="s">
        <v>77</v>
      </c>
      <c r="C93" s="5"/>
      <c r="D93" s="5"/>
      <c r="E93" s="5"/>
      <c r="W93" s="22"/>
      <c r="X93" s="22"/>
      <c r="Y93" s="22"/>
      <c r="Z93" s="22"/>
    </row>
    <row r="94" spans="1:37" ht="15" x14ac:dyDescent="0.25">
      <c r="A94" s="46" t="s">
        <v>78</v>
      </c>
      <c r="B94" s="46"/>
      <c r="C94" s="46"/>
      <c r="D94" s="46"/>
      <c r="E94" s="54"/>
      <c r="F94" s="54"/>
      <c r="G94" s="54"/>
      <c r="H94" s="54"/>
      <c r="I94" s="54"/>
      <c r="J94" s="35"/>
      <c r="K94" s="37"/>
      <c r="L94" s="54"/>
      <c r="M94" s="54"/>
      <c r="N94" s="54"/>
      <c r="O94" s="35"/>
      <c r="P94" s="35"/>
      <c r="Q94" s="35"/>
      <c r="R94" s="21"/>
      <c r="S94" s="22"/>
      <c r="T94" s="22"/>
      <c r="U94" s="22"/>
      <c r="V94" s="22"/>
      <c r="W94" s="22"/>
      <c r="X94" s="22"/>
      <c r="Y94" s="22"/>
      <c r="Z94" s="22"/>
      <c r="AA94" s="22"/>
      <c r="AE94" s="22"/>
      <c r="AF94" s="22"/>
      <c r="AG94" s="22"/>
      <c r="AJ94" s="22"/>
      <c r="AK94" s="22"/>
    </row>
    <row r="95" spans="1:37" ht="15" x14ac:dyDescent="0.25">
      <c r="A95" s="46" t="s">
        <v>65</v>
      </c>
      <c r="B95" s="34"/>
      <c r="C95" s="34"/>
      <c r="D95" s="34"/>
      <c r="E95" s="54"/>
      <c r="F95" s="54"/>
      <c r="G95" s="54"/>
      <c r="H95" s="54"/>
      <c r="I95" s="54"/>
      <c r="J95" s="35"/>
      <c r="K95" s="37"/>
      <c r="L95" s="54"/>
      <c r="M95" s="54"/>
      <c r="N95" s="54"/>
      <c r="O95" s="35"/>
      <c r="P95" s="35"/>
      <c r="Q95" s="35"/>
      <c r="R95" s="21"/>
      <c r="S95" s="22"/>
      <c r="T95" s="22"/>
      <c r="U95" s="22"/>
      <c r="V95" s="22"/>
      <c r="W95" s="22"/>
      <c r="X95" s="22"/>
      <c r="Y95" s="22"/>
      <c r="Z95" s="22"/>
      <c r="AA95" s="22"/>
      <c r="AE95" s="22"/>
      <c r="AF95" s="22"/>
      <c r="AG95" s="22"/>
      <c r="AJ95" s="22"/>
      <c r="AK95" s="22"/>
    </row>
    <row r="96" spans="1:37" ht="15" x14ac:dyDescent="0.25">
      <c r="A96" s="46"/>
      <c r="B96" s="34"/>
      <c r="C96" s="34"/>
      <c r="D96" s="34"/>
      <c r="E96" s="54"/>
      <c r="F96" s="54"/>
      <c r="G96" s="54"/>
      <c r="H96" s="54"/>
      <c r="I96" s="54"/>
      <c r="J96" s="35"/>
      <c r="K96" s="37"/>
      <c r="L96" s="54"/>
      <c r="M96" s="54"/>
      <c r="N96" s="54"/>
      <c r="O96" s="35"/>
      <c r="P96" s="35"/>
      <c r="Q96" s="35"/>
      <c r="R96" s="21"/>
      <c r="S96" s="22"/>
      <c r="T96" s="22"/>
      <c r="U96" s="22"/>
      <c r="V96" s="22"/>
      <c r="W96" s="22"/>
      <c r="X96" s="22"/>
      <c r="Y96" s="22"/>
      <c r="Z96" s="22"/>
      <c r="AA96" s="22"/>
      <c r="AE96" s="22"/>
      <c r="AF96" s="22"/>
      <c r="AG96" s="22"/>
      <c r="AJ96" s="22"/>
      <c r="AK96" s="22"/>
    </row>
    <row r="97" spans="1:37" ht="15" x14ac:dyDescent="0.25">
      <c r="A97" s="46"/>
      <c r="B97" s="81" t="s">
        <v>79</v>
      </c>
      <c r="C97" s="81"/>
      <c r="D97" s="81"/>
      <c r="E97" s="81"/>
      <c r="F97" s="81"/>
      <c r="G97" s="81"/>
      <c r="H97" s="81"/>
      <c r="I97" s="81"/>
      <c r="J97" s="81"/>
      <c r="K97" s="81"/>
      <c r="L97" s="81"/>
      <c r="M97" s="81"/>
      <c r="N97" s="81"/>
      <c r="O97" s="81"/>
      <c r="P97" s="81"/>
      <c r="Q97" s="35"/>
      <c r="R97" s="21"/>
      <c r="S97" s="22"/>
      <c r="T97" s="22"/>
      <c r="U97" s="22"/>
      <c r="V97" s="22"/>
      <c r="W97" s="22"/>
      <c r="X97" s="22"/>
      <c r="Y97" s="22"/>
      <c r="Z97" s="22"/>
      <c r="AA97" s="22"/>
      <c r="AE97" s="22"/>
      <c r="AF97" s="22"/>
      <c r="AG97" s="22"/>
      <c r="AJ97" s="22"/>
      <c r="AK97" s="22"/>
    </row>
    <row r="98" spans="1:37" ht="15" x14ac:dyDescent="0.25">
      <c r="A98" s="34"/>
      <c r="B98" s="80" t="str">
        <f>$B$9</f>
        <v>Principle Use Single</v>
      </c>
      <c r="C98" s="80"/>
      <c r="D98" s="80"/>
      <c r="E98" s="34"/>
      <c r="F98" s="80" t="str">
        <f>$E$9</f>
        <v>Principle Use Married</v>
      </c>
      <c r="G98" s="80"/>
      <c r="H98" s="80"/>
      <c r="I98" s="59"/>
      <c r="J98" s="80" t="str">
        <f>$H$9</f>
        <v>Occasional Use Single</v>
      </c>
      <c r="K98" s="80"/>
      <c r="L98" s="80"/>
      <c r="M98" s="59"/>
      <c r="N98" s="80" t="str">
        <f>$K$9</f>
        <v>Occasional Use Married</v>
      </c>
      <c r="O98" s="80"/>
      <c r="P98" s="80"/>
      <c r="Q98" s="35"/>
      <c r="R98" s="21"/>
      <c r="S98" s="22"/>
      <c r="T98" s="22"/>
      <c r="U98" s="22"/>
      <c r="V98" s="22"/>
      <c r="W98" s="22"/>
      <c r="X98" s="22"/>
      <c r="Y98" s="22"/>
      <c r="Z98" s="22"/>
      <c r="AA98" s="22"/>
      <c r="AE98" s="22"/>
      <c r="AF98" s="22"/>
      <c r="AG98" s="22"/>
      <c r="AJ98" s="22"/>
      <c r="AK98" s="22"/>
    </row>
    <row r="99" spans="1:37" ht="75.75" thickBot="1" x14ac:dyDescent="0.3">
      <c r="A99" s="65" t="s">
        <v>44</v>
      </c>
      <c r="B99" s="65" t="s">
        <v>6</v>
      </c>
      <c r="C99" s="65" t="s">
        <v>67</v>
      </c>
      <c r="D99" s="65" t="s">
        <v>55</v>
      </c>
      <c r="E99" s="68"/>
      <c r="F99" s="65" t="s">
        <v>6</v>
      </c>
      <c r="G99" s="65" t="s">
        <v>67</v>
      </c>
      <c r="H99" s="65" t="s">
        <v>55</v>
      </c>
      <c r="I99" s="69"/>
      <c r="J99" s="65" t="s">
        <v>6</v>
      </c>
      <c r="K99" s="65" t="s">
        <v>67</v>
      </c>
      <c r="L99" s="65" t="s">
        <v>55</v>
      </c>
      <c r="M99" s="69"/>
      <c r="N99" s="65" t="s">
        <v>6</v>
      </c>
      <c r="O99" s="65" t="s">
        <v>67</v>
      </c>
      <c r="P99" s="65" t="s">
        <v>55</v>
      </c>
      <c r="Q99" s="54"/>
      <c r="R99" s="22"/>
      <c r="S99" s="22"/>
      <c r="T99" s="22"/>
      <c r="U99" s="22"/>
      <c r="V99" s="22"/>
      <c r="W99" s="22"/>
      <c r="X99" s="22"/>
      <c r="Y99" s="16"/>
      <c r="Z99" s="15"/>
      <c r="AA99" s="15"/>
      <c r="AB99" s="22"/>
      <c r="AC99" s="22"/>
      <c r="AD99" s="22"/>
      <c r="AG99" s="22"/>
      <c r="AH99" s="22"/>
      <c r="AI99" s="22"/>
    </row>
    <row r="100" spans="1:37" ht="15" x14ac:dyDescent="0.25">
      <c r="A100" s="34" t="s">
        <v>46</v>
      </c>
      <c r="B100" s="44">
        <f>B69</f>
        <v>1.0999999999999999E-2</v>
      </c>
      <c r="C100" s="37">
        <f>C69/$C84</f>
        <v>1.0084546735556599</v>
      </c>
      <c r="D100" s="47">
        <f>B100*C100</f>
        <v>1.1093001409112258E-2</v>
      </c>
      <c r="E100" s="37"/>
      <c r="F100" s="44">
        <f>F69</f>
        <v>2.9999999999999997E-4</v>
      </c>
      <c r="G100" s="37">
        <f>G69/$C84</f>
        <v>0.68999530295913558</v>
      </c>
      <c r="H100" s="47">
        <f>F100*G100</f>
        <v>2.0699859088774066E-4</v>
      </c>
      <c r="I100" s="37"/>
      <c r="J100" s="44">
        <f>J69</f>
        <v>8.5000000000000006E-3</v>
      </c>
      <c r="K100" s="37">
        <f>K69/$G84</f>
        <v>1.0081862640867532</v>
      </c>
      <c r="L100" s="47">
        <f>J100*K100</f>
        <v>8.5695832447374026E-3</v>
      </c>
      <c r="M100" s="37"/>
      <c r="N100" s="44">
        <f>N69</f>
        <v>2.0000000000000001E-4</v>
      </c>
      <c r="O100" s="37">
        <f>O69/$G84</f>
        <v>0.65208377631299164</v>
      </c>
      <c r="P100" s="47">
        <f>N100*O100</f>
        <v>1.3041675526259835E-4</v>
      </c>
      <c r="Q100" s="54"/>
      <c r="R100" s="22"/>
      <c r="S100" s="22"/>
      <c r="T100" s="16"/>
      <c r="U100" s="15"/>
      <c r="V100" s="22"/>
      <c r="W100" s="22"/>
      <c r="X100" s="22"/>
      <c r="Y100" s="16"/>
      <c r="Z100" s="16"/>
      <c r="AB100" s="21"/>
      <c r="AC100" s="22"/>
      <c r="AD100" s="22"/>
      <c r="AE100" s="22"/>
      <c r="AF100" s="22"/>
      <c r="AG100" s="22"/>
      <c r="AH100" s="22"/>
      <c r="AI100" s="22"/>
      <c r="AJ100" s="22"/>
      <c r="AK100" s="22"/>
    </row>
    <row r="101" spans="1:37" ht="15" x14ac:dyDescent="0.25">
      <c r="A101" s="53" t="s">
        <v>47</v>
      </c>
      <c r="B101" s="44">
        <f>B70</f>
        <v>3.7999999999999999E-2</v>
      </c>
      <c r="C101" s="37">
        <f>C70/$C85</f>
        <v>1.1119465329991647</v>
      </c>
      <c r="D101" s="47">
        <f>B101*C101</f>
        <v>4.2253968253968259E-2</v>
      </c>
      <c r="E101" s="37"/>
      <c r="F101" s="44">
        <f>F70</f>
        <v>3.3500000000000002E-2</v>
      </c>
      <c r="G101" s="37">
        <f>G70/$C85</f>
        <v>0.87301587301587324</v>
      </c>
      <c r="H101" s="47">
        <f>F101*G101</f>
        <v>2.9246031746031756E-2</v>
      </c>
      <c r="I101" s="37"/>
      <c r="J101" s="44">
        <f>J70</f>
        <v>2.87E-2</v>
      </c>
      <c r="K101" s="37">
        <f>K70/$G85</f>
        <v>1.1001700417375173</v>
      </c>
      <c r="L101" s="47">
        <f>J101*K101</f>
        <v>3.1574880197866743E-2</v>
      </c>
      <c r="M101" s="37"/>
      <c r="N101" s="44">
        <f>N70</f>
        <v>3.5999999999999997E-2</v>
      </c>
      <c r="O101" s="37">
        <f>O70/$G85</f>
        <v>0.92014221672592367</v>
      </c>
      <c r="P101" s="47">
        <f>N101*O101</f>
        <v>3.312511980213325E-2</v>
      </c>
      <c r="Q101" s="54"/>
      <c r="R101" s="22"/>
      <c r="S101" s="22"/>
      <c r="T101" s="16"/>
      <c r="U101" s="15"/>
      <c r="V101" s="22"/>
      <c r="W101" s="22"/>
      <c r="X101" s="22"/>
      <c r="Y101" s="16"/>
      <c r="Z101" s="16"/>
      <c r="AB101" s="21"/>
      <c r="AC101" s="22"/>
      <c r="AD101" s="22"/>
      <c r="AE101" s="22"/>
      <c r="AF101" s="22"/>
      <c r="AG101" s="22"/>
      <c r="AH101" s="22"/>
      <c r="AI101" s="22"/>
      <c r="AJ101" s="22"/>
      <c r="AK101" s="22"/>
    </row>
    <row r="102" spans="1:37" ht="15" x14ac:dyDescent="0.25">
      <c r="A102" s="34" t="s">
        <v>14</v>
      </c>
      <c r="B102" s="44">
        <f>B71</f>
        <v>0.1045</v>
      </c>
      <c r="C102" s="37">
        <f>C71/$C86</f>
        <v>1.0761589852696056</v>
      </c>
      <c r="D102" s="47">
        <f>B102*C102</f>
        <v>0.11245861396067379</v>
      </c>
      <c r="E102" s="37"/>
      <c r="F102" s="44">
        <f>F71</f>
        <v>0.28100000000000003</v>
      </c>
      <c r="G102" s="37">
        <f>G71/$C86</f>
        <v>0.97167753038906135</v>
      </c>
      <c r="H102" s="47">
        <f>F102*G102</f>
        <v>0.27304138603932626</v>
      </c>
      <c r="I102" s="37"/>
      <c r="J102" s="44">
        <f>J71</f>
        <v>7.4999999999999997E-2</v>
      </c>
      <c r="K102" s="37">
        <f>K71/$G86</f>
        <v>1.0723276871874012</v>
      </c>
      <c r="L102" s="47">
        <f>J102*K102</f>
        <v>8.042457653905509E-2</v>
      </c>
      <c r="M102" s="37"/>
      <c r="N102" s="44">
        <f>N71</f>
        <v>0.19450000000000001</v>
      </c>
      <c r="O102" s="37">
        <f>O71/$G86</f>
        <v>0.97211014632876558</v>
      </c>
      <c r="P102" s="47">
        <f>N102*O102</f>
        <v>0.18907542346094491</v>
      </c>
      <c r="Q102" s="54"/>
      <c r="R102" s="22"/>
      <c r="S102" s="22"/>
      <c r="T102" s="16"/>
      <c r="U102" s="15"/>
      <c r="V102" s="22"/>
      <c r="W102" s="22"/>
      <c r="X102" s="22"/>
      <c r="Y102" s="16"/>
      <c r="Z102" s="16"/>
      <c r="AB102" s="21"/>
      <c r="AC102" s="22"/>
      <c r="AD102" s="22"/>
      <c r="AE102" s="22"/>
      <c r="AF102" s="22"/>
      <c r="AG102" s="22"/>
      <c r="AH102" s="22"/>
      <c r="AI102" s="22"/>
      <c r="AJ102" s="22"/>
      <c r="AK102" s="22"/>
    </row>
    <row r="103" spans="1:37" ht="15" x14ac:dyDescent="0.25">
      <c r="A103" s="34" t="s">
        <v>15</v>
      </c>
      <c r="B103" s="44">
        <f>B72</f>
        <v>6.7999999999999996E-3</v>
      </c>
      <c r="C103" s="37">
        <f>C72/$C87</f>
        <v>1.0663129973474805</v>
      </c>
      <c r="D103" s="47">
        <f>B103*C103</f>
        <v>7.250928381962867E-3</v>
      </c>
      <c r="E103" s="37"/>
      <c r="F103" s="44">
        <f>F72</f>
        <v>0.02</v>
      </c>
      <c r="G103" s="37">
        <f>G72/$C87</f>
        <v>0.97745358090185686</v>
      </c>
      <c r="H103" s="47">
        <f>F103*G103</f>
        <v>1.9549071618037137E-2</v>
      </c>
      <c r="I103" s="37"/>
      <c r="J103" s="44">
        <f>J72</f>
        <v>7.4999999999999997E-3</v>
      </c>
      <c r="K103" s="37">
        <f>K72/$G87</f>
        <v>1.0593126385809315</v>
      </c>
      <c r="L103" s="47">
        <f>J103*K103</f>
        <v>7.9448447893569855E-3</v>
      </c>
      <c r="M103" s="37"/>
      <c r="N103" s="44">
        <f>N72</f>
        <v>1.0699999999999999E-2</v>
      </c>
      <c r="O103" s="37">
        <f>O72/$G87</f>
        <v>0.95842572062084275</v>
      </c>
      <c r="P103" s="47">
        <f>N103*O103</f>
        <v>1.0255155210643017E-2</v>
      </c>
      <c r="Q103" s="54"/>
      <c r="R103" s="22"/>
      <c r="S103" s="22"/>
      <c r="T103" s="16"/>
      <c r="U103" s="15"/>
      <c r="V103" s="22"/>
      <c r="W103" s="22"/>
      <c r="X103" s="22"/>
      <c r="Y103" s="16"/>
      <c r="Z103" s="16"/>
      <c r="AB103" s="21"/>
      <c r="AC103" s="22"/>
      <c r="AD103" s="22"/>
      <c r="AE103" s="22"/>
      <c r="AF103" s="22"/>
      <c r="AG103" s="22"/>
      <c r="AH103" s="22"/>
      <c r="AI103" s="22"/>
      <c r="AJ103" s="22"/>
      <c r="AK103" s="22"/>
    </row>
    <row r="104" spans="1:37" ht="15" x14ac:dyDescent="0.25">
      <c r="A104" s="34" t="s">
        <v>16</v>
      </c>
      <c r="B104" s="44">
        <f>B73</f>
        <v>0.14380000000000001</v>
      </c>
      <c r="C104" s="37">
        <f>C73/$C88</f>
        <v>1</v>
      </c>
      <c r="D104" s="47">
        <f>B104*C104</f>
        <v>0.14380000000000001</v>
      </c>
      <c r="E104" s="37"/>
      <c r="F104" s="37"/>
      <c r="G104" s="37"/>
      <c r="H104" s="47"/>
      <c r="I104" s="37"/>
      <c r="J104" s="37"/>
      <c r="K104" s="37"/>
      <c r="L104" s="47"/>
      <c r="M104" s="37"/>
      <c r="N104" s="37"/>
      <c r="O104" s="37"/>
      <c r="P104" s="47"/>
      <c r="Q104" s="54"/>
      <c r="R104" s="22"/>
      <c r="S104" s="22"/>
      <c r="T104" s="16"/>
      <c r="U104" s="15"/>
      <c r="V104" s="22"/>
      <c r="W104" s="22"/>
      <c r="X104" s="22"/>
      <c r="Y104" s="16"/>
      <c r="Z104" s="16"/>
      <c r="AB104" s="21"/>
      <c r="AC104" s="22"/>
      <c r="AD104" s="22"/>
      <c r="AE104" s="22"/>
      <c r="AF104" s="22"/>
      <c r="AG104" s="22"/>
      <c r="AH104" s="22"/>
      <c r="AI104" s="22"/>
      <c r="AJ104" s="22"/>
      <c r="AK104" s="22"/>
    </row>
    <row r="105" spans="1:37" x14ac:dyDescent="0.2">
      <c r="B105" s="31"/>
      <c r="C105" s="18"/>
      <c r="D105" s="18"/>
      <c r="E105" s="18"/>
      <c r="F105" s="31"/>
      <c r="G105" s="18"/>
      <c r="H105" s="18"/>
      <c r="W105" s="22"/>
      <c r="X105" s="22"/>
      <c r="Y105" s="22"/>
      <c r="Z105" s="22"/>
    </row>
    <row r="106" spans="1:37" x14ac:dyDescent="0.2">
      <c r="C106" s="16"/>
      <c r="D106" s="16"/>
      <c r="E106" s="16"/>
      <c r="F106" s="16"/>
      <c r="G106" s="22"/>
      <c r="H106" s="22"/>
      <c r="W106" s="22"/>
      <c r="X106" s="22"/>
      <c r="Y106" s="22"/>
      <c r="Z106" s="22"/>
    </row>
    <row r="107" spans="1:37" ht="15.75" x14ac:dyDescent="0.25">
      <c r="A107" s="4" t="s">
        <v>80</v>
      </c>
      <c r="C107" s="5"/>
      <c r="D107" s="5"/>
      <c r="E107" s="5"/>
      <c r="W107" s="22"/>
      <c r="X107" s="22"/>
      <c r="Y107" s="22"/>
      <c r="Z107" s="22"/>
    </row>
    <row r="108" spans="1:37" ht="15" x14ac:dyDescent="0.25">
      <c r="A108" s="46" t="s">
        <v>81</v>
      </c>
      <c r="B108" s="35"/>
      <c r="C108" s="46"/>
      <c r="D108" s="46"/>
      <c r="E108" s="46"/>
      <c r="F108" s="54"/>
      <c r="G108" s="54"/>
      <c r="H108" s="54"/>
      <c r="I108" s="35"/>
      <c r="J108" s="35"/>
      <c r="W108" s="22"/>
      <c r="X108" s="22"/>
      <c r="Y108" s="22"/>
      <c r="Z108" s="22"/>
    </row>
    <row r="109" spans="1:37" ht="15" x14ac:dyDescent="0.25">
      <c r="A109" s="46" t="s">
        <v>82</v>
      </c>
      <c r="B109" s="35"/>
      <c r="C109" s="46"/>
      <c r="D109" s="46"/>
      <c r="E109" s="46"/>
      <c r="F109" s="54"/>
      <c r="G109" s="54"/>
      <c r="H109" s="54"/>
      <c r="I109" s="35"/>
      <c r="J109" s="35"/>
      <c r="W109" s="22"/>
      <c r="X109" s="22"/>
      <c r="Y109" s="22"/>
      <c r="Z109" s="22"/>
    </row>
    <row r="110" spans="1:37" ht="15" x14ac:dyDescent="0.25">
      <c r="A110" s="46"/>
      <c r="B110" s="35"/>
      <c r="C110" s="34"/>
      <c r="D110" s="34"/>
      <c r="E110" s="34"/>
      <c r="F110" s="54"/>
      <c r="G110" s="54"/>
      <c r="H110" s="54"/>
      <c r="I110" s="35"/>
      <c r="J110" s="35"/>
      <c r="W110" s="22"/>
      <c r="X110" s="22"/>
      <c r="Y110" s="22"/>
      <c r="Z110" s="22"/>
    </row>
    <row r="111" spans="1:37" ht="15" x14ac:dyDescent="0.25">
      <c r="A111" s="34"/>
      <c r="B111" s="81" t="s">
        <v>83</v>
      </c>
      <c r="C111" s="81"/>
      <c r="D111" s="81"/>
      <c r="E111" s="81"/>
      <c r="F111" s="81"/>
      <c r="G111" s="81"/>
      <c r="H111" s="81"/>
      <c r="I111" s="35"/>
      <c r="J111" s="35"/>
      <c r="W111" s="22"/>
      <c r="X111" s="22"/>
      <c r="Y111" s="22"/>
      <c r="Z111" s="22"/>
    </row>
    <row r="112" spans="1:37" ht="15" x14ac:dyDescent="0.25">
      <c r="A112" s="34"/>
      <c r="B112" s="81" t="s">
        <v>84</v>
      </c>
      <c r="C112" s="81"/>
      <c r="D112" s="81"/>
      <c r="E112" s="34"/>
      <c r="F112" s="81" t="s">
        <v>85</v>
      </c>
      <c r="G112" s="81"/>
      <c r="H112" s="81"/>
      <c r="I112" s="35"/>
      <c r="J112" s="35"/>
      <c r="W112" s="22"/>
      <c r="X112" s="22"/>
      <c r="Y112" s="22"/>
      <c r="Z112" s="22"/>
    </row>
    <row r="113" spans="1:37" ht="60.75" thickBot="1" x14ac:dyDescent="0.3">
      <c r="A113" s="65" t="s">
        <v>44</v>
      </c>
      <c r="B113" s="70" t="s">
        <v>6</v>
      </c>
      <c r="C113" s="65" t="s">
        <v>86</v>
      </c>
      <c r="D113" s="67" t="s">
        <v>61</v>
      </c>
      <c r="E113" s="68"/>
      <c r="F113" s="70" t="s">
        <v>6</v>
      </c>
      <c r="G113" s="65" t="s">
        <v>86</v>
      </c>
      <c r="H113" s="67" t="s">
        <v>61</v>
      </c>
      <c r="I113" s="54"/>
      <c r="J113" s="35"/>
      <c r="L113" s="22"/>
      <c r="M113" s="22"/>
      <c r="N113" s="22"/>
      <c r="R113" s="21"/>
      <c r="S113" s="22"/>
      <c r="T113" s="22"/>
      <c r="U113" s="22"/>
      <c r="V113" s="22"/>
      <c r="W113" s="22"/>
      <c r="X113" s="22"/>
      <c r="Y113" s="22"/>
      <c r="Z113" s="22"/>
      <c r="AA113" s="22"/>
      <c r="AE113" s="22"/>
      <c r="AF113" s="22"/>
      <c r="AG113" s="22"/>
      <c r="AJ113" s="22"/>
      <c r="AK113" s="22"/>
    </row>
    <row r="114" spans="1:37" ht="15" x14ac:dyDescent="0.25">
      <c r="A114" s="34" t="s">
        <v>46</v>
      </c>
      <c r="B114" s="71">
        <f>(B100+J100)</f>
        <v>1.95E-2</v>
      </c>
      <c r="C114" s="37">
        <f>(D100+L100)/(B100+J100)</f>
        <v>1.0083376745563928</v>
      </c>
      <c r="D114" s="37">
        <f>ABS(C114-1)*B114*'Proposed Relativities (Example)'!$B$5</f>
        <v>5.2840012501139254E-2</v>
      </c>
      <c r="E114" s="37"/>
      <c r="F114" s="71">
        <f>(F100+N100)</f>
        <v>5.0000000000000001E-4</v>
      </c>
      <c r="G114" s="37">
        <f>(H100+P100)/(F100+N100)</f>
        <v>0.67483069230067805</v>
      </c>
      <c r="H114" s="37">
        <f>ABS(G114-1)*F114*'Proposed Relativities (Example)'!$B$5</f>
        <v>5.2840012501139816E-2</v>
      </c>
      <c r="I114" s="35"/>
      <c r="J114" s="35"/>
      <c r="W114" s="22"/>
      <c r="X114" s="22"/>
      <c r="Y114" s="22"/>
      <c r="Z114" s="22"/>
    </row>
    <row r="115" spans="1:37" ht="15" x14ac:dyDescent="0.25">
      <c r="A115" s="53" t="s">
        <v>47</v>
      </c>
      <c r="B115" s="71">
        <f>(B101+J101)</f>
        <v>6.6699999999999995E-2</v>
      </c>
      <c r="C115" s="37">
        <f>(D101+L101)/(B101+J101)</f>
        <v>1.1068792871339581</v>
      </c>
      <c r="D115" s="37">
        <f>ABS(C115-1)*B115*'Proposed Relativities (Example)'!$B$5</f>
        <v>2.3168757468463768</v>
      </c>
      <c r="E115" s="37"/>
      <c r="F115" s="71">
        <f>(F101+N101)</f>
        <v>6.9500000000000006E-2</v>
      </c>
      <c r="G115" s="37">
        <f>(H101+P101)/(F101+N101)</f>
        <v>0.89742664098079139</v>
      </c>
      <c r="H115" s="37">
        <f>ABS(G115-1)*F115*'Proposed Relativities (Example)'!$B$5</f>
        <v>2.3168757468463745</v>
      </c>
      <c r="I115" s="35"/>
      <c r="J115" s="35"/>
      <c r="W115" s="22"/>
      <c r="X115" s="22"/>
      <c r="Y115" s="22"/>
      <c r="Z115" s="22"/>
    </row>
    <row r="116" spans="1:37" ht="15" x14ac:dyDescent="0.25">
      <c r="A116" s="34" t="s">
        <v>14</v>
      </c>
      <c r="B116" s="71">
        <f>(B102+J102)</f>
        <v>0.17949999999999999</v>
      </c>
      <c r="C116" s="37">
        <f>(D102+L102)/(B102+J102)</f>
        <v>1.0745581643438935</v>
      </c>
      <c r="D116" s="37">
        <f>ABS(C116-1)*B116*'Proposed Relativities (Example)'!$B$5</f>
        <v>4.3495369124118879</v>
      </c>
      <c r="E116" s="37"/>
      <c r="F116" s="71">
        <f>(F102+N102)</f>
        <v>0.47550000000000003</v>
      </c>
      <c r="G116" s="37">
        <f>(H102+P102)/(F102+N102)</f>
        <v>0.97185448895956073</v>
      </c>
      <c r="H116" s="37">
        <f>ABS(G116-1)*F116*'Proposed Relativities (Example)'!$B$5</f>
        <v>4.3495369124118843</v>
      </c>
      <c r="I116" s="35"/>
      <c r="J116" s="35"/>
      <c r="W116" s="22"/>
      <c r="X116" s="22"/>
      <c r="Y116" s="22"/>
      <c r="Z116" s="22"/>
    </row>
    <row r="117" spans="1:37" ht="15" x14ac:dyDescent="0.25">
      <c r="A117" s="34" t="s">
        <v>15</v>
      </c>
      <c r="B117" s="71">
        <f>(B103+J103)</f>
        <v>1.43E-2</v>
      </c>
      <c r="C117" s="37">
        <f>(D103+L103)/(B103+J103)</f>
        <v>1.0626414805118778</v>
      </c>
      <c r="D117" s="37">
        <f>ABS(C117-1)*B117*'Proposed Relativities (Example)'!$B$5</f>
        <v>0.29112628067895202</v>
      </c>
      <c r="E117" s="37"/>
      <c r="F117" s="71">
        <f>(F103+N103)</f>
        <v>3.0699999999999998E-2</v>
      </c>
      <c r="G117" s="37">
        <f>(H103+P103)/(F103+N103)</f>
        <v>0.97082172080391393</v>
      </c>
      <c r="H117" s="37">
        <f>ABS(G117-1)*F117*'Proposed Relativities (Example)'!$B$5</f>
        <v>0.29112628067894869</v>
      </c>
      <c r="I117" s="35"/>
      <c r="J117" s="35"/>
      <c r="W117" s="22"/>
      <c r="X117" s="22"/>
      <c r="Y117" s="22"/>
      <c r="Z117" s="22"/>
    </row>
    <row r="118" spans="1:37" ht="15" x14ac:dyDescent="0.25">
      <c r="A118" s="34" t="s">
        <v>16</v>
      </c>
      <c r="B118" s="71">
        <f>(B104+J104)</f>
        <v>0.14380000000000001</v>
      </c>
      <c r="C118" s="37">
        <f>(D104+L104)/(B104+J104)</f>
        <v>1</v>
      </c>
      <c r="D118" s="37">
        <f>ABS(C118-1)*B118*'Proposed Relativities (Example)'!$B$5</f>
        <v>0</v>
      </c>
      <c r="E118" s="37"/>
      <c r="F118" s="71"/>
      <c r="G118" s="37"/>
      <c r="H118" s="37"/>
      <c r="I118" s="35"/>
      <c r="J118" s="35"/>
      <c r="W118" s="22"/>
      <c r="X118" s="22"/>
      <c r="Y118" s="22"/>
      <c r="Z118" s="22"/>
    </row>
    <row r="119" spans="1:37" ht="15.75" thickBot="1" x14ac:dyDescent="0.3">
      <c r="A119" s="34"/>
      <c r="B119" s="35"/>
      <c r="C119" s="35"/>
      <c r="D119" s="35"/>
      <c r="E119" s="35"/>
      <c r="F119" s="35"/>
      <c r="G119" s="54"/>
      <c r="H119" s="54"/>
      <c r="I119" s="35"/>
      <c r="J119" s="35"/>
      <c r="W119" s="22"/>
      <c r="X119" s="22"/>
      <c r="Y119" s="22"/>
      <c r="Z119" s="22"/>
    </row>
    <row r="120" spans="1:37" ht="15.75" thickBot="1" x14ac:dyDescent="0.3">
      <c r="A120" s="34"/>
      <c r="B120" s="35"/>
      <c r="C120" s="35"/>
      <c r="D120" s="35"/>
      <c r="E120" s="35"/>
      <c r="F120" s="35"/>
      <c r="G120" s="64" t="s">
        <v>61</v>
      </c>
      <c r="H120" s="72">
        <f>SUM(D114:D118,H114:H118)</f>
        <v>14.020757904876703</v>
      </c>
      <c r="I120" s="77" t="s">
        <v>87</v>
      </c>
      <c r="J120" s="35"/>
      <c r="W120" s="22"/>
      <c r="X120" s="22"/>
      <c r="Y120" s="22"/>
      <c r="Z120" s="22"/>
    </row>
    <row r="121" spans="1:37" ht="15" x14ac:dyDescent="0.25">
      <c r="A121" s="34"/>
      <c r="B121" s="35"/>
      <c r="C121" s="47"/>
      <c r="D121" s="47"/>
      <c r="E121" s="47"/>
      <c r="F121" s="54"/>
      <c r="G121" s="54"/>
      <c r="H121" s="54"/>
      <c r="I121" s="35"/>
      <c r="J121" s="35"/>
      <c r="W121" s="22"/>
      <c r="X121" s="22"/>
      <c r="Y121" s="22"/>
      <c r="Z121" s="22"/>
    </row>
    <row r="122" spans="1:37" x14ac:dyDescent="0.2">
      <c r="F122" s="22"/>
      <c r="G122" s="22"/>
      <c r="H122" s="22"/>
      <c r="W122" s="22"/>
      <c r="X122" s="22"/>
      <c r="Y122" s="22"/>
      <c r="Z122" s="22"/>
    </row>
    <row r="123" spans="1:37" ht="15.75" x14ac:dyDescent="0.25">
      <c r="A123" s="4" t="s">
        <v>88</v>
      </c>
      <c r="F123" s="22"/>
      <c r="G123" s="22"/>
      <c r="H123" s="22"/>
      <c r="W123" s="22"/>
      <c r="X123" s="22"/>
      <c r="Y123" s="22"/>
      <c r="Z123" s="22"/>
    </row>
    <row r="124" spans="1:37" ht="15" x14ac:dyDescent="0.25">
      <c r="A124" s="46" t="s">
        <v>89</v>
      </c>
      <c r="F124" s="22"/>
      <c r="G124" s="22"/>
      <c r="H124" s="22"/>
      <c r="W124" s="22"/>
      <c r="X124" s="22"/>
      <c r="Y124" s="22"/>
      <c r="Z124" s="22"/>
    </row>
    <row r="125" spans="1:37" x14ac:dyDescent="0.2">
      <c r="F125" s="22"/>
      <c r="G125" s="22"/>
      <c r="H125" s="22"/>
      <c r="W125" s="22"/>
      <c r="X125" s="22"/>
      <c r="Y125" s="22"/>
      <c r="Z125" s="22"/>
    </row>
    <row r="126" spans="1:37" ht="15" x14ac:dyDescent="0.25">
      <c r="A126" s="34" t="s">
        <v>90</v>
      </c>
      <c r="B126" s="41">
        <f>D59</f>
        <v>63.419471936126257</v>
      </c>
      <c r="C126" s="48"/>
      <c r="F126" s="22"/>
      <c r="G126" s="22"/>
      <c r="H126" s="22"/>
      <c r="W126" s="22"/>
      <c r="X126" s="22"/>
      <c r="Y126" s="22"/>
      <c r="Z126" s="22"/>
    </row>
    <row r="127" spans="1:37" ht="15" x14ac:dyDescent="0.25">
      <c r="A127" s="34" t="s">
        <v>72</v>
      </c>
      <c r="B127" s="41">
        <f>H90</f>
        <v>7.1627543496750148</v>
      </c>
      <c r="C127" s="48"/>
      <c r="F127" s="22"/>
      <c r="G127" s="22"/>
      <c r="H127" s="22"/>
      <c r="W127" s="22"/>
      <c r="X127" s="22"/>
      <c r="Y127" s="22"/>
      <c r="Z127" s="22"/>
    </row>
    <row r="128" spans="1:37" ht="15" x14ac:dyDescent="0.25">
      <c r="A128" s="34" t="s">
        <v>83</v>
      </c>
      <c r="B128" s="41">
        <f>H120</f>
        <v>14.020757904876703</v>
      </c>
      <c r="C128" s="48"/>
      <c r="F128" s="22"/>
      <c r="G128" s="22"/>
      <c r="H128" s="22"/>
      <c r="W128" s="22"/>
      <c r="X128" s="22"/>
      <c r="Y128" s="22"/>
      <c r="Z128" s="22"/>
    </row>
    <row r="129" spans="1:26" ht="15" x14ac:dyDescent="0.25">
      <c r="A129" s="34"/>
      <c r="B129" s="34"/>
      <c r="C129" s="48"/>
      <c r="F129" s="22"/>
      <c r="G129" s="22"/>
      <c r="H129" s="22"/>
      <c r="W129" s="22"/>
      <c r="X129" s="22"/>
      <c r="Y129" s="22"/>
      <c r="Z129" s="22"/>
    </row>
    <row r="130" spans="1:26" x14ac:dyDescent="0.2">
      <c r="F130" s="22"/>
      <c r="G130" s="22"/>
      <c r="H130" s="22"/>
      <c r="W130" s="22"/>
      <c r="X130" s="22"/>
      <c r="Y130" s="22"/>
      <c r="Z130" s="22"/>
    </row>
    <row r="131" spans="1:26" x14ac:dyDescent="0.2">
      <c r="F131" s="22"/>
      <c r="G131" s="22"/>
      <c r="H131" s="22"/>
      <c r="W131" s="22"/>
      <c r="X131" s="22"/>
      <c r="Y131" s="22"/>
      <c r="Z131" s="22"/>
    </row>
    <row r="132" spans="1:26" x14ac:dyDescent="0.2">
      <c r="F132" s="22"/>
      <c r="G132" s="22"/>
      <c r="H132" s="22"/>
      <c r="W132" s="22"/>
      <c r="X132" s="22"/>
      <c r="Y132" s="22"/>
      <c r="Z132" s="22"/>
    </row>
    <row r="133" spans="1:26" x14ac:dyDescent="0.2">
      <c r="F133" s="22"/>
      <c r="G133" s="22"/>
      <c r="H133" s="22"/>
      <c r="W133" s="22"/>
      <c r="X133" s="22"/>
      <c r="Y133" s="22"/>
      <c r="Z133" s="22"/>
    </row>
    <row r="134" spans="1:26" x14ac:dyDescent="0.2">
      <c r="F134" s="22"/>
      <c r="G134" s="22"/>
      <c r="H134" s="22"/>
      <c r="W134" s="22"/>
      <c r="X134" s="22"/>
      <c r="Y134" s="22"/>
      <c r="Z134" s="22"/>
    </row>
    <row r="135" spans="1:26" x14ac:dyDescent="0.2">
      <c r="F135" s="22"/>
      <c r="G135" s="22"/>
      <c r="H135" s="22"/>
      <c r="W135" s="22"/>
      <c r="X135" s="22"/>
      <c r="Y135" s="22"/>
      <c r="Z135" s="22"/>
    </row>
    <row r="136" spans="1:26" x14ac:dyDescent="0.2">
      <c r="F136" s="22"/>
      <c r="G136" s="22"/>
      <c r="H136" s="22"/>
      <c r="W136" s="22"/>
      <c r="X136" s="22"/>
      <c r="Y136" s="22"/>
      <c r="Z136" s="22"/>
    </row>
    <row r="137" spans="1:26" x14ac:dyDescent="0.2">
      <c r="F137" s="22"/>
      <c r="G137" s="22"/>
      <c r="H137" s="22"/>
      <c r="W137" s="22"/>
      <c r="X137" s="22"/>
      <c r="Y137" s="22"/>
      <c r="Z137" s="22"/>
    </row>
    <row r="138" spans="1:26" x14ac:dyDescent="0.2">
      <c r="F138" s="22"/>
      <c r="G138" s="22"/>
      <c r="H138" s="22"/>
      <c r="W138" s="22"/>
      <c r="X138" s="22"/>
      <c r="Y138" s="22"/>
      <c r="Z138" s="22"/>
    </row>
    <row r="139" spans="1:26" x14ac:dyDescent="0.2">
      <c r="F139" s="22"/>
      <c r="G139" s="22"/>
      <c r="H139" s="22"/>
      <c r="W139" s="22"/>
      <c r="X139" s="22"/>
      <c r="Y139" s="22"/>
      <c r="Z139" s="22"/>
    </row>
    <row r="140" spans="1:26" x14ac:dyDescent="0.2">
      <c r="F140" s="22"/>
      <c r="G140" s="22"/>
      <c r="H140" s="22"/>
      <c r="W140" s="22"/>
      <c r="X140" s="22"/>
      <c r="Y140" s="22"/>
      <c r="Z140" s="22"/>
    </row>
    <row r="141" spans="1:26" x14ac:dyDescent="0.2">
      <c r="F141" s="22"/>
      <c r="G141" s="22"/>
      <c r="H141" s="22"/>
      <c r="W141" s="22"/>
      <c r="X141" s="22"/>
      <c r="Y141" s="22"/>
      <c r="Z141" s="22"/>
    </row>
    <row r="142" spans="1:26" x14ac:dyDescent="0.2">
      <c r="F142" s="22"/>
      <c r="G142" s="22"/>
      <c r="H142" s="22"/>
      <c r="W142" s="22"/>
      <c r="X142" s="22"/>
      <c r="Y142" s="22"/>
      <c r="Z142" s="22"/>
    </row>
    <row r="143" spans="1:26" x14ac:dyDescent="0.2">
      <c r="F143" s="22"/>
      <c r="G143" s="22"/>
      <c r="H143" s="22"/>
      <c r="W143" s="22"/>
      <c r="X143" s="22"/>
      <c r="Y143" s="22"/>
      <c r="Z143" s="22"/>
    </row>
    <row r="144" spans="1:26" x14ac:dyDescent="0.2">
      <c r="F144" s="22"/>
      <c r="G144" s="22"/>
      <c r="H144" s="22"/>
      <c r="W144" s="22"/>
      <c r="X144" s="22"/>
      <c r="Y144" s="22"/>
      <c r="Z144" s="22"/>
    </row>
    <row r="145" spans="6:26" x14ac:dyDescent="0.2">
      <c r="F145" s="22"/>
      <c r="G145" s="22"/>
      <c r="H145" s="22"/>
      <c r="W145" s="22"/>
      <c r="X145" s="22"/>
      <c r="Y145" s="22"/>
      <c r="Z145" s="22"/>
    </row>
    <row r="146" spans="6:26" x14ac:dyDescent="0.2">
      <c r="F146" s="22"/>
      <c r="G146" s="22"/>
      <c r="H146" s="22"/>
      <c r="W146" s="22"/>
      <c r="X146" s="22"/>
      <c r="Y146" s="22"/>
      <c r="Z146" s="22"/>
    </row>
    <row r="147" spans="6:26" x14ac:dyDescent="0.2">
      <c r="F147" s="22"/>
      <c r="G147" s="22"/>
      <c r="H147" s="22"/>
      <c r="W147" s="22"/>
      <c r="X147" s="22"/>
      <c r="Y147" s="22"/>
      <c r="Z147" s="22"/>
    </row>
    <row r="148" spans="6:26" x14ac:dyDescent="0.2">
      <c r="F148" s="22"/>
      <c r="G148" s="22"/>
      <c r="H148" s="22"/>
      <c r="W148" s="22"/>
      <c r="X148" s="22"/>
      <c r="Y148" s="22"/>
      <c r="Z148" s="22"/>
    </row>
    <row r="149" spans="6:26" x14ac:dyDescent="0.2">
      <c r="F149" s="22"/>
      <c r="G149" s="22"/>
      <c r="H149" s="22"/>
      <c r="W149" s="22"/>
      <c r="X149" s="22"/>
      <c r="Y149" s="22"/>
      <c r="Z149" s="22"/>
    </row>
    <row r="150" spans="6:26" x14ac:dyDescent="0.2">
      <c r="F150" s="22"/>
      <c r="G150" s="22"/>
      <c r="H150" s="22"/>
      <c r="W150" s="22"/>
      <c r="X150" s="22"/>
      <c r="Y150" s="22"/>
      <c r="Z150" s="22"/>
    </row>
    <row r="151" spans="6:26" x14ac:dyDescent="0.2">
      <c r="F151" s="22"/>
      <c r="G151" s="22"/>
      <c r="H151" s="22"/>
      <c r="W151" s="22"/>
      <c r="X151" s="22"/>
      <c r="Y151" s="22"/>
      <c r="Z151" s="22"/>
    </row>
    <row r="152" spans="6:26" x14ac:dyDescent="0.2">
      <c r="F152" s="22"/>
      <c r="G152" s="22"/>
      <c r="H152" s="22"/>
      <c r="W152" s="22"/>
      <c r="X152" s="22"/>
      <c r="Y152" s="22"/>
      <c r="Z152" s="22"/>
    </row>
    <row r="153" spans="6:26" x14ac:dyDescent="0.2">
      <c r="F153" s="22"/>
      <c r="G153" s="22"/>
      <c r="H153" s="22"/>
      <c r="W153" s="22"/>
      <c r="X153" s="22"/>
      <c r="Y153" s="22"/>
      <c r="Z153" s="22"/>
    </row>
    <row r="154" spans="6:26" x14ac:dyDescent="0.2">
      <c r="F154" s="22"/>
      <c r="G154" s="22"/>
      <c r="H154" s="22"/>
      <c r="W154" s="22"/>
      <c r="X154" s="22"/>
      <c r="Y154" s="22"/>
      <c r="Z154" s="22"/>
    </row>
    <row r="155" spans="6:26" x14ac:dyDescent="0.2">
      <c r="F155" s="22"/>
      <c r="G155" s="22"/>
      <c r="H155" s="22"/>
      <c r="W155" s="22"/>
      <c r="X155" s="22"/>
      <c r="Y155" s="22"/>
      <c r="Z155" s="22"/>
    </row>
    <row r="156" spans="6:26" x14ac:dyDescent="0.2">
      <c r="F156" s="22"/>
      <c r="G156" s="22"/>
      <c r="H156" s="22"/>
      <c r="W156" s="22"/>
      <c r="X156" s="22"/>
      <c r="Y156" s="22"/>
      <c r="Z156" s="22"/>
    </row>
    <row r="157" spans="6:26" x14ac:dyDescent="0.2">
      <c r="F157" s="22"/>
      <c r="G157" s="22"/>
      <c r="H157" s="22"/>
      <c r="W157" s="22"/>
      <c r="X157" s="22"/>
      <c r="Y157" s="22"/>
      <c r="Z157" s="22"/>
    </row>
    <row r="158" spans="6:26" x14ac:dyDescent="0.2">
      <c r="F158" s="22"/>
      <c r="G158" s="22"/>
      <c r="H158" s="22"/>
      <c r="W158" s="22"/>
      <c r="X158" s="22"/>
      <c r="Y158" s="22"/>
      <c r="Z158" s="22"/>
    </row>
    <row r="159" spans="6:26" x14ac:dyDescent="0.2">
      <c r="F159" s="22"/>
      <c r="G159" s="22"/>
      <c r="H159" s="22"/>
      <c r="W159" s="22"/>
      <c r="X159" s="22"/>
      <c r="Y159" s="22"/>
      <c r="Z159" s="22"/>
    </row>
    <row r="160" spans="6:26" x14ac:dyDescent="0.2">
      <c r="F160" s="22"/>
      <c r="G160" s="22"/>
      <c r="H160" s="22"/>
      <c r="W160" s="22"/>
      <c r="X160" s="22"/>
      <c r="Y160" s="22"/>
      <c r="Z160" s="22"/>
    </row>
    <row r="161" spans="6:26" x14ac:dyDescent="0.2">
      <c r="F161" s="22"/>
      <c r="G161" s="22"/>
      <c r="H161" s="22"/>
      <c r="W161" s="22"/>
      <c r="X161" s="22"/>
      <c r="Y161" s="22"/>
      <c r="Z161" s="22"/>
    </row>
    <row r="162" spans="6:26" x14ac:dyDescent="0.2">
      <c r="F162" s="22"/>
      <c r="G162" s="22"/>
      <c r="H162" s="22"/>
      <c r="W162" s="22"/>
      <c r="X162" s="22"/>
      <c r="Y162" s="22"/>
      <c r="Z162" s="22"/>
    </row>
    <row r="163" spans="6:26" x14ac:dyDescent="0.2">
      <c r="F163" s="22"/>
      <c r="G163" s="22"/>
      <c r="H163" s="22"/>
      <c r="W163" s="22"/>
      <c r="X163" s="22"/>
      <c r="Y163" s="22"/>
      <c r="Z163" s="22"/>
    </row>
    <row r="164" spans="6:26" x14ac:dyDescent="0.2">
      <c r="F164" s="22"/>
      <c r="G164" s="22"/>
      <c r="H164" s="22"/>
      <c r="W164" s="22"/>
      <c r="X164" s="22"/>
      <c r="Y164" s="22"/>
      <c r="Z164" s="22"/>
    </row>
    <row r="165" spans="6:26" x14ac:dyDescent="0.2">
      <c r="F165" s="22"/>
      <c r="G165" s="22"/>
      <c r="H165" s="22"/>
      <c r="W165" s="22"/>
      <c r="X165" s="22"/>
      <c r="Y165" s="22"/>
      <c r="Z165" s="22"/>
    </row>
    <row r="166" spans="6:26" x14ac:dyDescent="0.2">
      <c r="F166" s="22"/>
      <c r="G166" s="22"/>
      <c r="H166" s="22"/>
      <c r="W166" s="22"/>
      <c r="X166" s="22"/>
      <c r="Y166" s="22"/>
      <c r="Z166" s="22"/>
    </row>
    <row r="167" spans="6:26" x14ac:dyDescent="0.2">
      <c r="F167" s="22"/>
      <c r="G167" s="22"/>
      <c r="H167" s="22"/>
      <c r="W167" s="22"/>
      <c r="X167" s="22"/>
      <c r="Y167" s="22"/>
      <c r="Z167" s="22"/>
    </row>
    <row r="168" spans="6:26" x14ac:dyDescent="0.2">
      <c r="F168" s="22"/>
      <c r="G168" s="22"/>
      <c r="H168" s="22"/>
      <c r="W168" s="22"/>
      <c r="X168" s="22"/>
      <c r="Y168" s="22"/>
      <c r="Z168" s="22"/>
    </row>
    <row r="169" spans="6:26" x14ac:dyDescent="0.2">
      <c r="F169" s="22"/>
      <c r="G169" s="22"/>
      <c r="H169" s="22"/>
      <c r="W169" s="22"/>
      <c r="X169" s="22"/>
      <c r="Y169" s="22"/>
      <c r="Z169" s="22"/>
    </row>
    <row r="170" spans="6:26" x14ac:dyDescent="0.2">
      <c r="F170" s="22"/>
      <c r="G170" s="22"/>
      <c r="H170" s="22"/>
      <c r="W170" s="22"/>
      <c r="X170" s="22"/>
      <c r="Y170" s="22"/>
      <c r="Z170" s="22"/>
    </row>
    <row r="171" spans="6:26" x14ac:dyDescent="0.2">
      <c r="F171" s="22"/>
      <c r="G171" s="22"/>
      <c r="H171" s="22"/>
      <c r="W171" s="22"/>
      <c r="X171" s="22"/>
      <c r="Y171" s="22"/>
      <c r="Z171" s="22"/>
    </row>
    <row r="172" spans="6:26" x14ac:dyDescent="0.2">
      <c r="F172" s="22"/>
      <c r="G172" s="22"/>
      <c r="H172" s="22"/>
      <c r="W172" s="22"/>
      <c r="X172" s="22"/>
      <c r="Y172" s="22"/>
      <c r="Z172" s="22"/>
    </row>
    <row r="173" spans="6:26" x14ac:dyDescent="0.2">
      <c r="F173" s="22"/>
      <c r="G173" s="22"/>
      <c r="H173" s="22"/>
      <c r="W173" s="22"/>
      <c r="X173" s="22"/>
      <c r="Y173" s="22"/>
      <c r="Z173" s="22"/>
    </row>
    <row r="174" spans="6:26" x14ac:dyDescent="0.2">
      <c r="F174" s="22"/>
      <c r="G174" s="22"/>
      <c r="H174" s="22"/>
      <c r="W174" s="22"/>
      <c r="X174" s="22"/>
      <c r="Y174" s="22"/>
      <c r="Z174" s="22"/>
    </row>
    <row r="175" spans="6:26" x14ac:dyDescent="0.2">
      <c r="F175" s="22"/>
      <c r="G175" s="22"/>
      <c r="H175" s="22"/>
      <c r="W175" s="22"/>
      <c r="X175" s="22"/>
      <c r="Y175" s="22"/>
      <c r="Z175" s="22"/>
    </row>
    <row r="176" spans="6:26" x14ac:dyDescent="0.2">
      <c r="F176" s="22"/>
      <c r="G176" s="22"/>
      <c r="H176" s="22"/>
      <c r="W176" s="22"/>
      <c r="X176" s="22"/>
      <c r="Y176" s="22"/>
      <c r="Z176" s="22"/>
    </row>
    <row r="177" spans="6:26" x14ac:dyDescent="0.2">
      <c r="F177" s="22"/>
      <c r="G177" s="22"/>
      <c r="H177" s="22"/>
      <c r="W177" s="22"/>
      <c r="X177" s="22"/>
      <c r="Y177" s="22"/>
      <c r="Z177" s="22"/>
    </row>
    <row r="178" spans="6:26" x14ac:dyDescent="0.2">
      <c r="F178" s="22"/>
      <c r="G178" s="22"/>
      <c r="H178" s="22"/>
      <c r="W178" s="22"/>
      <c r="X178" s="22"/>
      <c r="Y178" s="22"/>
      <c r="Z178" s="22"/>
    </row>
    <row r="179" spans="6:26" x14ac:dyDescent="0.2">
      <c r="F179" s="22"/>
      <c r="G179" s="22"/>
      <c r="H179" s="22"/>
      <c r="W179" s="22"/>
      <c r="X179" s="22"/>
      <c r="Y179" s="22"/>
      <c r="Z179" s="22"/>
    </row>
    <row r="180" spans="6:26" x14ac:dyDescent="0.2">
      <c r="F180" s="22"/>
      <c r="G180" s="22"/>
      <c r="H180" s="22"/>
      <c r="W180" s="22"/>
      <c r="X180" s="22"/>
      <c r="Y180" s="22"/>
      <c r="Z180" s="22"/>
    </row>
    <row r="181" spans="6:26" x14ac:dyDescent="0.2">
      <c r="F181" s="22"/>
      <c r="G181" s="22"/>
      <c r="H181" s="22"/>
      <c r="W181" s="22"/>
      <c r="X181" s="22"/>
      <c r="Y181" s="22"/>
      <c r="Z181" s="22"/>
    </row>
    <row r="182" spans="6:26" x14ac:dyDescent="0.2">
      <c r="F182" s="22"/>
      <c r="G182" s="22"/>
      <c r="H182" s="22"/>
      <c r="W182" s="22"/>
      <c r="X182" s="22"/>
      <c r="Y182" s="22"/>
      <c r="Z182" s="22"/>
    </row>
    <row r="183" spans="6:26" x14ac:dyDescent="0.2">
      <c r="F183" s="22"/>
      <c r="G183" s="22"/>
      <c r="H183" s="22"/>
      <c r="W183" s="22"/>
      <c r="X183" s="22"/>
      <c r="Y183" s="22"/>
      <c r="Z183" s="22"/>
    </row>
    <row r="184" spans="6:26" x14ac:dyDescent="0.2">
      <c r="F184" s="22"/>
      <c r="G184" s="22"/>
      <c r="H184" s="22"/>
      <c r="W184" s="22"/>
      <c r="X184" s="22"/>
      <c r="Y184" s="22"/>
      <c r="Z184" s="22"/>
    </row>
    <row r="185" spans="6:26" x14ac:dyDescent="0.2">
      <c r="F185" s="22"/>
      <c r="G185" s="22"/>
      <c r="H185" s="22"/>
      <c r="W185" s="22"/>
      <c r="X185" s="22"/>
      <c r="Y185" s="22"/>
      <c r="Z185" s="22"/>
    </row>
    <row r="186" spans="6:26" x14ac:dyDescent="0.2">
      <c r="F186" s="22"/>
      <c r="G186" s="22"/>
      <c r="H186" s="22"/>
      <c r="W186" s="22"/>
      <c r="X186" s="22"/>
      <c r="Y186" s="22"/>
      <c r="Z186" s="22"/>
    </row>
    <row r="187" spans="6:26" x14ac:dyDescent="0.2">
      <c r="F187" s="22"/>
      <c r="G187" s="22"/>
      <c r="H187" s="22"/>
      <c r="W187" s="22"/>
      <c r="X187" s="22"/>
      <c r="Y187" s="22"/>
      <c r="Z187" s="22"/>
    </row>
    <row r="188" spans="6:26" x14ac:dyDescent="0.2">
      <c r="F188" s="22"/>
      <c r="G188" s="22"/>
      <c r="H188" s="22"/>
      <c r="W188" s="22"/>
      <c r="X188" s="22"/>
      <c r="Y188" s="22"/>
      <c r="Z188" s="22"/>
    </row>
    <row r="189" spans="6:26" x14ac:dyDescent="0.2">
      <c r="F189" s="22"/>
      <c r="G189" s="22"/>
      <c r="H189" s="22"/>
      <c r="W189" s="22"/>
      <c r="X189" s="22"/>
      <c r="Y189" s="22"/>
      <c r="Z189" s="22"/>
    </row>
    <row r="190" spans="6:26" x14ac:dyDescent="0.2">
      <c r="F190" s="22"/>
      <c r="G190" s="22"/>
      <c r="H190" s="22"/>
      <c r="W190" s="22"/>
      <c r="X190" s="22"/>
      <c r="Y190" s="22"/>
      <c r="Z190" s="22"/>
    </row>
    <row r="191" spans="6:26" x14ac:dyDescent="0.2">
      <c r="F191" s="22"/>
      <c r="G191" s="22"/>
      <c r="H191" s="22"/>
      <c r="W191" s="22"/>
      <c r="X191" s="22"/>
      <c r="Y191" s="22"/>
      <c r="Z191" s="22"/>
    </row>
    <row r="192" spans="6:26" x14ac:dyDescent="0.2">
      <c r="F192" s="22"/>
      <c r="G192" s="22"/>
      <c r="H192" s="22"/>
      <c r="W192" s="22"/>
      <c r="X192" s="22"/>
      <c r="Y192" s="22"/>
      <c r="Z192" s="22"/>
    </row>
    <row r="193" spans="6:26" x14ac:dyDescent="0.2">
      <c r="F193" s="22"/>
      <c r="G193" s="22"/>
      <c r="H193" s="22"/>
      <c r="W193" s="22"/>
      <c r="X193" s="22"/>
      <c r="Y193" s="22"/>
      <c r="Z193" s="22"/>
    </row>
    <row r="194" spans="6:26" x14ac:dyDescent="0.2">
      <c r="F194" s="22"/>
      <c r="G194" s="22"/>
      <c r="H194" s="22"/>
      <c r="W194" s="22"/>
      <c r="X194" s="22"/>
      <c r="Y194" s="22"/>
      <c r="Z194" s="22"/>
    </row>
    <row r="195" spans="6:26" x14ac:dyDescent="0.2">
      <c r="F195" s="22"/>
      <c r="G195" s="22"/>
      <c r="H195" s="22"/>
      <c r="W195" s="22"/>
      <c r="X195" s="22"/>
      <c r="Y195" s="22"/>
      <c r="Z195" s="22"/>
    </row>
    <row r="196" spans="6:26" x14ac:dyDescent="0.2">
      <c r="F196" s="22"/>
      <c r="G196" s="22"/>
      <c r="H196" s="22"/>
      <c r="W196" s="22"/>
      <c r="X196" s="22"/>
      <c r="Y196" s="22"/>
      <c r="Z196" s="22"/>
    </row>
    <row r="197" spans="6:26" x14ac:dyDescent="0.2">
      <c r="F197" s="22"/>
      <c r="G197" s="22"/>
      <c r="H197" s="22"/>
      <c r="W197" s="22"/>
      <c r="X197" s="22"/>
      <c r="Y197" s="22"/>
      <c r="Z197" s="22"/>
    </row>
    <row r="198" spans="6:26" x14ac:dyDescent="0.2">
      <c r="F198" s="22"/>
      <c r="G198" s="22"/>
      <c r="H198" s="22"/>
      <c r="W198" s="22"/>
      <c r="X198" s="22"/>
      <c r="Y198" s="22"/>
      <c r="Z198" s="22"/>
    </row>
    <row r="199" spans="6:26" x14ac:dyDescent="0.2">
      <c r="F199" s="22"/>
      <c r="G199" s="22"/>
      <c r="H199" s="22"/>
      <c r="W199" s="22"/>
      <c r="X199" s="22"/>
      <c r="Y199" s="22"/>
      <c r="Z199" s="22"/>
    </row>
    <row r="200" spans="6:26" x14ac:dyDescent="0.2">
      <c r="F200" s="22"/>
      <c r="G200" s="22"/>
      <c r="H200" s="22"/>
      <c r="W200" s="22"/>
      <c r="X200" s="22"/>
      <c r="Y200" s="22"/>
      <c r="Z200" s="22"/>
    </row>
    <row r="201" spans="6:26" x14ac:dyDescent="0.2">
      <c r="F201" s="22"/>
      <c r="G201" s="22"/>
      <c r="H201" s="22"/>
      <c r="W201" s="22"/>
      <c r="X201" s="22"/>
      <c r="Y201" s="22"/>
      <c r="Z201" s="22"/>
    </row>
    <row r="202" spans="6:26" x14ac:dyDescent="0.2">
      <c r="F202" s="22"/>
      <c r="G202" s="22"/>
      <c r="H202" s="22"/>
      <c r="W202" s="22"/>
      <c r="X202" s="22"/>
      <c r="Y202" s="22"/>
      <c r="Z202" s="22"/>
    </row>
    <row r="203" spans="6:26" x14ac:dyDescent="0.2">
      <c r="F203" s="22"/>
      <c r="G203" s="22"/>
      <c r="H203" s="22"/>
      <c r="W203" s="22"/>
      <c r="X203" s="22"/>
      <c r="Y203" s="22"/>
      <c r="Z203" s="22"/>
    </row>
    <row r="204" spans="6:26" x14ac:dyDescent="0.2">
      <c r="F204" s="22"/>
      <c r="G204" s="22"/>
      <c r="H204" s="22"/>
      <c r="W204" s="22"/>
      <c r="X204" s="22"/>
      <c r="Y204" s="22"/>
      <c r="Z204" s="22"/>
    </row>
    <row r="205" spans="6:26" x14ac:dyDescent="0.2">
      <c r="F205" s="22"/>
      <c r="G205" s="22"/>
      <c r="H205" s="22"/>
      <c r="W205" s="22"/>
      <c r="X205" s="22"/>
      <c r="Y205" s="22"/>
      <c r="Z205" s="22"/>
    </row>
    <row r="206" spans="6:26" x14ac:dyDescent="0.2">
      <c r="F206" s="22"/>
      <c r="G206" s="22"/>
      <c r="H206" s="22"/>
      <c r="W206" s="22"/>
      <c r="X206" s="22"/>
      <c r="Y206" s="22"/>
      <c r="Z206" s="22"/>
    </row>
    <row r="207" spans="6:26" x14ac:dyDescent="0.2">
      <c r="F207" s="22"/>
      <c r="G207" s="22"/>
      <c r="H207" s="22"/>
      <c r="W207" s="22"/>
      <c r="X207" s="22"/>
      <c r="Y207" s="22"/>
      <c r="Z207" s="22"/>
    </row>
    <row r="208" spans="6:26" x14ac:dyDescent="0.2">
      <c r="F208" s="22"/>
      <c r="G208" s="22"/>
      <c r="H208" s="22"/>
      <c r="W208" s="22"/>
      <c r="X208" s="22"/>
      <c r="Y208" s="22"/>
      <c r="Z208" s="22"/>
    </row>
    <row r="209" spans="6:26" x14ac:dyDescent="0.2">
      <c r="F209" s="22"/>
      <c r="G209" s="22"/>
      <c r="H209" s="22"/>
      <c r="W209" s="22"/>
      <c r="X209" s="22"/>
      <c r="Y209" s="22"/>
      <c r="Z209" s="22"/>
    </row>
    <row r="210" spans="6:26" x14ac:dyDescent="0.2">
      <c r="F210" s="22"/>
      <c r="G210" s="22"/>
      <c r="H210" s="22"/>
      <c r="W210" s="22"/>
      <c r="X210" s="22"/>
      <c r="Y210" s="22"/>
      <c r="Z210" s="22"/>
    </row>
    <row r="211" spans="6:26" x14ac:dyDescent="0.2">
      <c r="F211" s="22"/>
      <c r="G211" s="22"/>
      <c r="H211" s="22"/>
      <c r="W211" s="22"/>
      <c r="X211" s="22"/>
      <c r="Y211" s="22"/>
      <c r="Z211" s="22"/>
    </row>
    <row r="212" spans="6:26" x14ac:dyDescent="0.2">
      <c r="F212" s="22"/>
      <c r="G212" s="22"/>
      <c r="H212" s="22"/>
      <c r="W212" s="22"/>
      <c r="X212" s="22"/>
      <c r="Y212" s="22"/>
      <c r="Z212" s="22"/>
    </row>
    <row r="213" spans="6:26" x14ac:dyDescent="0.2">
      <c r="F213" s="22"/>
      <c r="G213" s="22"/>
      <c r="H213" s="22"/>
      <c r="W213" s="22"/>
      <c r="X213" s="22"/>
      <c r="Y213" s="22"/>
      <c r="Z213" s="22"/>
    </row>
    <row r="214" spans="6:26" x14ac:dyDescent="0.2">
      <c r="F214" s="22"/>
      <c r="G214" s="22"/>
      <c r="H214" s="22"/>
      <c r="W214" s="22"/>
      <c r="X214" s="22"/>
      <c r="Y214" s="22"/>
      <c r="Z214" s="22"/>
    </row>
    <row r="215" spans="6:26" x14ac:dyDescent="0.2">
      <c r="F215" s="22"/>
      <c r="G215" s="22"/>
      <c r="H215" s="22"/>
      <c r="W215" s="22"/>
      <c r="X215" s="22"/>
      <c r="Y215" s="22"/>
      <c r="Z215" s="22"/>
    </row>
    <row r="216" spans="6:26" x14ac:dyDescent="0.2">
      <c r="F216" s="22"/>
      <c r="G216" s="22"/>
      <c r="H216" s="22"/>
      <c r="W216" s="22"/>
      <c r="X216" s="22"/>
      <c r="Y216" s="22"/>
      <c r="Z216" s="22"/>
    </row>
    <row r="217" spans="6:26" x14ac:dyDescent="0.2">
      <c r="F217" s="22"/>
      <c r="G217" s="22"/>
      <c r="H217" s="22"/>
      <c r="W217" s="22"/>
      <c r="X217" s="22"/>
      <c r="Y217" s="22"/>
      <c r="Z217" s="22"/>
    </row>
    <row r="218" spans="6:26" x14ac:dyDescent="0.2">
      <c r="F218" s="22"/>
      <c r="G218" s="22"/>
      <c r="H218" s="22"/>
      <c r="W218" s="22"/>
      <c r="X218" s="22"/>
      <c r="Y218" s="22"/>
      <c r="Z218" s="22"/>
    </row>
    <row r="219" spans="6:26" x14ac:dyDescent="0.2">
      <c r="F219" s="22"/>
      <c r="G219" s="22"/>
      <c r="H219" s="22"/>
      <c r="W219" s="22"/>
      <c r="X219" s="22"/>
      <c r="Y219" s="22"/>
      <c r="Z219" s="22"/>
    </row>
    <row r="220" spans="6:26" x14ac:dyDescent="0.2">
      <c r="F220" s="22"/>
      <c r="G220" s="22"/>
      <c r="H220" s="22"/>
      <c r="W220" s="22"/>
      <c r="X220" s="22"/>
      <c r="Y220" s="22"/>
      <c r="Z220" s="22"/>
    </row>
    <row r="221" spans="6:26" x14ac:dyDescent="0.2">
      <c r="F221" s="22"/>
      <c r="G221" s="22"/>
      <c r="H221" s="22"/>
      <c r="W221" s="22"/>
      <c r="X221" s="22"/>
      <c r="Y221" s="22"/>
      <c r="Z221" s="22"/>
    </row>
    <row r="222" spans="6:26" x14ac:dyDescent="0.2">
      <c r="F222" s="22"/>
      <c r="G222" s="22"/>
      <c r="H222" s="22"/>
      <c r="W222" s="22"/>
      <c r="X222" s="22"/>
      <c r="Y222" s="22"/>
      <c r="Z222" s="22"/>
    </row>
    <row r="223" spans="6:26" x14ac:dyDescent="0.2">
      <c r="F223" s="22"/>
      <c r="G223" s="22"/>
      <c r="H223" s="22"/>
      <c r="W223" s="22"/>
      <c r="X223" s="22"/>
      <c r="Y223" s="22"/>
      <c r="Z223" s="22"/>
    </row>
    <row r="224" spans="6:26" x14ac:dyDescent="0.2">
      <c r="F224" s="22"/>
      <c r="G224" s="22"/>
      <c r="H224" s="22"/>
      <c r="W224" s="22"/>
      <c r="X224" s="22"/>
      <c r="Y224" s="22"/>
      <c r="Z224" s="22"/>
    </row>
    <row r="225" spans="6:26" x14ac:dyDescent="0.2">
      <c r="F225" s="22"/>
      <c r="G225" s="22"/>
      <c r="H225" s="22"/>
      <c r="W225" s="22"/>
      <c r="X225" s="22"/>
      <c r="Y225" s="22"/>
      <c r="Z225" s="22"/>
    </row>
    <row r="226" spans="6:26" x14ac:dyDescent="0.2">
      <c r="F226" s="22"/>
      <c r="G226" s="22"/>
      <c r="H226" s="22"/>
      <c r="W226" s="22"/>
      <c r="X226" s="22"/>
      <c r="Y226" s="22"/>
      <c r="Z226" s="22"/>
    </row>
    <row r="227" spans="6:26" x14ac:dyDescent="0.2">
      <c r="F227" s="22"/>
      <c r="G227" s="22"/>
      <c r="H227" s="22"/>
      <c r="W227" s="22"/>
      <c r="X227" s="22"/>
      <c r="Y227" s="22"/>
      <c r="Z227" s="22"/>
    </row>
    <row r="228" spans="6:26" x14ac:dyDescent="0.2">
      <c r="F228" s="22"/>
      <c r="G228" s="22"/>
      <c r="H228" s="22"/>
      <c r="W228" s="22"/>
      <c r="X228" s="22"/>
      <c r="Y228" s="22"/>
      <c r="Z228" s="22"/>
    </row>
    <row r="229" spans="6:26" x14ac:dyDescent="0.2">
      <c r="F229" s="22"/>
      <c r="G229" s="22"/>
      <c r="H229" s="22"/>
      <c r="W229" s="22"/>
      <c r="X229" s="22"/>
      <c r="Y229" s="22"/>
      <c r="Z229" s="22"/>
    </row>
    <row r="230" spans="6:26" x14ac:dyDescent="0.2">
      <c r="F230" s="22"/>
      <c r="G230" s="22"/>
      <c r="H230" s="22"/>
      <c r="W230" s="22"/>
      <c r="X230" s="22"/>
      <c r="Y230" s="22"/>
      <c r="Z230" s="22"/>
    </row>
    <row r="231" spans="6:26" x14ac:dyDescent="0.2">
      <c r="F231" s="22"/>
      <c r="G231" s="22"/>
      <c r="H231" s="22"/>
      <c r="W231" s="22"/>
      <c r="X231" s="22"/>
      <c r="Y231" s="22"/>
      <c r="Z231" s="22"/>
    </row>
    <row r="232" spans="6:26" x14ac:dyDescent="0.2">
      <c r="F232" s="22"/>
      <c r="G232" s="22"/>
      <c r="H232" s="22"/>
      <c r="W232" s="22"/>
      <c r="X232" s="22"/>
      <c r="Y232" s="22"/>
      <c r="Z232" s="22"/>
    </row>
    <row r="233" spans="6:26" x14ac:dyDescent="0.2">
      <c r="F233" s="22"/>
      <c r="G233" s="22"/>
      <c r="H233" s="22"/>
      <c r="W233" s="22"/>
      <c r="X233" s="22"/>
      <c r="Y233" s="22"/>
      <c r="Z233" s="22"/>
    </row>
    <row r="234" spans="6:26" x14ac:dyDescent="0.2">
      <c r="F234" s="22"/>
      <c r="G234" s="22"/>
      <c r="H234" s="22"/>
      <c r="W234" s="22"/>
      <c r="X234" s="22"/>
      <c r="Y234" s="22"/>
      <c r="Z234" s="22"/>
    </row>
    <row r="235" spans="6:26" x14ac:dyDescent="0.2">
      <c r="F235" s="22"/>
      <c r="G235" s="22"/>
      <c r="H235" s="22"/>
      <c r="W235" s="22"/>
      <c r="X235" s="22"/>
      <c r="Y235" s="22"/>
      <c r="Z235" s="22"/>
    </row>
    <row r="236" spans="6:26" x14ac:dyDescent="0.2">
      <c r="F236" s="22"/>
      <c r="G236" s="22"/>
      <c r="H236" s="22"/>
      <c r="W236" s="22"/>
      <c r="X236" s="22"/>
      <c r="Y236" s="22"/>
      <c r="Z236" s="22"/>
    </row>
    <row r="237" spans="6:26" x14ac:dyDescent="0.2">
      <c r="F237" s="22"/>
      <c r="G237" s="22"/>
      <c r="H237" s="22"/>
      <c r="W237" s="22"/>
      <c r="X237" s="22"/>
      <c r="Y237" s="22"/>
      <c r="Z237" s="22"/>
    </row>
    <row r="238" spans="6:26" x14ac:dyDescent="0.2">
      <c r="F238" s="22"/>
      <c r="G238" s="22"/>
      <c r="H238" s="22"/>
      <c r="W238" s="22"/>
      <c r="X238" s="22"/>
      <c r="Y238" s="22"/>
      <c r="Z238" s="22"/>
    </row>
    <row r="239" spans="6:26" x14ac:dyDescent="0.2">
      <c r="F239" s="22"/>
      <c r="G239" s="22"/>
      <c r="H239" s="22"/>
      <c r="W239" s="22"/>
      <c r="X239" s="22"/>
      <c r="Y239" s="22"/>
      <c r="Z239" s="22"/>
    </row>
    <row r="240" spans="6:26" x14ac:dyDescent="0.2">
      <c r="F240" s="22"/>
      <c r="G240" s="22"/>
      <c r="H240" s="22"/>
      <c r="W240" s="22"/>
      <c r="X240" s="22"/>
      <c r="Y240" s="22"/>
      <c r="Z240" s="22"/>
    </row>
    <row r="241" spans="6:26" x14ac:dyDescent="0.2">
      <c r="F241" s="22"/>
      <c r="G241" s="22"/>
      <c r="H241" s="22"/>
      <c r="W241" s="22"/>
      <c r="X241" s="22"/>
      <c r="Y241" s="22"/>
      <c r="Z241" s="22"/>
    </row>
    <row r="242" spans="6:26" x14ac:dyDescent="0.2">
      <c r="F242" s="22"/>
      <c r="G242" s="22"/>
      <c r="H242" s="22"/>
      <c r="W242" s="22"/>
      <c r="X242" s="22"/>
      <c r="Y242" s="22"/>
      <c r="Z242" s="22"/>
    </row>
    <row r="243" spans="6:26" x14ac:dyDescent="0.2">
      <c r="F243" s="22"/>
      <c r="G243" s="22"/>
      <c r="H243" s="22"/>
      <c r="W243" s="22"/>
      <c r="X243" s="22"/>
      <c r="Y243" s="22"/>
      <c r="Z243" s="22"/>
    </row>
    <row r="244" spans="6:26" x14ac:dyDescent="0.2">
      <c r="F244" s="22"/>
      <c r="G244" s="22"/>
      <c r="H244" s="22"/>
      <c r="W244" s="22"/>
      <c r="X244" s="22"/>
      <c r="Y244" s="22"/>
      <c r="Z244" s="22"/>
    </row>
    <row r="245" spans="6:26" x14ac:dyDescent="0.2">
      <c r="F245" s="22"/>
      <c r="G245" s="22"/>
      <c r="H245" s="22"/>
      <c r="W245" s="22"/>
      <c r="X245" s="22"/>
      <c r="Y245" s="22"/>
      <c r="Z245" s="22"/>
    </row>
    <row r="246" spans="6:26" x14ac:dyDescent="0.2">
      <c r="F246" s="22"/>
      <c r="G246" s="22"/>
      <c r="H246" s="22"/>
      <c r="W246" s="22"/>
      <c r="X246" s="22"/>
      <c r="Y246" s="22"/>
      <c r="Z246" s="22"/>
    </row>
    <row r="247" spans="6:26" x14ac:dyDescent="0.2">
      <c r="F247" s="22"/>
      <c r="G247" s="22"/>
      <c r="H247" s="22"/>
      <c r="W247" s="22"/>
      <c r="X247" s="22"/>
      <c r="Y247" s="22"/>
      <c r="Z247" s="22"/>
    </row>
    <row r="248" spans="6:26" x14ac:dyDescent="0.2">
      <c r="F248" s="22"/>
      <c r="G248" s="22"/>
      <c r="H248" s="22"/>
      <c r="W248" s="22"/>
      <c r="X248" s="22"/>
      <c r="Y248" s="22"/>
      <c r="Z248" s="22"/>
    </row>
    <row r="249" spans="6:26" x14ac:dyDescent="0.2">
      <c r="F249" s="22"/>
      <c r="G249" s="22"/>
      <c r="H249" s="22"/>
      <c r="W249" s="22"/>
      <c r="X249" s="22"/>
      <c r="Y249" s="22"/>
      <c r="Z249" s="22"/>
    </row>
    <row r="250" spans="6:26" x14ac:dyDescent="0.2">
      <c r="F250" s="22"/>
      <c r="G250" s="22"/>
      <c r="H250" s="22"/>
      <c r="W250" s="22"/>
      <c r="X250" s="22"/>
      <c r="Y250" s="22"/>
      <c r="Z250" s="22"/>
    </row>
    <row r="251" spans="6:26" x14ac:dyDescent="0.2">
      <c r="F251" s="22"/>
      <c r="G251" s="22"/>
      <c r="H251" s="22"/>
      <c r="W251" s="22"/>
      <c r="X251" s="22"/>
      <c r="Y251" s="22"/>
      <c r="Z251" s="22"/>
    </row>
    <row r="252" spans="6:26" x14ac:dyDescent="0.2">
      <c r="F252" s="22"/>
      <c r="G252" s="22"/>
      <c r="H252" s="22"/>
      <c r="W252" s="22"/>
      <c r="X252" s="22"/>
      <c r="Y252" s="22"/>
      <c r="Z252" s="22"/>
    </row>
    <row r="253" spans="6:26" x14ac:dyDescent="0.2">
      <c r="F253" s="22"/>
      <c r="G253" s="22"/>
      <c r="H253" s="22"/>
      <c r="W253" s="22"/>
      <c r="X253" s="22"/>
      <c r="Y253" s="22"/>
      <c r="Z253" s="22"/>
    </row>
    <row r="254" spans="6:26" x14ac:dyDescent="0.2">
      <c r="F254" s="22"/>
      <c r="G254" s="22"/>
      <c r="H254" s="22"/>
      <c r="W254" s="22"/>
      <c r="X254" s="22"/>
      <c r="Y254" s="22"/>
      <c r="Z254" s="22"/>
    </row>
    <row r="255" spans="6:26" x14ac:dyDescent="0.2">
      <c r="F255" s="22"/>
      <c r="G255" s="22"/>
      <c r="H255" s="22"/>
      <c r="W255" s="22"/>
      <c r="X255" s="22"/>
      <c r="Y255" s="22"/>
      <c r="Z255" s="22"/>
    </row>
    <row r="256" spans="6:26" x14ac:dyDescent="0.2">
      <c r="F256" s="22"/>
      <c r="G256" s="22"/>
      <c r="H256" s="22"/>
      <c r="W256" s="22"/>
      <c r="X256" s="22"/>
      <c r="Y256" s="22"/>
      <c r="Z256" s="22"/>
    </row>
    <row r="257" spans="6:26" x14ac:dyDescent="0.2">
      <c r="F257" s="22"/>
      <c r="G257" s="22"/>
      <c r="H257" s="22"/>
      <c r="W257" s="22"/>
      <c r="X257" s="22"/>
      <c r="Y257" s="22"/>
      <c r="Z257" s="22"/>
    </row>
    <row r="258" spans="6:26" x14ac:dyDescent="0.2">
      <c r="F258" s="22"/>
      <c r="G258" s="22"/>
      <c r="H258" s="22"/>
      <c r="W258" s="22"/>
      <c r="X258" s="22"/>
      <c r="Y258" s="22"/>
      <c r="Z258" s="22"/>
    </row>
    <row r="259" spans="6:26" x14ac:dyDescent="0.2">
      <c r="F259" s="22"/>
      <c r="G259" s="22"/>
      <c r="H259" s="22"/>
      <c r="W259" s="22"/>
      <c r="X259" s="22"/>
      <c r="Y259" s="22"/>
      <c r="Z259" s="22"/>
    </row>
    <row r="260" spans="6:26" x14ac:dyDescent="0.2">
      <c r="F260" s="22"/>
      <c r="G260" s="22"/>
      <c r="H260" s="22"/>
      <c r="W260" s="22"/>
      <c r="X260" s="22"/>
      <c r="Y260" s="22"/>
      <c r="Z260" s="22"/>
    </row>
    <row r="261" spans="6:26" x14ac:dyDescent="0.2">
      <c r="F261" s="22"/>
      <c r="G261" s="22"/>
      <c r="H261" s="22"/>
      <c r="W261" s="22"/>
      <c r="X261" s="22"/>
      <c r="Y261" s="22"/>
      <c r="Z261" s="22"/>
    </row>
    <row r="262" spans="6:26" x14ac:dyDescent="0.2">
      <c r="F262" s="22"/>
      <c r="G262" s="22"/>
      <c r="H262" s="22"/>
      <c r="W262" s="22"/>
      <c r="X262" s="22"/>
      <c r="Y262" s="22"/>
      <c r="Z262" s="22"/>
    </row>
    <row r="263" spans="6:26" x14ac:dyDescent="0.2">
      <c r="F263" s="22"/>
      <c r="G263" s="22"/>
      <c r="H263" s="22"/>
      <c r="W263" s="22"/>
      <c r="X263" s="22"/>
      <c r="Y263" s="22"/>
      <c r="Z263" s="22"/>
    </row>
    <row r="264" spans="6:26" x14ac:dyDescent="0.2">
      <c r="F264" s="22"/>
      <c r="G264" s="22"/>
      <c r="H264" s="22"/>
      <c r="W264" s="22"/>
      <c r="X264" s="22"/>
      <c r="Y264" s="22"/>
      <c r="Z264" s="22"/>
    </row>
    <row r="265" spans="6:26" x14ac:dyDescent="0.2">
      <c r="F265" s="22"/>
      <c r="G265" s="22"/>
      <c r="H265" s="22"/>
      <c r="W265" s="22"/>
      <c r="X265" s="22"/>
      <c r="Y265" s="22"/>
      <c r="Z265" s="22"/>
    </row>
    <row r="266" spans="6:26" x14ac:dyDescent="0.2">
      <c r="F266" s="22"/>
      <c r="G266" s="22"/>
      <c r="H266" s="22"/>
      <c r="W266" s="22"/>
      <c r="X266" s="22"/>
      <c r="Y266" s="22"/>
      <c r="Z266" s="22"/>
    </row>
    <row r="267" spans="6:26" x14ac:dyDescent="0.2">
      <c r="F267" s="22"/>
      <c r="G267" s="22"/>
      <c r="H267" s="22"/>
      <c r="W267" s="22"/>
      <c r="X267" s="22"/>
      <c r="Y267" s="22"/>
      <c r="Z267" s="22"/>
    </row>
    <row r="268" spans="6:26" x14ac:dyDescent="0.2">
      <c r="F268" s="22"/>
      <c r="G268" s="22"/>
      <c r="H268" s="22"/>
      <c r="W268" s="22"/>
      <c r="X268" s="22"/>
      <c r="Y268" s="22"/>
      <c r="Z268" s="22"/>
    </row>
    <row r="269" spans="6:26" x14ac:dyDescent="0.2">
      <c r="F269" s="22"/>
      <c r="G269" s="22"/>
      <c r="H269" s="22"/>
      <c r="W269" s="22"/>
      <c r="X269" s="22"/>
      <c r="Y269" s="22"/>
      <c r="Z269" s="22"/>
    </row>
    <row r="270" spans="6:26" x14ac:dyDescent="0.2">
      <c r="F270" s="22"/>
      <c r="G270" s="22"/>
      <c r="H270" s="22"/>
      <c r="W270" s="22"/>
      <c r="X270" s="22"/>
      <c r="Y270" s="22"/>
      <c r="Z270" s="22"/>
    </row>
    <row r="271" spans="6:26" x14ac:dyDescent="0.2">
      <c r="F271" s="22"/>
      <c r="G271" s="22"/>
      <c r="H271" s="22"/>
      <c r="W271" s="22"/>
      <c r="X271" s="22"/>
      <c r="Y271" s="22"/>
      <c r="Z271" s="22"/>
    </row>
    <row r="272" spans="6:26" x14ac:dyDescent="0.2">
      <c r="F272" s="22"/>
      <c r="G272" s="22"/>
      <c r="H272" s="22"/>
      <c r="W272" s="22"/>
      <c r="X272" s="22"/>
      <c r="Y272" s="22"/>
      <c r="Z272" s="22"/>
    </row>
    <row r="273" spans="6:26" x14ac:dyDescent="0.2">
      <c r="F273" s="22"/>
      <c r="G273" s="22"/>
      <c r="H273" s="22"/>
      <c r="W273" s="22"/>
      <c r="X273" s="22"/>
      <c r="Y273" s="22"/>
      <c r="Z273" s="22"/>
    </row>
    <row r="274" spans="6:26" x14ac:dyDescent="0.2">
      <c r="F274" s="22"/>
      <c r="G274" s="22"/>
      <c r="H274" s="22"/>
      <c r="W274" s="22"/>
      <c r="X274" s="22"/>
      <c r="Y274" s="22"/>
      <c r="Z274" s="22"/>
    </row>
    <row r="275" spans="6:26" x14ac:dyDescent="0.2">
      <c r="F275" s="22"/>
      <c r="G275" s="22"/>
      <c r="H275" s="22"/>
      <c r="W275" s="22"/>
      <c r="X275" s="22"/>
      <c r="Y275" s="22"/>
      <c r="Z275" s="22"/>
    </row>
    <row r="276" spans="6:26" x14ac:dyDescent="0.2">
      <c r="F276" s="22"/>
      <c r="G276" s="22"/>
      <c r="H276" s="22"/>
      <c r="W276" s="22"/>
      <c r="X276" s="22"/>
      <c r="Y276" s="22"/>
      <c r="Z276" s="22"/>
    </row>
    <row r="277" spans="6:26" x14ac:dyDescent="0.2">
      <c r="F277" s="22"/>
      <c r="G277" s="22"/>
      <c r="H277" s="22"/>
      <c r="W277" s="22"/>
      <c r="X277" s="22"/>
      <c r="Y277" s="22"/>
      <c r="Z277" s="22"/>
    </row>
    <row r="278" spans="6:26" x14ac:dyDescent="0.2">
      <c r="F278" s="22"/>
      <c r="G278" s="22"/>
      <c r="H278" s="22"/>
      <c r="W278" s="22"/>
      <c r="X278" s="22"/>
      <c r="Y278" s="22"/>
      <c r="Z278" s="22"/>
    </row>
    <row r="279" spans="6:26" x14ac:dyDescent="0.2">
      <c r="F279" s="22"/>
      <c r="G279" s="22"/>
      <c r="H279" s="22"/>
      <c r="W279" s="22"/>
      <c r="X279" s="22"/>
      <c r="Y279" s="22"/>
      <c r="Z279" s="22"/>
    </row>
    <row r="280" spans="6:26" x14ac:dyDescent="0.2">
      <c r="F280" s="22"/>
      <c r="G280" s="22"/>
      <c r="H280" s="22"/>
      <c r="W280" s="22"/>
      <c r="X280" s="22"/>
      <c r="Y280" s="22"/>
      <c r="Z280" s="22"/>
    </row>
    <row r="281" spans="6:26" x14ac:dyDescent="0.2">
      <c r="F281" s="22"/>
      <c r="G281" s="22"/>
      <c r="H281" s="22"/>
      <c r="W281" s="22"/>
      <c r="X281" s="22"/>
      <c r="Y281" s="22"/>
      <c r="Z281" s="22"/>
    </row>
    <row r="282" spans="6:26" x14ac:dyDescent="0.2">
      <c r="F282" s="22"/>
      <c r="G282" s="22"/>
      <c r="H282" s="22"/>
      <c r="W282" s="22"/>
      <c r="X282" s="22"/>
      <c r="Y282" s="22"/>
      <c r="Z282" s="22"/>
    </row>
    <row r="283" spans="6:26" x14ac:dyDescent="0.2">
      <c r="F283" s="22"/>
      <c r="G283" s="22"/>
      <c r="H283" s="22"/>
      <c r="W283" s="22"/>
      <c r="X283" s="22"/>
      <c r="Y283" s="22"/>
      <c r="Z283" s="22"/>
    </row>
    <row r="284" spans="6:26" x14ac:dyDescent="0.2">
      <c r="F284" s="22"/>
      <c r="G284" s="22"/>
      <c r="H284" s="22"/>
      <c r="W284" s="22"/>
      <c r="X284" s="22"/>
      <c r="Y284" s="22"/>
      <c r="Z284" s="22"/>
    </row>
    <row r="285" spans="6:26" x14ac:dyDescent="0.2">
      <c r="F285" s="22"/>
      <c r="G285" s="22"/>
      <c r="H285" s="22"/>
      <c r="W285" s="22"/>
      <c r="X285" s="22"/>
      <c r="Y285" s="22"/>
      <c r="Z285" s="22"/>
    </row>
    <row r="286" spans="6:26" x14ac:dyDescent="0.2">
      <c r="F286" s="22"/>
      <c r="G286" s="22"/>
      <c r="H286" s="22"/>
      <c r="W286" s="22"/>
      <c r="X286" s="22"/>
      <c r="Y286" s="22"/>
      <c r="Z286" s="22"/>
    </row>
    <row r="287" spans="6:26" x14ac:dyDescent="0.2">
      <c r="F287" s="22"/>
      <c r="G287" s="22"/>
      <c r="H287" s="22"/>
      <c r="W287" s="22"/>
      <c r="X287" s="22"/>
      <c r="Y287" s="22"/>
      <c r="Z287" s="22"/>
    </row>
    <row r="288" spans="6:26" x14ac:dyDescent="0.2">
      <c r="F288" s="22"/>
      <c r="G288" s="22"/>
      <c r="H288" s="22"/>
      <c r="W288" s="22"/>
      <c r="X288" s="22"/>
      <c r="Y288" s="22"/>
      <c r="Z288" s="22"/>
    </row>
    <row r="289" spans="6:26" x14ac:dyDescent="0.2">
      <c r="F289" s="22"/>
      <c r="G289" s="22"/>
      <c r="H289" s="22"/>
      <c r="W289" s="22"/>
      <c r="X289" s="22"/>
      <c r="Y289" s="22"/>
      <c r="Z289" s="22"/>
    </row>
    <row r="290" spans="6:26" x14ac:dyDescent="0.2">
      <c r="F290" s="22"/>
      <c r="G290" s="22"/>
      <c r="H290" s="22"/>
      <c r="W290" s="22"/>
      <c r="X290" s="22"/>
      <c r="Y290" s="22"/>
      <c r="Z290" s="22"/>
    </row>
    <row r="291" spans="6:26" x14ac:dyDescent="0.2">
      <c r="F291" s="22"/>
      <c r="G291" s="22"/>
      <c r="H291" s="22"/>
      <c r="W291" s="22"/>
      <c r="X291" s="22"/>
      <c r="Y291" s="22"/>
      <c r="Z291" s="22"/>
    </row>
    <row r="292" spans="6:26" x14ac:dyDescent="0.2">
      <c r="F292" s="22"/>
      <c r="G292" s="22"/>
      <c r="H292" s="22"/>
      <c r="W292" s="22"/>
      <c r="X292" s="22"/>
      <c r="Y292" s="22"/>
      <c r="Z292" s="22"/>
    </row>
    <row r="293" spans="6:26" x14ac:dyDescent="0.2">
      <c r="F293" s="22"/>
      <c r="G293" s="22"/>
      <c r="H293" s="22"/>
      <c r="W293" s="22"/>
      <c r="X293" s="22"/>
      <c r="Y293" s="22"/>
      <c r="Z293" s="22"/>
    </row>
    <row r="294" spans="6:26" x14ac:dyDescent="0.2">
      <c r="F294" s="22"/>
      <c r="G294" s="22"/>
      <c r="H294" s="22"/>
      <c r="W294" s="22"/>
      <c r="X294" s="22"/>
      <c r="Y294" s="22"/>
      <c r="Z294" s="22"/>
    </row>
    <row r="295" spans="6:26" x14ac:dyDescent="0.2">
      <c r="F295" s="22"/>
      <c r="G295" s="22"/>
      <c r="H295" s="22"/>
      <c r="W295" s="22"/>
      <c r="X295" s="22"/>
      <c r="Y295" s="22"/>
      <c r="Z295" s="22"/>
    </row>
    <row r="296" spans="6:26" x14ac:dyDescent="0.2">
      <c r="F296" s="22"/>
      <c r="G296" s="22"/>
      <c r="H296" s="22"/>
      <c r="W296" s="22"/>
      <c r="X296" s="22"/>
      <c r="Y296" s="22"/>
      <c r="Z296" s="22"/>
    </row>
    <row r="297" spans="6:26" x14ac:dyDescent="0.2">
      <c r="F297" s="22"/>
      <c r="G297" s="22"/>
      <c r="H297" s="22"/>
      <c r="W297" s="22"/>
      <c r="X297" s="22"/>
      <c r="Y297" s="22"/>
      <c r="Z297" s="22"/>
    </row>
    <row r="298" spans="6:26" x14ac:dyDescent="0.2">
      <c r="F298" s="22"/>
      <c r="G298" s="22"/>
      <c r="H298" s="22"/>
      <c r="W298" s="22"/>
      <c r="X298" s="22"/>
      <c r="Y298" s="22"/>
      <c r="Z298" s="22"/>
    </row>
    <row r="299" spans="6:26" x14ac:dyDescent="0.2">
      <c r="F299" s="22"/>
      <c r="G299" s="22"/>
      <c r="H299" s="22"/>
      <c r="W299" s="22"/>
      <c r="X299" s="22"/>
      <c r="Y299" s="22"/>
      <c r="Z299" s="22"/>
    </row>
    <row r="300" spans="6:26" x14ac:dyDescent="0.2">
      <c r="F300" s="22"/>
      <c r="G300" s="22"/>
      <c r="H300" s="22"/>
      <c r="W300" s="22"/>
      <c r="X300" s="22"/>
      <c r="Y300" s="22"/>
      <c r="Z300" s="22"/>
    </row>
    <row r="301" spans="6:26" x14ac:dyDescent="0.2">
      <c r="F301" s="22"/>
      <c r="G301" s="22"/>
      <c r="H301" s="22"/>
      <c r="W301" s="22"/>
      <c r="X301" s="22"/>
      <c r="Y301" s="22"/>
      <c r="Z301" s="22"/>
    </row>
    <row r="302" spans="6:26" x14ac:dyDescent="0.2">
      <c r="F302" s="22"/>
      <c r="G302" s="22"/>
      <c r="H302" s="22"/>
      <c r="W302" s="22"/>
      <c r="X302" s="22"/>
      <c r="Y302" s="22"/>
      <c r="Z302" s="22"/>
    </row>
    <row r="303" spans="6:26" x14ac:dyDescent="0.2">
      <c r="F303" s="22"/>
      <c r="G303" s="22"/>
      <c r="H303" s="22"/>
      <c r="W303" s="22"/>
      <c r="X303" s="22"/>
      <c r="Y303" s="22"/>
      <c r="Z303" s="22"/>
    </row>
    <row r="304" spans="6:26" x14ac:dyDescent="0.2">
      <c r="F304" s="22"/>
      <c r="G304" s="22"/>
      <c r="H304" s="22"/>
      <c r="W304" s="22"/>
      <c r="X304" s="22"/>
      <c r="Y304" s="22"/>
      <c r="Z304" s="22"/>
    </row>
    <row r="305" spans="6:26" x14ac:dyDescent="0.2">
      <c r="F305" s="22"/>
      <c r="G305" s="22"/>
      <c r="H305" s="22"/>
      <c r="W305" s="22"/>
      <c r="X305" s="22"/>
      <c r="Y305" s="22"/>
      <c r="Z305" s="22"/>
    </row>
    <row r="306" spans="6:26" x14ac:dyDescent="0.2">
      <c r="F306" s="22"/>
      <c r="G306" s="22"/>
      <c r="H306" s="22"/>
      <c r="W306" s="22"/>
      <c r="X306" s="22"/>
      <c r="Y306" s="22"/>
      <c r="Z306" s="22"/>
    </row>
    <row r="307" spans="6:26" x14ac:dyDescent="0.2">
      <c r="F307" s="22"/>
      <c r="G307" s="22"/>
      <c r="H307" s="22"/>
      <c r="W307" s="22"/>
      <c r="X307" s="22"/>
      <c r="Y307" s="22"/>
      <c r="Z307" s="22"/>
    </row>
    <row r="308" spans="6:26" x14ac:dyDescent="0.2">
      <c r="F308" s="22"/>
      <c r="G308" s="22"/>
      <c r="H308" s="22"/>
      <c r="W308" s="22"/>
      <c r="X308" s="22"/>
      <c r="Y308" s="22"/>
      <c r="Z308" s="22"/>
    </row>
    <row r="309" spans="6:26" x14ac:dyDescent="0.2">
      <c r="F309" s="22"/>
      <c r="G309" s="22"/>
      <c r="H309" s="22"/>
      <c r="W309" s="22"/>
      <c r="X309" s="22"/>
      <c r="Y309" s="22"/>
      <c r="Z309" s="22"/>
    </row>
    <row r="310" spans="6:26" x14ac:dyDescent="0.2">
      <c r="F310" s="22"/>
      <c r="G310" s="22"/>
      <c r="H310" s="22"/>
      <c r="W310" s="22"/>
      <c r="X310" s="22"/>
      <c r="Y310" s="22"/>
      <c r="Z310" s="22"/>
    </row>
    <row r="311" spans="6:26" x14ac:dyDescent="0.2">
      <c r="F311" s="22"/>
      <c r="G311" s="22"/>
      <c r="H311" s="22"/>
      <c r="W311" s="22"/>
      <c r="X311" s="22"/>
      <c r="Y311" s="22"/>
      <c r="Z311" s="22"/>
    </row>
    <row r="312" spans="6:26" x14ac:dyDescent="0.2">
      <c r="F312" s="22"/>
      <c r="G312" s="22"/>
      <c r="H312" s="22"/>
      <c r="W312" s="22"/>
      <c r="X312" s="22"/>
      <c r="Y312" s="22"/>
      <c r="Z312" s="22"/>
    </row>
    <row r="313" spans="6:26" x14ac:dyDescent="0.2">
      <c r="F313" s="22"/>
      <c r="G313" s="22"/>
      <c r="H313" s="22"/>
      <c r="W313" s="22"/>
      <c r="X313" s="22"/>
      <c r="Y313" s="22"/>
      <c r="Z313" s="22"/>
    </row>
    <row r="314" spans="6:26" x14ac:dyDescent="0.2">
      <c r="F314" s="22"/>
      <c r="G314" s="22"/>
      <c r="H314" s="22"/>
      <c r="W314" s="22"/>
      <c r="X314" s="22"/>
      <c r="Y314" s="22"/>
      <c r="Z314" s="22"/>
    </row>
    <row r="315" spans="6:26" x14ac:dyDescent="0.2">
      <c r="F315" s="22"/>
      <c r="G315" s="22"/>
      <c r="H315" s="22"/>
      <c r="W315" s="22"/>
      <c r="X315" s="22"/>
      <c r="Y315" s="22"/>
      <c r="Z315" s="22"/>
    </row>
    <row r="316" spans="6:26" x14ac:dyDescent="0.2">
      <c r="F316" s="22"/>
      <c r="G316" s="22"/>
      <c r="H316" s="22"/>
      <c r="W316" s="22"/>
      <c r="X316" s="22"/>
      <c r="Y316" s="22"/>
      <c r="Z316" s="22"/>
    </row>
    <row r="317" spans="6:26" x14ac:dyDescent="0.2">
      <c r="F317" s="22"/>
      <c r="G317" s="22"/>
      <c r="H317" s="22"/>
      <c r="W317" s="22"/>
      <c r="X317" s="22"/>
      <c r="Y317" s="22"/>
      <c r="Z317" s="22"/>
    </row>
    <row r="318" spans="6:26" x14ac:dyDescent="0.2">
      <c r="F318" s="22"/>
      <c r="G318" s="22"/>
      <c r="H318" s="22"/>
      <c r="W318" s="22"/>
      <c r="X318" s="22"/>
      <c r="Y318" s="22"/>
      <c r="Z318" s="22"/>
    </row>
    <row r="319" spans="6:26" x14ac:dyDescent="0.2">
      <c r="F319" s="22"/>
      <c r="G319" s="22"/>
      <c r="H319" s="22"/>
      <c r="W319" s="22"/>
      <c r="X319" s="22"/>
      <c r="Y319" s="22"/>
      <c r="Z319" s="22"/>
    </row>
    <row r="320" spans="6:26" x14ac:dyDescent="0.2">
      <c r="F320" s="22"/>
      <c r="G320" s="22"/>
      <c r="H320" s="22"/>
      <c r="W320" s="22"/>
      <c r="X320" s="22"/>
      <c r="Y320" s="22"/>
      <c r="Z320" s="22"/>
    </row>
    <row r="321" spans="2:26" x14ac:dyDescent="0.2">
      <c r="F321" s="22"/>
      <c r="G321" s="22"/>
      <c r="H321" s="22"/>
      <c r="W321" s="22"/>
      <c r="X321" s="22"/>
      <c r="Y321" s="22"/>
      <c r="Z321" s="22"/>
    </row>
    <row r="323" spans="2:26" x14ac:dyDescent="0.2">
      <c r="C323" s="22"/>
      <c r="D323" s="22"/>
      <c r="E323" s="22"/>
      <c r="F323" s="22"/>
      <c r="G323" s="22"/>
      <c r="H323" s="22"/>
      <c r="S323" s="22"/>
      <c r="T323" s="22"/>
      <c r="U323" s="22"/>
      <c r="V323" s="22"/>
      <c r="W323" s="22"/>
      <c r="X323" s="22"/>
      <c r="Y323" s="22"/>
      <c r="Z323" s="22"/>
    </row>
    <row r="324" spans="2:26" x14ac:dyDescent="0.2">
      <c r="C324" s="22"/>
      <c r="D324" s="22"/>
      <c r="E324" s="22"/>
      <c r="F324" s="22"/>
      <c r="G324" s="22"/>
      <c r="H324" s="22"/>
      <c r="S324" s="22"/>
      <c r="T324" s="22"/>
      <c r="U324" s="22"/>
      <c r="V324" s="22"/>
      <c r="W324" s="22"/>
      <c r="X324" s="22"/>
      <c r="Y324" s="22"/>
      <c r="Z324" s="22"/>
    </row>
    <row r="325" spans="2:26" x14ac:dyDescent="0.2">
      <c r="C325" s="22"/>
      <c r="D325" s="22"/>
      <c r="E325" s="22"/>
      <c r="F325" s="22"/>
      <c r="G325" s="22"/>
      <c r="H325" s="22"/>
      <c r="S325" s="22"/>
      <c r="T325" s="22"/>
      <c r="U325" s="22"/>
      <c r="V325" s="22"/>
      <c r="W325" s="22"/>
      <c r="X325" s="22"/>
      <c r="Y325" s="22"/>
      <c r="Z325" s="22"/>
    </row>
    <row r="327" spans="2:26" x14ac:dyDescent="0.2">
      <c r="C327" s="22"/>
      <c r="D327" s="22"/>
      <c r="E327" s="22"/>
      <c r="F327" s="22"/>
      <c r="G327" s="22"/>
      <c r="H327" s="22"/>
      <c r="S327" s="22"/>
      <c r="T327" s="22"/>
      <c r="U327" s="22"/>
      <c r="V327" s="22"/>
      <c r="W327" s="22"/>
      <c r="X327" s="22"/>
      <c r="Y327" s="22"/>
      <c r="Z327" s="22"/>
    </row>
    <row r="328" spans="2:26" x14ac:dyDescent="0.2">
      <c r="C328" s="22"/>
      <c r="D328" s="22"/>
      <c r="E328" s="22"/>
      <c r="F328" s="22"/>
      <c r="G328" s="22"/>
      <c r="H328" s="22"/>
      <c r="S328" s="22"/>
      <c r="T328" s="22"/>
      <c r="U328" s="22"/>
      <c r="V328" s="22"/>
      <c r="W328" s="22"/>
      <c r="X328" s="22"/>
      <c r="Y328" s="22"/>
      <c r="Z328" s="22"/>
    </row>
    <row r="329" spans="2:26" x14ac:dyDescent="0.2">
      <c r="C329" s="22"/>
      <c r="D329" s="22"/>
      <c r="E329" s="22"/>
      <c r="F329" s="22"/>
      <c r="G329" s="22"/>
      <c r="H329" s="22"/>
      <c r="S329" s="22"/>
      <c r="T329" s="22"/>
      <c r="U329" s="22"/>
      <c r="V329" s="22"/>
      <c r="W329" s="22"/>
      <c r="X329" s="22"/>
      <c r="Y329" s="22"/>
      <c r="Z329" s="22"/>
    </row>
    <row r="331" spans="2:26" x14ac:dyDescent="0.2">
      <c r="C331" s="22"/>
      <c r="D331" s="22"/>
      <c r="E331" s="22"/>
      <c r="F331" s="22"/>
      <c r="G331" s="22"/>
      <c r="H331" s="22"/>
      <c r="S331" s="22"/>
      <c r="T331" s="22"/>
      <c r="U331" s="22"/>
      <c r="V331" s="22"/>
      <c r="W331" s="22"/>
      <c r="X331" s="22"/>
      <c r="Y331" s="22"/>
      <c r="Z331" s="22"/>
    </row>
    <row r="332" spans="2:26" x14ac:dyDescent="0.2">
      <c r="B332" s="21"/>
      <c r="C332" s="22"/>
      <c r="D332" s="22"/>
      <c r="E332" s="22"/>
      <c r="F332" s="22"/>
      <c r="G332" s="22"/>
      <c r="H332" s="22"/>
      <c r="R332" s="21"/>
      <c r="S332" s="22"/>
      <c r="T332" s="22"/>
      <c r="U332" s="22"/>
      <c r="V332" s="22"/>
      <c r="W332" s="22"/>
      <c r="X332" s="22"/>
      <c r="Y332" s="22"/>
      <c r="Z332" s="22"/>
    </row>
    <row r="333" spans="2:26" x14ac:dyDescent="0.2">
      <c r="C333" s="22"/>
      <c r="D333" s="22"/>
      <c r="E333" s="22"/>
      <c r="F333" s="22"/>
      <c r="G333" s="22"/>
      <c r="H333" s="22"/>
      <c r="S333" s="22"/>
      <c r="T333" s="22"/>
      <c r="U333" s="22"/>
      <c r="V333" s="22"/>
      <c r="W333" s="22"/>
      <c r="X333" s="22"/>
      <c r="Y333" s="22"/>
      <c r="Z333" s="22"/>
    </row>
    <row r="335" spans="2:26" x14ac:dyDescent="0.2">
      <c r="C335" s="22"/>
      <c r="D335" s="22"/>
      <c r="E335" s="22"/>
      <c r="F335" s="22"/>
      <c r="G335" s="22"/>
      <c r="H335" s="22"/>
      <c r="S335" s="22"/>
      <c r="T335" s="22"/>
      <c r="U335" s="22"/>
      <c r="V335" s="22"/>
      <c r="W335" s="22"/>
      <c r="X335" s="22"/>
      <c r="Y335" s="22"/>
      <c r="Z335" s="22"/>
    </row>
    <row r="336" spans="2:26" x14ac:dyDescent="0.2">
      <c r="C336" s="22"/>
      <c r="D336" s="22"/>
      <c r="E336" s="22"/>
      <c r="F336" s="22"/>
      <c r="G336" s="22"/>
      <c r="H336" s="22"/>
      <c r="S336" s="22"/>
      <c r="T336" s="22"/>
      <c r="U336" s="22"/>
      <c r="V336" s="22"/>
      <c r="W336" s="22"/>
      <c r="X336" s="22"/>
      <c r="Y336" s="22"/>
      <c r="Z336" s="22"/>
    </row>
    <row r="337" spans="3:26" x14ac:dyDescent="0.2">
      <c r="C337" s="22"/>
      <c r="D337" s="22"/>
      <c r="E337" s="22"/>
      <c r="F337" s="22"/>
      <c r="G337" s="22"/>
      <c r="H337" s="22"/>
      <c r="S337" s="22"/>
      <c r="T337" s="22"/>
      <c r="U337" s="22"/>
      <c r="V337" s="22"/>
      <c r="W337" s="22"/>
      <c r="X337" s="22"/>
      <c r="Y337" s="22"/>
      <c r="Z337" s="22"/>
    </row>
    <row r="339" spans="3:26" x14ac:dyDescent="0.2">
      <c r="C339" s="22"/>
      <c r="D339" s="22"/>
      <c r="E339" s="22"/>
      <c r="G339" s="22"/>
      <c r="H339" s="22"/>
      <c r="S339" s="22"/>
      <c r="T339" s="22"/>
      <c r="U339" s="22"/>
      <c r="V339" s="22"/>
      <c r="X339" s="22"/>
      <c r="Y339" s="22"/>
      <c r="Z339" s="22"/>
    </row>
    <row r="340" spans="3:26" x14ac:dyDescent="0.2">
      <c r="C340" s="22"/>
      <c r="D340" s="22"/>
      <c r="E340" s="22"/>
      <c r="G340" s="22"/>
      <c r="H340" s="22"/>
      <c r="S340" s="22"/>
      <c r="T340" s="22"/>
      <c r="U340" s="22"/>
      <c r="V340" s="22"/>
      <c r="X340" s="22"/>
      <c r="Y340" s="22"/>
      <c r="Z340" s="22"/>
    </row>
    <row r="341" spans="3:26" x14ac:dyDescent="0.2">
      <c r="C341" s="22"/>
      <c r="D341" s="22"/>
      <c r="E341" s="22"/>
      <c r="G341" s="22"/>
      <c r="H341" s="22"/>
      <c r="S341" s="22"/>
      <c r="T341" s="22"/>
      <c r="U341" s="22"/>
      <c r="V341" s="22"/>
      <c r="X341" s="22"/>
      <c r="Y341" s="22"/>
      <c r="Z341" s="22"/>
    </row>
    <row r="342" spans="3:26" x14ac:dyDescent="0.2">
      <c r="C342" s="22"/>
      <c r="D342" s="22"/>
      <c r="E342" s="22"/>
      <c r="G342" s="22"/>
      <c r="H342" s="22"/>
      <c r="S342" s="22"/>
      <c r="T342" s="22"/>
      <c r="U342" s="22"/>
      <c r="V342" s="22"/>
      <c r="X342" s="22"/>
      <c r="Y342" s="22"/>
      <c r="Z342" s="22"/>
    </row>
    <row r="343" spans="3:26" x14ac:dyDescent="0.2">
      <c r="C343" s="22"/>
      <c r="D343" s="22"/>
      <c r="E343" s="22"/>
      <c r="G343" s="22"/>
      <c r="H343" s="22"/>
      <c r="S343" s="22"/>
      <c r="T343" s="22"/>
      <c r="U343" s="22"/>
      <c r="V343" s="22"/>
      <c r="X343" s="22"/>
      <c r="Y343" s="22"/>
      <c r="Z343" s="22"/>
    </row>
    <row r="344" spans="3:26" x14ac:dyDescent="0.2">
      <c r="C344" s="22"/>
      <c r="D344" s="22"/>
      <c r="E344" s="22"/>
      <c r="G344" s="22"/>
      <c r="H344" s="22"/>
      <c r="S344" s="22"/>
      <c r="T344" s="22"/>
      <c r="U344" s="22"/>
      <c r="V344" s="22"/>
      <c r="X344" s="22"/>
      <c r="Y344" s="22"/>
      <c r="Z344" s="22"/>
    </row>
    <row r="345" spans="3:26" x14ac:dyDescent="0.2">
      <c r="C345" s="22"/>
      <c r="D345" s="22"/>
      <c r="E345" s="22"/>
      <c r="G345" s="22"/>
      <c r="H345" s="22"/>
      <c r="S345" s="22"/>
      <c r="T345" s="22"/>
      <c r="U345" s="22"/>
      <c r="V345" s="22"/>
      <c r="X345" s="22"/>
      <c r="Y345" s="22"/>
      <c r="Z345" s="22"/>
    </row>
    <row r="346" spans="3:26" x14ac:dyDescent="0.2">
      <c r="C346" s="22"/>
      <c r="D346" s="22"/>
      <c r="E346" s="22"/>
      <c r="G346" s="22"/>
      <c r="H346" s="22"/>
      <c r="S346" s="22"/>
      <c r="T346" s="22"/>
      <c r="U346" s="22"/>
      <c r="V346" s="22"/>
      <c r="X346" s="22"/>
      <c r="Y346" s="22"/>
      <c r="Z346" s="22"/>
    </row>
    <row r="347" spans="3:26" x14ac:dyDescent="0.2">
      <c r="C347" s="22"/>
      <c r="D347" s="22"/>
      <c r="E347" s="22"/>
      <c r="G347" s="22"/>
      <c r="H347" s="22"/>
      <c r="S347" s="22"/>
      <c r="T347" s="22"/>
      <c r="U347" s="22"/>
      <c r="V347" s="22"/>
      <c r="X347" s="22"/>
      <c r="Y347" s="22"/>
      <c r="Z347" s="22"/>
    </row>
    <row r="348" spans="3:26" x14ac:dyDescent="0.2">
      <c r="C348" s="22"/>
      <c r="D348" s="22"/>
      <c r="E348" s="22"/>
      <c r="G348" s="22"/>
      <c r="H348" s="22"/>
      <c r="S348" s="22"/>
      <c r="T348" s="22"/>
      <c r="U348" s="22"/>
      <c r="V348" s="22"/>
      <c r="X348" s="22"/>
      <c r="Y348" s="22"/>
      <c r="Z348" s="22"/>
    </row>
    <row r="349" spans="3:26" x14ac:dyDescent="0.2">
      <c r="C349" s="22"/>
      <c r="D349" s="22"/>
      <c r="E349" s="22"/>
      <c r="G349" s="22"/>
      <c r="H349" s="22"/>
      <c r="S349" s="22"/>
      <c r="T349" s="22"/>
      <c r="U349" s="22"/>
      <c r="V349" s="22"/>
      <c r="X349" s="22"/>
      <c r="Y349" s="22"/>
      <c r="Z349" s="22"/>
    </row>
    <row r="350" spans="3:26" x14ac:dyDescent="0.2">
      <c r="C350" s="22"/>
      <c r="D350" s="22"/>
      <c r="E350" s="22"/>
      <c r="G350" s="22"/>
      <c r="H350" s="22"/>
      <c r="S350" s="22"/>
      <c r="T350" s="22"/>
      <c r="U350" s="22"/>
      <c r="V350" s="22"/>
      <c r="X350" s="22"/>
      <c r="Y350" s="22"/>
      <c r="Z350" s="22"/>
    </row>
    <row r="351" spans="3:26" x14ac:dyDescent="0.2">
      <c r="C351" s="22"/>
      <c r="D351" s="22"/>
      <c r="E351" s="22"/>
      <c r="G351" s="22"/>
      <c r="H351" s="22"/>
      <c r="S351" s="22"/>
      <c r="T351" s="22"/>
      <c r="U351" s="22"/>
      <c r="V351" s="22"/>
      <c r="X351" s="22"/>
      <c r="Y351" s="22"/>
      <c r="Z351" s="22"/>
    </row>
    <row r="352" spans="3:26" x14ac:dyDescent="0.2">
      <c r="C352" s="22"/>
      <c r="D352" s="22"/>
      <c r="E352" s="22"/>
      <c r="G352" s="22"/>
      <c r="H352" s="22"/>
      <c r="S352" s="22"/>
      <c r="T352" s="22"/>
      <c r="U352" s="22"/>
      <c r="V352" s="22"/>
      <c r="X352" s="22"/>
      <c r="Y352" s="22"/>
      <c r="Z352" s="22"/>
    </row>
    <row r="353" spans="3:26" x14ac:dyDescent="0.2">
      <c r="C353" s="22"/>
      <c r="D353" s="22"/>
      <c r="E353" s="22"/>
      <c r="G353" s="22"/>
      <c r="H353" s="22"/>
      <c r="S353" s="22"/>
      <c r="T353" s="22"/>
      <c r="U353" s="22"/>
      <c r="V353" s="22"/>
      <c r="X353" s="22"/>
      <c r="Y353" s="22"/>
      <c r="Z353" s="22"/>
    </row>
    <row r="354" spans="3:26" x14ac:dyDescent="0.2">
      <c r="C354" s="22"/>
      <c r="D354" s="22"/>
      <c r="E354" s="22"/>
      <c r="G354" s="22"/>
      <c r="H354" s="22"/>
      <c r="S354" s="22"/>
      <c r="T354" s="22"/>
      <c r="U354" s="22"/>
      <c r="V354" s="22"/>
      <c r="X354" s="22"/>
      <c r="Y354" s="22"/>
      <c r="Z354" s="22"/>
    </row>
    <row r="355" spans="3:26" x14ac:dyDescent="0.2">
      <c r="C355" s="22"/>
      <c r="D355" s="22"/>
      <c r="E355" s="22"/>
      <c r="G355" s="22"/>
      <c r="H355" s="22"/>
      <c r="S355" s="22"/>
      <c r="T355" s="22"/>
      <c r="U355" s="22"/>
      <c r="V355" s="22"/>
      <c r="X355" s="22"/>
      <c r="Y355" s="22"/>
      <c r="Z355" s="22"/>
    </row>
    <row r="356" spans="3:26" x14ac:dyDescent="0.2">
      <c r="C356" s="22"/>
      <c r="D356" s="22"/>
      <c r="E356" s="22"/>
      <c r="G356" s="22"/>
      <c r="H356" s="22"/>
      <c r="S356" s="22"/>
      <c r="T356" s="22"/>
      <c r="U356" s="22"/>
      <c r="V356" s="22"/>
      <c r="X356" s="22"/>
      <c r="Y356" s="22"/>
      <c r="Z356" s="22"/>
    </row>
    <row r="357" spans="3:26" x14ac:dyDescent="0.2">
      <c r="C357" s="22"/>
      <c r="D357" s="22"/>
      <c r="E357" s="22"/>
      <c r="G357" s="22"/>
      <c r="H357" s="22"/>
      <c r="S357" s="22"/>
      <c r="T357" s="22"/>
      <c r="U357" s="22"/>
      <c r="V357" s="22"/>
      <c r="X357" s="22"/>
      <c r="Y357" s="22"/>
      <c r="Z357" s="22"/>
    </row>
    <row r="358" spans="3:26" x14ac:dyDescent="0.2">
      <c r="C358" s="22"/>
      <c r="D358" s="22"/>
      <c r="E358" s="22"/>
      <c r="G358" s="22"/>
      <c r="H358" s="22"/>
      <c r="S358" s="22"/>
      <c r="T358" s="22"/>
      <c r="U358" s="22"/>
      <c r="V358" s="22"/>
      <c r="X358" s="22"/>
      <c r="Y358" s="22"/>
      <c r="Z358" s="22"/>
    </row>
    <row r="359" spans="3:26" x14ac:dyDescent="0.2">
      <c r="C359" s="22"/>
      <c r="D359" s="22"/>
      <c r="E359" s="22"/>
      <c r="G359" s="22"/>
      <c r="H359" s="22"/>
      <c r="S359" s="22"/>
      <c r="T359" s="22"/>
      <c r="U359" s="22"/>
      <c r="V359" s="22"/>
      <c r="X359" s="22"/>
      <c r="Y359" s="22"/>
      <c r="Z359" s="22"/>
    </row>
    <row r="360" spans="3:26" x14ac:dyDescent="0.2">
      <c r="C360" s="22"/>
      <c r="D360" s="22"/>
      <c r="E360" s="22"/>
      <c r="G360" s="22"/>
      <c r="H360" s="22"/>
      <c r="S360" s="22"/>
      <c r="T360" s="22"/>
      <c r="U360" s="22"/>
      <c r="V360" s="22"/>
      <c r="X360" s="22"/>
      <c r="Y360" s="22"/>
      <c r="Z360" s="22"/>
    </row>
    <row r="361" spans="3:26" x14ac:dyDescent="0.2">
      <c r="C361" s="22"/>
      <c r="D361" s="22"/>
      <c r="E361" s="22"/>
      <c r="G361" s="22"/>
      <c r="H361" s="22"/>
      <c r="S361" s="22"/>
      <c r="T361" s="22"/>
      <c r="U361" s="22"/>
      <c r="V361" s="22"/>
      <c r="X361" s="22"/>
      <c r="Y361" s="22"/>
      <c r="Z361" s="22"/>
    </row>
    <row r="362" spans="3:26" x14ac:dyDescent="0.2">
      <c r="C362" s="22"/>
      <c r="D362" s="22"/>
      <c r="E362" s="22"/>
      <c r="G362" s="22"/>
      <c r="H362" s="22"/>
      <c r="S362" s="22"/>
      <c r="T362" s="22"/>
      <c r="U362" s="22"/>
      <c r="V362" s="22"/>
      <c r="X362" s="22"/>
      <c r="Y362" s="22"/>
      <c r="Z362" s="22"/>
    </row>
    <row r="363" spans="3:26" x14ac:dyDescent="0.2">
      <c r="C363" s="22"/>
      <c r="D363" s="22"/>
      <c r="E363" s="22"/>
      <c r="G363" s="22"/>
      <c r="H363" s="22"/>
      <c r="S363" s="22"/>
      <c r="T363" s="22"/>
      <c r="U363" s="22"/>
      <c r="V363" s="22"/>
      <c r="X363" s="22"/>
      <c r="Y363" s="22"/>
      <c r="Z363" s="22"/>
    </row>
    <row r="364" spans="3:26" x14ac:dyDescent="0.2">
      <c r="C364" s="22"/>
      <c r="D364" s="22"/>
      <c r="E364" s="22"/>
      <c r="G364" s="22"/>
      <c r="H364" s="22"/>
      <c r="S364" s="22"/>
      <c r="T364" s="22"/>
      <c r="U364" s="22"/>
      <c r="V364" s="22"/>
      <c r="X364" s="22"/>
      <c r="Y364" s="22"/>
      <c r="Z364" s="22"/>
    </row>
    <row r="365" spans="3:26" x14ac:dyDescent="0.2">
      <c r="C365" s="22"/>
      <c r="D365" s="22"/>
      <c r="E365" s="22"/>
      <c r="G365" s="22"/>
      <c r="H365" s="22"/>
      <c r="S365" s="22"/>
      <c r="T365" s="22"/>
      <c r="U365" s="22"/>
      <c r="V365" s="22"/>
      <c r="X365" s="22"/>
      <c r="Y365" s="22"/>
      <c r="Z365" s="22"/>
    </row>
    <row r="366" spans="3:26" x14ac:dyDescent="0.2">
      <c r="C366" s="22"/>
      <c r="D366" s="22"/>
      <c r="E366" s="22"/>
      <c r="G366" s="22"/>
      <c r="H366" s="22"/>
      <c r="S366" s="22"/>
      <c r="T366" s="22"/>
      <c r="U366" s="22"/>
      <c r="V366" s="22"/>
      <c r="X366" s="22"/>
      <c r="Y366" s="22"/>
      <c r="Z366" s="22"/>
    </row>
    <row r="367" spans="3:26" x14ac:dyDescent="0.2">
      <c r="C367" s="22"/>
      <c r="D367" s="22"/>
      <c r="E367" s="22"/>
      <c r="G367" s="22"/>
      <c r="H367" s="22"/>
      <c r="S367" s="22"/>
      <c r="T367" s="22"/>
      <c r="U367" s="22"/>
      <c r="V367" s="22"/>
      <c r="X367" s="22"/>
      <c r="Y367" s="22"/>
      <c r="Z367" s="22"/>
    </row>
    <row r="368" spans="3:26" x14ac:dyDescent="0.2">
      <c r="C368" s="22"/>
      <c r="D368" s="22"/>
      <c r="E368" s="22"/>
      <c r="G368" s="22"/>
      <c r="H368" s="22"/>
      <c r="S368" s="22"/>
      <c r="T368" s="22"/>
      <c r="U368" s="22"/>
      <c r="V368" s="22"/>
      <c r="X368" s="22"/>
      <c r="Y368" s="22"/>
      <c r="Z368" s="22"/>
    </row>
    <row r="369" spans="3:26" x14ac:dyDescent="0.2">
      <c r="C369" s="22"/>
      <c r="D369" s="22"/>
      <c r="E369" s="22"/>
      <c r="G369" s="22"/>
      <c r="H369" s="22"/>
      <c r="S369" s="22"/>
      <c r="T369" s="22"/>
      <c r="U369" s="22"/>
      <c r="V369" s="22"/>
      <c r="X369" s="22"/>
      <c r="Y369" s="22"/>
      <c r="Z369" s="22"/>
    </row>
    <row r="371" spans="3:26" x14ac:dyDescent="0.2">
      <c r="C371" s="22"/>
      <c r="D371" s="22"/>
      <c r="E371" s="22"/>
      <c r="G371" s="22"/>
      <c r="H371" s="22"/>
      <c r="S371" s="22"/>
      <c r="T371" s="22"/>
      <c r="U371" s="22"/>
      <c r="V371" s="22"/>
      <c r="X371" s="22"/>
      <c r="Y371" s="22"/>
      <c r="Z371" s="22"/>
    </row>
    <row r="372" spans="3:26" x14ac:dyDescent="0.2">
      <c r="C372" s="22"/>
      <c r="D372" s="22"/>
      <c r="E372" s="22"/>
      <c r="G372" s="22"/>
      <c r="H372" s="22"/>
      <c r="S372" s="22"/>
      <c r="T372" s="22"/>
      <c r="U372" s="22"/>
      <c r="V372" s="22"/>
      <c r="X372" s="22"/>
      <c r="Y372" s="22"/>
      <c r="Z372" s="22"/>
    </row>
    <row r="373" spans="3:26" x14ac:dyDescent="0.2">
      <c r="C373" s="22"/>
      <c r="D373" s="22"/>
      <c r="E373" s="22"/>
      <c r="G373" s="22"/>
      <c r="H373" s="22"/>
      <c r="S373" s="22"/>
      <c r="T373" s="22"/>
      <c r="U373" s="22"/>
      <c r="V373" s="22"/>
      <c r="X373" s="22"/>
      <c r="Y373" s="22"/>
      <c r="Z373" s="22"/>
    </row>
    <row r="374" spans="3:26" x14ac:dyDescent="0.2">
      <c r="C374" s="22"/>
      <c r="D374" s="22"/>
      <c r="E374" s="22"/>
      <c r="G374" s="22"/>
      <c r="H374" s="22"/>
      <c r="S374" s="22"/>
      <c r="T374" s="22"/>
      <c r="U374" s="22"/>
      <c r="V374" s="22"/>
      <c r="X374" s="22"/>
      <c r="Y374" s="22"/>
      <c r="Z374" s="22"/>
    </row>
    <row r="375" spans="3:26" x14ac:dyDescent="0.2">
      <c r="C375" s="22"/>
      <c r="D375" s="22"/>
      <c r="E375" s="22"/>
      <c r="G375" s="22"/>
      <c r="H375" s="22"/>
      <c r="S375" s="22"/>
      <c r="T375" s="22"/>
      <c r="U375" s="22"/>
      <c r="V375" s="22"/>
      <c r="X375" s="22"/>
      <c r="Y375" s="22"/>
      <c r="Z375" s="22"/>
    </row>
    <row r="376" spans="3:26" x14ac:dyDescent="0.2">
      <c r="C376" s="22"/>
      <c r="D376" s="22"/>
      <c r="E376" s="22"/>
      <c r="G376" s="22"/>
      <c r="H376" s="22"/>
      <c r="S376" s="22"/>
      <c r="T376" s="22"/>
      <c r="U376" s="22"/>
      <c r="V376" s="22"/>
      <c r="X376" s="22"/>
      <c r="Y376" s="22"/>
      <c r="Z376" s="22"/>
    </row>
    <row r="377" spans="3:26" x14ac:dyDescent="0.2">
      <c r="C377" s="22"/>
      <c r="D377" s="22"/>
      <c r="E377" s="22"/>
      <c r="G377" s="22"/>
      <c r="H377" s="22"/>
      <c r="S377" s="22"/>
      <c r="T377" s="22"/>
      <c r="U377" s="22"/>
      <c r="V377" s="22"/>
      <c r="X377" s="22"/>
      <c r="Y377" s="22"/>
      <c r="Z377" s="22"/>
    </row>
    <row r="378" spans="3:26" x14ac:dyDescent="0.2">
      <c r="C378" s="22"/>
      <c r="D378" s="22"/>
      <c r="E378" s="22"/>
      <c r="G378" s="22"/>
      <c r="H378" s="22"/>
      <c r="S378" s="22"/>
      <c r="T378" s="22"/>
      <c r="U378" s="22"/>
      <c r="V378" s="22"/>
      <c r="X378" s="22"/>
      <c r="Y378" s="22"/>
      <c r="Z378" s="22"/>
    </row>
    <row r="379" spans="3:26" x14ac:dyDescent="0.2">
      <c r="C379" s="22"/>
      <c r="D379" s="22"/>
      <c r="E379" s="22"/>
      <c r="G379" s="22"/>
      <c r="H379" s="22"/>
      <c r="S379" s="22"/>
      <c r="T379" s="22"/>
      <c r="U379" s="22"/>
      <c r="V379" s="22"/>
      <c r="X379" s="22"/>
      <c r="Y379" s="22"/>
      <c r="Z379" s="22"/>
    </row>
    <row r="380" spans="3:26" x14ac:dyDescent="0.2">
      <c r="C380" s="22"/>
      <c r="D380" s="22"/>
      <c r="E380" s="22"/>
      <c r="G380" s="22"/>
      <c r="H380" s="22"/>
      <c r="S380" s="22"/>
      <c r="T380" s="22"/>
      <c r="U380" s="22"/>
      <c r="V380" s="22"/>
      <c r="X380" s="22"/>
      <c r="Y380" s="22"/>
      <c r="Z380" s="22"/>
    </row>
    <row r="381" spans="3:26" x14ac:dyDescent="0.2">
      <c r="C381" s="22"/>
      <c r="D381" s="22"/>
      <c r="E381" s="22"/>
      <c r="G381" s="22"/>
      <c r="H381" s="22"/>
      <c r="S381" s="22"/>
      <c r="T381" s="22"/>
      <c r="U381" s="22"/>
      <c r="V381" s="22"/>
      <c r="X381" s="22"/>
      <c r="Y381" s="22"/>
      <c r="Z381" s="22"/>
    </row>
    <row r="382" spans="3:26" x14ac:dyDescent="0.2">
      <c r="C382" s="22"/>
      <c r="D382" s="22"/>
      <c r="E382" s="22"/>
      <c r="G382" s="22"/>
      <c r="H382" s="22"/>
      <c r="S382" s="22"/>
      <c r="T382" s="22"/>
      <c r="U382" s="22"/>
      <c r="V382" s="22"/>
      <c r="X382" s="22"/>
      <c r="Y382" s="22"/>
      <c r="Z382" s="22"/>
    </row>
    <row r="383" spans="3:26" x14ac:dyDescent="0.2">
      <c r="C383" s="22"/>
      <c r="D383" s="22"/>
      <c r="E383" s="22"/>
      <c r="G383" s="22"/>
      <c r="H383" s="22"/>
      <c r="S383" s="22"/>
      <c r="T383" s="22"/>
      <c r="U383" s="22"/>
      <c r="V383" s="22"/>
      <c r="X383" s="22"/>
      <c r="Y383" s="22"/>
      <c r="Z383" s="22"/>
    </row>
    <row r="384" spans="3:26" x14ac:dyDescent="0.2">
      <c r="C384" s="22"/>
      <c r="D384" s="22"/>
      <c r="E384" s="22"/>
      <c r="G384" s="22"/>
      <c r="H384" s="22"/>
      <c r="S384" s="22"/>
      <c r="T384" s="22"/>
      <c r="U384" s="22"/>
      <c r="V384" s="22"/>
      <c r="X384" s="22"/>
      <c r="Y384" s="22"/>
      <c r="Z384" s="22"/>
    </row>
    <row r="385" spans="3:26" x14ac:dyDescent="0.2">
      <c r="C385" s="22"/>
      <c r="D385" s="22"/>
      <c r="E385" s="22"/>
      <c r="G385" s="22"/>
      <c r="H385" s="22"/>
      <c r="S385" s="22"/>
      <c r="T385" s="22"/>
      <c r="U385" s="22"/>
      <c r="V385" s="22"/>
      <c r="X385" s="22"/>
      <c r="Y385" s="22"/>
      <c r="Z385" s="22"/>
    </row>
    <row r="386" spans="3:26" x14ac:dyDescent="0.2">
      <c r="C386" s="22"/>
      <c r="D386" s="22"/>
      <c r="E386" s="22"/>
      <c r="G386" s="22"/>
      <c r="H386" s="22"/>
      <c r="S386" s="22"/>
      <c r="T386" s="22"/>
      <c r="U386" s="22"/>
      <c r="V386" s="22"/>
      <c r="X386" s="22"/>
      <c r="Y386" s="22"/>
      <c r="Z386" s="22"/>
    </row>
    <row r="387" spans="3:26" x14ac:dyDescent="0.2">
      <c r="C387" s="22"/>
      <c r="D387" s="22"/>
      <c r="E387" s="22"/>
      <c r="G387" s="22"/>
      <c r="H387" s="22"/>
      <c r="S387" s="22"/>
      <c r="T387" s="22"/>
      <c r="U387" s="22"/>
      <c r="V387" s="22"/>
      <c r="X387" s="22"/>
      <c r="Y387" s="22"/>
      <c r="Z387" s="22"/>
    </row>
    <row r="388" spans="3:26" x14ac:dyDescent="0.2">
      <c r="C388" s="22"/>
      <c r="D388" s="22"/>
      <c r="E388" s="22"/>
      <c r="G388" s="22"/>
      <c r="H388" s="22"/>
      <c r="S388" s="22"/>
      <c r="T388" s="22"/>
      <c r="U388" s="22"/>
      <c r="V388" s="22"/>
      <c r="X388" s="22"/>
      <c r="Y388" s="22"/>
      <c r="Z388" s="22"/>
    </row>
    <row r="389" spans="3:26" x14ac:dyDescent="0.2">
      <c r="C389" s="22"/>
      <c r="D389" s="22"/>
      <c r="E389" s="22"/>
      <c r="G389" s="22"/>
      <c r="H389" s="22"/>
      <c r="S389" s="22"/>
      <c r="T389" s="22"/>
      <c r="U389" s="22"/>
      <c r="V389" s="22"/>
      <c r="X389" s="22"/>
      <c r="Y389" s="22"/>
      <c r="Z389" s="22"/>
    </row>
    <row r="390" spans="3:26" x14ac:dyDescent="0.2">
      <c r="C390" s="22"/>
      <c r="D390" s="22"/>
      <c r="E390" s="22"/>
      <c r="G390" s="22"/>
      <c r="H390" s="22"/>
      <c r="S390" s="22"/>
      <c r="T390" s="22"/>
      <c r="U390" s="22"/>
      <c r="V390" s="22"/>
      <c r="X390" s="22"/>
      <c r="Y390" s="22"/>
      <c r="Z390" s="22"/>
    </row>
    <row r="391" spans="3:26" x14ac:dyDescent="0.2">
      <c r="C391" s="22"/>
      <c r="D391" s="22"/>
      <c r="E391" s="22"/>
      <c r="G391" s="22"/>
      <c r="H391" s="22"/>
      <c r="S391" s="22"/>
      <c r="T391" s="22"/>
      <c r="U391" s="22"/>
      <c r="V391" s="22"/>
      <c r="X391" s="22"/>
      <c r="Y391" s="22"/>
      <c r="Z391" s="22"/>
    </row>
    <row r="392" spans="3:26" x14ac:dyDescent="0.2">
      <c r="C392" s="22"/>
      <c r="D392" s="22"/>
      <c r="E392" s="22"/>
      <c r="G392" s="22"/>
      <c r="H392" s="22"/>
      <c r="S392" s="22"/>
      <c r="T392" s="22"/>
      <c r="U392" s="22"/>
      <c r="V392" s="22"/>
      <c r="X392" s="22"/>
      <c r="Y392" s="22"/>
      <c r="Z392" s="22"/>
    </row>
    <row r="393" spans="3:26" x14ac:dyDescent="0.2">
      <c r="C393" s="22"/>
      <c r="D393" s="22"/>
      <c r="E393" s="22"/>
      <c r="G393" s="22"/>
      <c r="H393" s="22"/>
      <c r="S393" s="22"/>
      <c r="T393" s="22"/>
      <c r="U393" s="22"/>
      <c r="V393" s="22"/>
      <c r="X393" s="22"/>
      <c r="Y393" s="22"/>
      <c r="Z393" s="22"/>
    </row>
    <row r="394" spans="3:26" x14ac:dyDescent="0.2">
      <c r="C394" s="22"/>
      <c r="D394" s="22"/>
      <c r="E394" s="22"/>
      <c r="G394" s="22"/>
      <c r="H394" s="22"/>
      <c r="S394" s="22"/>
      <c r="T394" s="22"/>
      <c r="U394" s="22"/>
      <c r="V394" s="22"/>
      <c r="X394" s="22"/>
      <c r="Y394" s="22"/>
      <c r="Z394" s="22"/>
    </row>
    <row r="395" spans="3:26" x14ac:dyDescent="0.2">
      <c r="C395" s="22"/>
      <c r="D395" s="22"/>
      <c r="E395" s="22"/>
      <c r="G395" s="22"/>
      <c r="H395" s="22"/>
      <c r="S395" s="22"/>
      <c r="T395" s="22"/>
      <c r="U395" s="22"/>
      <c r="V395" s="22"/>
      <c r="X395" s="22"/>
      <c r="Y395" s="22"/>
      <c r="Z395" s="22"/>
    </row>
    <row r="396" spans="3:26" x14ac:dyDescent="0.2">
      <c r="C396" s="22"/>
      <c r="D396" s="22"/>
      <c r="E396" s="22"/>
      <c r="G396" s="22"/>
      <c r="H396" s="22"/>
      <c r="S396" s="22"/>
      <c r="T396" s="22"/>
      <c r="U396" s="22"/>
      <c r="V396" s="22"/>
      <c r="X396" s="22"/>
      <c r="Y396" s="22"/>
      <c r="Z396" s="22"/>
    </row>
    <row r="397" spans="3:26" x14ac:dyDescent="0.2">
      <c r="C397" s="22"/>
      <c r="D397" s="22"/>
      <c r="E397" s="22"/>
      <c r="G397" s="22"/>
      <c r="H397" s="22"/>
      <c r="S397" s="22"/>
      <c r="T397" s="22"/>
      <c r="U397" s="22"/>
      <c r="V397" s="22"/>
      <c r="X397" s="22"/>
      <c r="Y397" s="22"/>
      <c r="Z397" s="22"/>
    </row>
    <row r="398" spans="3:26" x14ac:dyDescent="0.2">
      <c r="C398" s="22"/>
      <c r="D398" s="22"/>
      <c r="E398" s="22"/>
      <c r="G398" s="22"/>
      <c r="H398" s="22"/>
      <c r="S398" s="22"/>
      <c r="T398" s="22"/>
      <c r="U398" s="22"/>
      <c r="V398" s="22"/>
      <c r="X398" s="22"/>
      <c r="Y398" s="22"/>
      <c r="Z398" s="22"/>
    </row>
    <row r="399" spans="3:26" x14ac:dyDescent="0.2">
      <c r="C399" s="22"/>
      <c r="D399" s="22"/>
      <c r="E399" s="22"/>
      <c r="G399" s="22"/>
      <c r="H399" s="22"/>
      <c r="S399" s="22"/>
      <c r="T399" s="22"/>
      <c r="U399" s="22"/>
      <c r="V399" s="22"/>
      <c r="X399" s="22"/>
      <c r="Y399" s="22"/>
      <c r="Z399" s="22"/>
    </row>
    <row r="400" spans="3:26" x14ac:dyDescent="0.2">
      <c r="C400" s="22"/>
      <c r="D400" s="22"/>
      <c r="E400" s="22"/>
      <c r="G400" s="22"/>
      <c r="H400" s="22"/>
      <c r="S400" s="22"/>
      <c r="T400" s="22"/>
      <c r="U400" s="22"/>
      <c r="V400" s="22"/>
      <c r="X400" s="22"/>
      <c r="Y400" s="22"/>
      <c r="Z400" s="22"/>
    </row>
    <row r="401" spans="3:26" x14ac:dyDescent="0.2">
      <c r="C401" s="22"/>
      <c r="D401" s="22"/>
      <c r="E401" s="22"/>
      <c r="G401" s="22"/>
      <c r="H401" s="22"/>
      <c r="S401" s="22"/>
      <c r="T401" s="22"/>
      <c r="U401" s="22"/>
      <c r="V401" s="22"/>
      <c r="X401" s="22"/>
      <c r="Y401" s="22"/>
      <c r="Z401" s="22"/>
    </row>
    <row r="402" spans="3:26" x14ac:dyDescent="0.2">
      <c r="C402" s="22"/>
      <c r="D402" s="22"/>
      <c r="E402" s="22"/>
      <c r="G402" s="22"/>
      <c r="H402" s="22"/>
      <c r="S402" s="22"/>
      <c r="T402" s="22"/>
      <c r="U402" s="22"/>
      <c r="V402" s="22"/>
      <c r="X402" s="22"/>
      <c r="Y402" s="22"/>
      <c r="Z402" s="22"/>
    </row>
    <row r="403" spans="3:26" x14ac:dyDescent="0.2">
      <c r="C403" s="22"/>
      <c r="D403" s="22"/>
      <c r="E403" s="22"/>
      <c r="G403" s="22"/>
      <c r="H403" s="22"/>
      <c r="S403" s="22"/>
      <c r="T403" s="22"/>
      <c r="U403" s="22"/>
      <c r="V403" s="22"/>
      <c r="X403" s="22"/>
      <c r="Y403" s="22"/>
      <c r="Z403" s="22"/>
    </row>
    <row r="404" spans="3:26" x14ac:dyDescent="0.2">
      <c r="C404" s="22"/>
      <c r="D404" s="22"/>
      <c r="E404" s="22"/>
      <c r="G404" s="22"/>
      <c r="H404" s="22"/>
      <c r="S404" s="22"/>
      <c r="T404" s="22"/>
      <c r="U404" s="22"/>
      <c r="V404" s="22"/>
      <c r="X404" s="22"/>
      <c r="Y404" s="22"/>
      <c r="Z404" s="22"/>
    </row>
    <row r="405" spans="3:26" x14ac:dyDescent="0.2">
      <c r="C405" s="22"/>
      <c r="D405" s="22"/>
      <c r="E405" s="22"/>
      <c r="G405" s="22"/>
      <c r="H405" s="22"/>
      <c r="S405" s="22"/>
      <c r="T405" s="22"/>
      <c r="U405" s="22"/>
      <c r="V405" s="22"/>
      <c r="X405" s="22"/>
      <c r="Y405" s="22"/>
      <c r="Z405" s="22"/>
    </row>
    <row r="406" spans="3:26" x14ac:dyDescent="0.2">
      <c r="C406" s="22"/>
      <c r="D406" s="22"/>
      <c r="E406" s="22"/>
      <c r="G406" s="22"/>
      <c r="H406" s="22"/>
      <c r="S406" s="22"/>
      <c r="T406" s="22"/>
      <c r="U406" s="22"/>
      <c r="V406" s="22"/>
      <c r="X406" s="22"/>
      <c r="Y406" s="22"/>
      <c r="Z406" s="22"/>
    </row>
    <row r="407" spans="3:26" x14ac:dyDescent="0.2">
      <c r="C407" s="22"/>
      <c r="D407" s="22"/>
      <c r="E407" s="22"/>
      <c r="G407" s="22"/>
      <c r="H407" s="22"/>
      <c r="S407" s="22"/>
      <c r="T407" s="22"/>
      <c r="U407" s="22"/>
      <c r="V407" s="22"/>
      <c r="X407" s="22"/>
      <c r="Y407" s="22"/>
      <c r="Z407" s="22"/>
    </row>
    <row r="408" spans="3:26" x14ac:dyDescent="0.2">
      <c r="C408" s="22"/>
      <c r="D408" s="22"/>
      <c r="E408" s="22"/>
      <c r="G408" s="22"/>
      <c r="H408" s="22"/>
      <c r="S408" s="22"/>
      <c r="T408" s="22"/>
      <c r="U408" s="22"/>
      <c r="V408" s="22"/>
      <c r="X408" s="22"/>
      <c r="Y408" s="22"/>
      <c r="Z408" s="22"/>
    </row>
    <row r="409" spans="3:26" x14ac:dyDescent="0.2">
      <c r="C409" s="22"/>
      <c r="D409" s="22"/>
      <c r="E409" s="22"/>
      <c r="G409" s="22"/>
      <c r="H409" s="22"/>
      <c r="S409" s="22"/>
      <c r="T409" s="22"/>
      <c r="U409" s="22"/>
      <c r="V409" s="22"/>
      <c r="X409" s="22"/>
      <c r="Y409" s="22"/>
      <c r="Z409" s="22"/>
    </row>
    <row r="410" spans="3:26" x14ac:dyDescent="0.2">
      <c r="C410" s="22"/>
      <c r="D410" s="22"/>
      <c r="E410" s="22"/>
      <c r="G410" s="22"/>
      <c r="H410" s="22"/>
      <c r="S410" s="22"/>
      <c r="T410" s="22"/>
      <c r="U410" s="22"/>
      <c r="V410" s="22"/>
      <c r="X410" s="22"/>
      <c r="Y410" s="22"/>
      <c r="Z410" s="22"/>
    </row>
    <row r="411" spans="3:26" x14ac:dyDescent="0.2">
      <c r="C411" s="22"/>
      <c r="D411" s="22"/>
      <c r="E411" s="22"/>
      <c r="G411" s="22"/>
      <c r="H411" s="22"/>
      <c r="S411" s="22"/>
      <c r="T411" s="22"/>
      <c r="U411" s="22"/>
      <c r="V411" s="22"/>
      <c r="X411" s="22"/>
      <c r="Y411" s="22"/>
      <c r="Z411" s="22"/>
    </row>
    <row r="412" spans="3:26" x14ac:dyDescent="0.2">
      <c r="C412" s="22"/>
      <c r="D412" s="22"/>
      <c r="E412" s="22"/>
      <c r="G412" s="22"/>
      <c r="H412" s="22"/>
      <c r="S412" s="22"/>
      <c r="T412" s="22"/>
      <c r="U412" s="22"/>
      <c r="V412" s="22"/>
      <c r="X412" s="22"/>
      <c r="Y412" s="22"/>
      <c r="Z412" s="22"/>
    </row>
    <row r="413" spans="3:26" x14ac:dyDescent="0.2">
      <c r="C413" s="22"/>
      <c r="D413" s="22"/>
      <c r="E413" s="22"/>
      <c r="G413" s="22"/>
      <c r="H413" s="22"/>
      <c r="S413" s="22"/>
      <c r="T413" s="22"/>
      <c r="U413" s="22"/>
      <c r="V413" s="22"/>
      <c r="X413" s="22"/>
      <c r="Y413" s="22"/>
      <c r="Z413" s="22"/>
    </row>
    <row r="414" spans="3:26" x14ac:dyDescent="0.2">
      <c r="C414" s="22"/>
      <c r="D414" s="22"/>
      <c r="E414" s="22"/>
      <c r="G414" s="22"/>
      <c r="H414" s="22"/>
      <c r="S414" s="22"/>
      <c r="T414" s="22"/>
      <c r="U414" s="22"/>
      <c r="V414" s="22"/>
      <c r="X414" s="22"/>
      <c r="Y414" s="22"/>
      <c r="Z414" s="22"/>
    </row>
    <row r="415" spans="3:26" x14ac:dyDescent="0.2">
      <c r="C415" s="22"/>
      <c r="D415" s="22"/>
      <c r="E415" s="22"/>
      <c r="G415" s="22"/>
      <c r="H415" s="22"/>
      <c r="S415" s="22"/>
      <c r="T415" s="22"/>
      <c r="U415" s="22"/>
      <c r="V415" s="22"/>
      <c r="X415" s="22"/>
      <c r="Y415" s="22"/>
      <c r="Z415" s="22"/>
    </row>
    <row r="416" spans="3:26" x14ac:dyDescent="0.2">
      <c r="C416" s="22"/>
      <c r="D416" s="22"/>
      <c r="E416" s="22"/>
      <c r="G416" s="22"/>
      <c r="H416" s="22"/>
      <c r="S416" s="22"/>
      <c r="T416" s="22"/>
      <c r="U416" s="22"/>
      <c r="V416" s="22"/>
      <c r="X416" s="22"/>
      <c r="Y416" s="22"/>
      <c r="Z416" s="22"/>
    </row>
    <row r="417" spans="3:26" x14ac:dyDescent="0.2">
      <c r="C417" s="22"/>
      <c r="D417" s="22"/>
      <c r="E417" s="22"/>
      <c r="G417" s="22"/>
      <c r="H417" s="22"/>
      <c r="S417" s="22"/>
      <c r="T417" s="22"/>
      <c r="U417" s="22"/>
      <c r="V417" s="22"/>
      <c r="X417" s="22"/>
      <c r="Y417" s="22"/>
      <c r="Z417" s="22"/>
    </row>
    <row r="418" spans="3:26" x14ac:dyDescent="0.2">
      <c r="C418" s="22"/>
      <c r="D418" s="22"/>
      <c r="E418" s="22"/>
      <c r="G418" s="22"/>
      <c r="H418" s="22"/>
      <c r="S418" s="22"/>
      <c r="T418" s="22"/>
      <c r="U418" s="22"/>
      <c r="V418" s="22"/>
      <c r="X418" s="22"/>
      <c r="Y418" s="22"/>
      <c r="Z418" s="22"/>
    </row>
    <row r="419" spans="3:26" x14ac:dyDescent="0.2">
      <c r="C419" s="22"/>
      <c r="D419" s="22"/>
      <c r="E419" s="22"/>
      <c r="G419" s="22"/>
      <c r="H419" s="22"/>
      <c r="S419" s="22"/>
      <c r="T419" s="22"/>
      <c r="U419" s="22"/>
      <c r="V419" s="22"/>
      <c r="X419" s="22"/>
      <c r="Y419" s="22"/>
      <c r="Z419" s="22"/>
    </row>
    <row r="420" spans="3:26" x14ac:dyDescent="0.2">
      <c r="C420" s="22"/>
      <c r="D420" s="22"/>
      <c r="E420" s="22"/>
      <c r="G420" s="22"/>
      <c r="H420" s="22"/>
      <c r="S420" s="22"/>
      <c r="T420" s="22"/>
      <c r="U420" s="22"/>
      <c r="V420" s="22"/>
      <c r="X420" s="22"/>
      <c r="Y420" s="22"/>
      <c r="Z420" s="22"/>
    </row>
    <row r="421" spans="3:26" x14ac:dyDescent="0.2">
      <c r="C421" s="22"/>
      <c r="D421" s="22"/>
      <c r="E421" s="22"/>
      <c r="G421" s="22"/>
      <c r="H421" s="22"/>
      <c r="S421" s="22"/>
      <c r="T421" s="22"/>
      <c r="U421" s="22"/>
      <c r="V421" s="22"/>
      <c r="X421" s="22"/>
      <c r="Y421" s="22"/>
      <c r="Z421" s="22"/>
    </row>
    <row r="422" spans="3:26" x14ac:dyDescent="0.2">
      <c r="C422" s="22"/>
      <c r="D422" s="22"/>
      <c r="E422" s="22"/>
      <c r="G422" s="22"/>
      <c r="H422" s="22"/>
      <c r="S422" s="22"/>
      <c r="T422" s="22"/>
      <c r="U422" s="22"/>
      <c r="V422" s="22"/>
      <c r="X422" s="22"/>
      <c r="Y422" s="22"/>
      <c r="Z422" s="22"/>
    </row>
    <row r="423" spans="3:26" x14ac:dyDescent="0.2">
      <c r="C423" s="22"/>
      <c r="D423" s="22"/>
      <c r="E423" s="22"/>
      <c r="G423" s="22"/>
      <c r="H423" s="22"/>
      <c r="S423" s="22"/>
      <c r="T423" s="22"/>
      <c r="U423" s="22"/>
      <c r="V423" s="22"/>
      <c r="X423" s="22"/>
      <c r="Y423" s="22"/>
      <c r="Z423" s="22"/>
    </row>
    <row r="424" spans="3:26" x14ac:dyDescent="0.2">
      <c r="C424" s="22"/>
      <c r="D424" s="22"/>
      <c r="E424" s="22"/>
      <c r="G424" s="22"/>
      <c r="H424" s="22"/>
      <c r="S424" s="22"/>
      <c r="T424" s="22"/>
      <c r="U424" s="22"/>
      <c r="V424" s="22"/>
      <c r="X424" s="22"/>
      <c r="Y424" s="22"/>
      <c r="Z424" s="22"/>
    </row>
    <row r="425" spans="3:26" x14ac:dyDescent="0.2">
      <c r="C425" s="22"/>
      <c r="D425" s="22"/>
      <c r="E425" s="22"/>
      <c r="G425" s="22"/>
      <c r="H425" s="22"/>
      <c r="S425" s="22"/>
      <c r="T425" s="22"/>
      <c r="U425" s="22"/>
      <c r="V425" s="22"/>
      <c r="X425" s="22"/>
      <c r="Y425" s="22"/>
      <c r="Z425" s="22"/>
    </row>
    <row r="426" spans="3:26" x14ac:dyDescent="0.2">
      <c r="C426" s="22"/>
      <c r="D426" s="22"/>
      <c r="E426" s="22"/>
      <c r="G426" s="22"/>
      <c r="H426" s="22"/>
      <c r="S426" s="22"/>
      <c r="T426" s="22"/>
      <c r="U426" s="22"/>
      <c r="V426" s="22"/>
      <c r="X426" s="22"/>
      <c r="Y426" s="22"/>
      <c r="Z426" s="22"/>
    </row>
    <row r="427" spans="3:26" x14ac:dyDescent="0.2">
      <c r="C427" s="22"/>
      <c r="D427" s="22"/>
      <c r="E427" s="22"/>
      <c r="G427" s="22"/>
      <c r="H427" s="22"/>
      <c r="S427" s="22"/>
      <c r="T427" s="22"/>
      <c r="U427" s="22"/>
      <c r="V427" s="22"/>
      <c r="X427" s="22"/>
      <c r="Y427" s="22"/>
      <c r="Z427" s="22"/>
    </row>
    <row r="428" spans="3:26" x14ac:dyDescent="0.2">
      <c r="C428" s="22"/>
      <c r="D428" s="22"/>
      <c r="E428" s="22"/>
      <c r="G428" s="22"/>
      <c r="H428" s="22"/>
      <c r="S428" s="22"/>
      <c r="T428" s="22"/>
      <c r="U428" s="22"/>
      <c r="V428" s="22"/>
      <c r="X428" s="22"/>
      <c r="Y428" s="22"/>
      <c r="Z428" s="22"/>
    </row>
    <row r="429" spans="3:26" x14ac:dyDescent="0.2">
      <c r="C429" s="22"/>
      <c r="D429" s="22"/>
      <c r="E429" s="22"/>
      <c r="G429" s="22"/>
      <c r="H429" s="22"/>
      <c r="S429" s="22"/>
      <c r="T429" s="22"/>
      <c r="U429" s="22"/>
      <c r="V429" s="22"/>
      <c r="X429" s="22"/>
      <c r="Y429" s="22"/>
      <c r="Z429" s="22"/>
    </row>
    <row r="430" spans="3:26" x14ac:dyDescent="0.2">
      <c r="C430" s="22"/>
      <c r="D430" s="22"/>
      <c r="E430" s="22"/>
      <c r="G430" s="22"/>
      <c r="H430" s="22"/>
      <c r="S430" s="22"/>
      <c r="T430" s="22"/>
      <c r="U430" s="22"/>
      <c r="V430" s="22"/>
      <c r="X430" s="22"/>
      <c r="Y430" s="22"/>
      <c r="Z430" s="22"/>
    </row>
    <row r="431" spans="3:26" x14ac:dyDescent="0.2">
      <c r="C431" s="22"/>
      <c r="D431" s="22"/>
      <c r="E431" s="22"/>
      <c r="G431" s="22"/>
      <c r="H431" s="22"/>
      <c r="S431" s="22"/>
      <c r="T431" s="22"/>
      <c r="U431" s="22"/>
      <c r="V431" s="22"/>
      <c r="X431" s="22"/>
      <c r="Y431" s="22"/>
      <c r="Z431" s="22"/>
    </row>
    <row r="432" spans="3:26" x14ac:dyDescent="0.2">
      <c r="C432" s="22"/>
      <c r="D432" s="22"/>
      <c r="E432" s="22"/>
      <c r="G432" s="22"/>
      <c r="H432" s="22"/>
      <c r="S432" s="22"/>
      <c r="T432" s="22"/>
      <c r="U432" s="22"/>
      <c r="V432" s="22"/>
      <c r="X432" s="22"/>
      <c r="Y432" s="22"/>
      <c r="Z432" s="22"/>
    </row>
    <row r="433" spans="3:26" x14ac:dyDescent="0.2">
      <c r="C433" s="22"/>
      <c r="D433" s="22"/>
      <c r="E433" s="22"/>
      <c r="G433" s="22"/>
      <c r="H433" s="22"/>
      <c r="S433" s="22"/>
      <c r="T433" s="22"/>
      <c r="U433" s="22"/>
      <c r="V433" s="22"/>
      <c r="X433" s="22"/>
      <c r="Y433" s="22"/>
      <c r="Z433" s="22"/>
    </row>
    <row r="434" spans="3:26" x14ac:dyDescent="0.2">
      <c r="C434" s="22"/>
      <c r="D434" s="22"/>
      <c r="E434" s="22"/>
      <c r="G434" s="22"/>
      <c r="H434" s="22"/>
      <c r="S434" s="22"/>
      <c r="T434" s="22"/>
      <c r="U434" s="22"/>
      <c r="V434" s="22"/>
      <c r="X434" s="22"/>
      <c r="Y434" s="22"/>
      <c r="Z434" s="22"/>
    </row>
    <row r="435" spans="3:26" x14ac:dyDescent="0.2">
      <c r="C435" s="22"/>
      <c r="D435" s="22"/>
      <c r="E435" s="22"/>
      <c r="G435" s="22"/>
      <c r="H435" s="22"/>
      <c r="S435" s="22"/>
      <c r="T435" s="22"/>
      <c r="U435" s="22"/>
      <c r="V435" s="22"/>
      <c r="X435" s="22"/>
      <c r="Y435" s="22"/>
      <c r="Z435" s="22"/>
    </row>
    <row r="436" spans="3:26" x14ac:dyDescent="0.2">
      <c r="C436" s="22"/>
      <c r="D436" s="22"/>
      <c r="E436" s="22"/>
      <c r="G436" s="22"/>
      <c r="H436" s="22"/>
      <c r="S436" s="22"/>
      <c r="T436" s="22"/>
      <c r="U436" s="22"/>
      <c r="V436" s="22"/>
      <c r="X436" s="22"/>
      <c r="Y436" s="22"/>
      <c r="Z436" s="22"/>
    </row>
    <row r="437" spans="3:26" x14ac:dyDescent="0.2">
      <c r="C437" s="22"/>
      <c r="D437" s="22"/>
      <c r="E437" s="22"/>
      <c r="G437" s="22"/>
      <c r="H437" s="22"/>
      <c r="S437" s="22"/>
      <c r="T437" s="22"/>
      <c r="U437" s="22"/>
      <c r="V437" s="22"/>
      <c r="X437" s="22"/>
      <c r="Y437" s="22"/>
      <c r="Z437" s="22"/>
    </row>
    <row r="438" spans="3:26" x14ac:dyDescent="0.2">
      <c r="C438" s="22"/>
      <c r="D438" s="22"/>
      <c r="E438" s="22"/>
      <c r="G438" s="22"/>
      <c r="H438" s="22"/>
      <c r="S438" s="22"/>
      <c r="T438" s="22"/>
      <c r="U438" s="22"/>
      <c r="V438" s="22"/>
      <c r="X438" s="22"/>
      <c r="Y438" s="22"/>
      <c r="Z438" s="22"/>
    </row>
    <row r="439" spans="3:26" x14ac:dyDescent="0.2">
      <c r="C439" s="22"/>
      <c r="D439" s="22"/>
      <c r="E439" s="22"/>
      <c r="G439" s="22"/>
      <c r="H439" s="22"/>
      <c r="S439" s="22"/>
      <c r="T439" s="22"/>
      <c r="U439" s="22"/>
      <c r="V439" s="22"/>
      <c r="X439" s="22"/>
      <c r="Y439" s="22"/>
      <c r="Z439" s="22"/>
    </row>
    <row r="440" spans="3:26" x14ac:dyDescent="0.2">
      <c r="C440" s="22"/>
      <c r="D440" s="22"/>
      <c r="E440" s="22"/>
      <c r="G440" s="22"/>
      <c r="H440" s="22"/>
      <c r="S440" s="22"/>
      <c r="T440" s="22"/>
      <c r="U440" s="22"/>
      <c r="V440" s="22"/>
      <c r="X440" s="22"/>
      <c r="Y440" s="22"/>
      <c r="Z440" s="22"/>
    </row>
    <row r="441" spans="3:26" x14ac:dyDescent="0.2">
      <c r="C441" s="22"/>
      <c r="D441" s="22"/>
      <c r="E441" s="22"/>
      <c r="G441" s="22"/>
      <c r="H441" s="22"/>
      <c r="S441" s="22"/>
      <c r="T441" s="22"/>
      <c r="U441" s="22"/>
      <c r="V441" s="22"/>
      <c r="X441" s="22"/>
      <c r="Y441" s="22"/>
      <c r="Z441" s="22"/>
    </row>
    <row r="442" spans="3:26" x14ac:dyDescent="0.2">
      <c r="C442" s="22"/>
      <c r="D442" s="22"/>
      <c r="E442" s="22"/>
      <c r="G442" s="22"/>
      <c r="H442" s="22"/>
      <c r="S442" s="22"/>
      <c r="T442" s="22"/>
      <c r="U442" s="22"/>
      <c r="V442" s="22"/>
      <c r="X442" s="22"/>
      <c r="Y442" s="22"/>
      <c r="Z442" s="22"/>
    </row>
    <row r="443" spans="3:26" x14ac:dyDescent="0.2">
      <c r="C443" s="22"/>
      <c r="D443" s="22"/>
      <c r="E443" s="22"/>
      <c r="G443" s="22"/>
      <c r="H443" s="22"/>
      <c r="S443" s="22"/>
      <c r="T443" s="22"/>
      <c r="U443" s="22"/>
      <c r="V443" s="22"/>
      <c r="X443" s="22"/>
      <c r="Y443" s="22"/>
      <c r="Z443" s="22"/>
    </row>
    <row r="444" spans="3:26" x14ac:dyDescent="0.2">
      <c r="C444" s="22"/>
      <c r="D444" s="22"/>
      <c r="E444" s="22"/>
      <c r="G444" s="22"/>
      <c r="H444" s="22"/>
      <c r="S444" s="22"/>
      <c r="T444" s="22"/>
      <c r="U444" s="22"/>
      <c r="V444" s="22"/>
      <c r="X444" s="22"/>
      <c r="Y444" s="22"/>
      <c r="Z444" s="22"/>
    </row>
    <row r="445" spans="3:26" x14ac:dyDescent="0.2">
      <c r="C445" s="22"/>
      <c r="D445" s="22"/>
      <c r="E445" s="22"/>
      <c r="G445" s="22"/>
      <c r="H445" s="22"/>
      <c r="S445" s="22"/>
      <c r="T445" s="22"/>
      <c r="U445" s="22"/>
      <c r="V445" s="22"/>
      <c r="X445" s="22"/>
      <c r="Y445" s="22"/>
      <c r="Z445" s="22"/>
    </row>
    <row r="446" spans="3:26" x14ac:dyDescent="0.2">
      <c r="C446" s="22"/>
      <c r="D446" s="22"/>
      <c r="E446" s="22"/>
      <c r="G446" s="22"/>
      <c r="H446" s="22"/>
      <c r="S446" s="22"/>
      <c r="T446" s="22"/>
      <c r="U446" s="22"/>
      <c r="V446" s="22"/>
      <c r="X446" s="22"/>
      <c r="Y446" s="22"/>
      <c r="Z446" s="22"/>
    </row>
    <row r="447" spans="3:26" x14ac:dyDescent="0.2">
      <c r="C447" s="22"/>
      <c r="D447" s="22"/>
      <c r="E447" s="22"/>
      <c r="G447" s="22"/>
      <c r="H447" s="22"/>
      <c r="S447" s="22"/>
      <c r="T447" s="22"/>
      <c r="U447" s="22"/>
      <c r="V447" s="22"/>
      <c r="X447" s="22"/>
      <c r="Y447" s="22"/>
      <c r="Z447" s="22"/>
    </row>
    <row r="448" spans="3:26" x14ac:dyDescent="0.2">
      <c r="C448" s="22"/>
      <c r="D448" s="22"/>
      <c r="E448" s="22"/>
      <c r="G448" s="22"/>
      <c r="H448" s="22"/>
      <c r="S448" s="22"/>
      <c r="T448" s="22"/>
      <c r="U448" s="22"/>
      <c r="V448" s="22"/>
      <c r="X448" s="22"/>
      <c r="Y448" s="22"/>
      <c r="Z448" s="22"/>
    </row>
    <row r="449" spans="3:26" x14ac:dyDescent="0.2">
      <c r="C449" s="22"/>
      <c r="D449" s="22"/>
      <c r="E449" s="22"/>
      <c r="G449" s="22"/>
      <c r="H449" s="22"/>
      <c r="S449" s="22"/>
      <c r="T449" s="22"/>
      <c r="U449" s="22"/>
      <c r="V449" s="22"/>
      <c r="X449" s="22"/>
      <c r="Y449" s="22"/>
      <c r="Z449" s="22"/>
    </row>
    <row r="450" spans="3:26" x14ac:dyDescent="0.2">
      <c r="C450" s="22"/>
      <c r="D450" s="22"/>
      <c r="E450" s="22"/>
      <c r="G450" s="22"/>
      <c r="H450" s="22"/>
      <c r="S450" s="22"/>
      <c r="T450" s="22"/>
      <c r="U450" s="22"/>
      <c r="V450" s="22"/>
      <c r="X450" s="22"/>
      <c r="Y450" s="22"/>
      <c r="Z450" s="22"/>
    </row>
    <row r="451" spans="3:26" x14ac:dyDescent="0.2">
      <c r="C451" s="22"/>
      <c r="D451" s="22"/>
      <c r="E451" s="22"/>
      <c r="G451" s="22"/>
      <c r="H451" s="22"/>
      <c r="S451" s="22"/>
      <c r="T451" s="22"/>
      <c r="U451" s="22"/>
      <c r="V451" s="22"/>
      <c r="X451" s="22"/>
      <c r="Y451" s="22"/>
      <c r="Z451" s="22"/>
    </row>
    <row r="452" spans="3:26" x14ac:dyDescent="0.2">
      <c r="C452" s="22"/>
      <c r="D452" s="22"/>
      <c r="E452" s="22"/>
      <c r="G452" s="22"/>
      <c r="H452" s="22"/>
      <c r="S452" s="22"/>
      <c r="T452" s="22"/>
      <c r="U452" s="22"/>
      <c r="V452" s="22"/>
      <c r="X452" s="22"/>
      <c r="Y452" s="22"/>
      <c r="Z452" s="22"/>
    </row>
    <row r="453" spans="3:26" x14ac:dyDescent="0.2">
      <c r="C453" s="22"/>
      <c r="D453" s="22"/>
      <c r="E453" s="22"/>
      <c r="G453" s="22"/>
      <c r="H453" s="22"/>
      <c r="S453" s="22"/>
      <c r="T453" s="22"/>
      <c r="U453" s="22"/>
      <c r="V453" s="22"/>
      <c r="X453" s="22"/>
      <c r="Y453" s="22"/>
      <c r="Z453" s="22"/>
    </row>
    <row r="454" spans="3:26" x14ac:dyDescent="0.2">
      <c r="C454" s="22"/>
      <c r="D454" s="22"/>
      <c r="E454" s="22"/>
      <c r="G454" s="22"/>
      <c r="H454" s="22"/>
      <c r="S454" s="22"/>
      <c r="T454" s="22"/>
      <c r="U454" s="22"/>
      <c r="V454" s="22"/>
      <c r="X454" s="22"/>
      <c r="Y454" s="22"/>
      <c r="Z454" s="22"/>
    </row>
    <row r="455" spans="3:26" x14ac:dyDescent="0.2">
      <c r="C455" s="22"/>
      <c r="D455" s="22"/>
      <c r="E455" s="22"/>
      <c r="G455" s="22"/>
      <c r="H455" s="22"/>
      <c r="S455" s="22"/>
      <c r="T455" s="22"/>
      <c r="U455" s="22"/>
      <c r="V455" s="22"/>
      <c r="X455" s="22"/>
      <c r="Y455" s="22"/>
      <c r="Z455" s="22"/>
    </row>
    <row r="457" spans="3:26" x14ac:dyDescent="0.2">
      <c r="C457" s="22"/>
      <c r="D457" s="22"/>
      <c r="E457" s="22"/>
      <c r="F457" s="22"/>
      <c r="G457" s="22"/>
      <c r="H457" s="22"/>
      <c r="S457" s="22"/>
      <c r="T457" s="22"/>
      <c r="U457" s="22"/>
      <c r="V457" s="22"/>
      <c r="W457" s="22"/>
      <c r="X457" s="22"/>
      <c r="Y457" s="22"/>
      <c r="Z457" s="22"/>
    </row>
    <row r="458" spans="3:26" x14ac:dyDescent="0.2">
      <c r="C458" s="22"/>
      <c r="D458" s="22"/>
      <c r="E458" s="22"/>
      <c r="F458" s="22"/>
      <c r="G458" s="22"/>
      <c r="H458" s="22"/>
      <c r="S458" s="22"/>
      <c r="T458" s="22"/>
      <c r="U458" s="22"/>
      <c r="V458" s="22"/>
      <c r="W458" s="22"/>
      <c r="X458" s="22"/>
      <c r="Y458" s="22"/>
      <c r="Z458" s="22"/>
    </row>
    <row r="459" spans="3:26" x14ac:dyDescent="0.2">
      <c r="C459" s="22"/>
      <c r="D459" s="22"/>
      <c r="E459" s="22"/>
      <c r="F459" s="22"/>
      <c r="G459" s="22"/>
      <c r="H459" s="22"/>
      <c r="S459" s="22"/>
      <c r="T459" s="22"/>
      <c r="U459" s="22"/>
      <c r="V459" s="22"/>
      <c r="W459" s="22"/>
      <c r="X459" s="22"/>
      <c r="Y459" s="22"/>
      <c r="Z459" s="22"/>
    </row>
    <row r="460" spans="3:26" x14ac:dyDescent="0.2">
      <c r="C460" s="22"/>
      <c r="D460" s="22"/>
      <c r="E460" s="22"/>
      <c r="F460" s="22"/>
      <c r="G460" s="22"/>
      <c r="H460" s="22"/>
      <c r="S460" s="22"/>
      <c r="T460" s="22"/>
      <c r="U460" s="22"/>
      <c r="V460" s="22"/>
      <c r="W460" s="22"/>
      <c r="X460" s="22"/>
      <c r="Y460" s="22"/>
      <c r="Z460" s="22"/>
    </row>
    <row r="461" spans="3:26" x14ac:dyDescent="0.2">
      <c r="C461" s="22"/>
      <c r="D461" s="22"/>
      <c r="E461" s="22"/>
      <c r="F461" s="22"/>
      <c r="G461" s="22"/>
      <c r="H461" s="22"/>
      <c r="S461" s="22"/>
      <c r="T461" s="22"/>
      <c r="U461" s="22"/>
      <c r="V461" s="22"/>
      <c r="W461" s="22"/>
      <c r="X461" s="22"/>
      <c r="Y461" s="22"/>
      <c r="Z461" s="22"/>
    </row>
    <row r="462" spans="3:26" x14ac:dyDescent="0.2">
      <c r="C462" s="22"/>
      <c r="D462" s="22"/>
      <c r="E462" s="22"/>
      <c r="F462" s="22"/>
      <c r="G462" s="22"/>
      <c r="H462" s="22"/>
      <c r="S462" s="22"/>
      <c r="T462" s="22"/>
      <c r="U462" s="22"/>
      <c r="V462" s="22"/>
      <c r="W462" s="22"/>
      <c r="X462" s="22"/>
      <c r="Y462" s="22"/>
      <c r="Z462" s="22"/>
    </row>
    <row r="463" spans="3:26" x14ac:dyDescent="0.2">
      <c r="C463" s="22"/>
      <c r="D463" s="22"/>
      <c r="E463" s="22"/>
      <c r="F463" s="22"/>
      <c r="G463" s="22"/>
      <c r="H463" s="22"/>
      <c r="S463" s="22"/>
      <c r="T463" s="22"/>
      <c r="U463" s="22"/>
      <c r="V463" s="22"/>
      <c r="W463" s="22"/>
      <c r="X463" s="22"/>
      <c r="Y463" s="22"/>
      <c r="Z463" s="22"/>
    </row>
    <row r="464" spans="3:26" x14ac:dyDescent="0.2">
      <c r="C464" s="22"/>
      <c r="D464" s="22"/>
      <c r="E464" s="22"/>
      <c r="F464" s="22"/>
      <c r="G464" s="22"/>
      <c r="H464" s="22"/>
      <c r="S464" s="22"/>
      <c r="T464" s="22"/>
      <c r="U464" s="22"/>
      <c r="V464" s="22"/>
      <c r="W464" s="22"/>
      <c r="X464" s="22"/>
      <c r="Y464" s="22"/>
      <c r="Z464" s="22"/>
    </row>
    <row r="465" spans="3:26" x14ac:dyDescent="0.2">
      <c r="C465" s="22"/>
      <c r="D465" s="22"/>
      <c r="E465" s="22"/>
      <c r="F465" s="22"/>
      <c r="G465" s="22"/>
      <c r="H465" s="22"/>
      <c r="S465" s="22"/>
      <c r="T465" s="22"/>
      <c r="U465" s="22"/>
      <c r="V465" s="22"/>
      <c r="W465" s="22"/>
      <c r="X465" s="22"/>
      <c r="Y465" s="22"/>
      <c r="Z465" s="22"/>
    </row>
    <row r="466" spans="3:26" x14ac:dyDescent="0.2">
      <c r="C466" s="22"/>
      <c r="D466" s="22"/>
      <c r="E466" s="22"/>
      <c r="F466" s="22"/>
      <c r="G466" s="22"/>
      <c r="H466" s="22"/>
      <c r="S466" s="22"/>
      <c r="T466" s="22"/>
      <c r="U466" s="22"/>
      <c r="V466" s="22"/>
      <c r="W466" s="22"/>
      <c r="X466" s="22"/>
      <c r="Y466" s="22"/>
      <c r="Z466" s="22"/>
    </row>
    <row r="467" spans="3:26" x14ac:dyDescent="0.2">
      <c r="C467" s="22"/>
      <c r="D467" s="22"/>
      <c r="E467" s="22"/>
      <c r="F467" s="22"/>
      <c r="G467" s="22"/>
      <c r="H467" s="22"/>
      <c r="S467" s="22"/>
      <c r="T467" s="22"/>
      <c r="U467" s="22"/>
      <c r="V467" s="22"/>
      <c r="W467" s="22"/>
      <c r="X467" s="22"/>
      <c r="Y467" s="22"/>
      <c r="Z467" s="22"/>
    </row>
    <row r="468" spans="3:26" x14ac:dyDescent="0.2">
      <c r="C468" s="22"/>
      <c r="D468" s="22"/>
      <c r="E468" s="22"/>
      <c r="F468" s="22"/>
      <c r="G468" s="22"/>
      <c r="H468" s="22"/>
      <c r="S468" s="22"/>
      <c r="T468" s="22"/>
      <c r="U468" s="22"/>
      <c r="V468" s="22"/>
      <c r="W468" s="22"/>
      <c r="X468" s="22"/>
      <c r="Y468" s="22"/>
      <c r="Z468" s="22"/>
    </row>
    <row r="469" spans="3:26" x14ac:dyDescent="0.2">
      <c r="C469" s="22"/>
      <c r="D469" s="22"/>
      <c r="E469" s="22"/>
      <c r="F469" s="22"/>
      <c r="G469" s="22"/>
      <c r="H469" s="22"/>
      <c r="S469" s="22"/>
      <c r="T469" s="22"/>
      <c r="U469" s="22"/>
      <c r="V469" s="22"/>
      <c r="W469" s="22"/>
      <c r="X469" s="22"/>
      <c r="Y469" s="22"/>
      <c r="Z469" s="22"/>
    </row>
    <row r="470" spans="3:26" x14ac:dyDescent="0.2">
      <c r="C470" s="22"/>
      <c r="D470" s="22"/>
      <c r="E470" s="22"/>
      <c r="F470" s="22"/>
      <c r="G470" s="22"/>
      <c r="H470" s="22"/>
      <c r="S470" s="22"/>
      <c r="T470" s="22"/>
      <c r="U470" s="22"/>
      <c r="V470" s="22"/>
      <c r="W470" s="22"/>
      <c r="X470" s="22"/>
      <c r="Y470" s="22"/>
      <c r="Z470" s="22"/>
    </row>
    <row r="471" spans="3:26" x14ac:dyDescent="0.2">
      <c r="C471" s="22"/>
      <c r="D471" s="22"/>
      <c r="E471" s="22"/>
      <c r="F471" s="22"/>
      <c r="G471" s="22"/>
      <c r="H471" s="22"/>
      <c r="S471" s="22"/>
      <c r="T471" s="22"/>
      <c r="U471" s="22"/>
      <c r="V471" s="22"/>
      <c r="W471" s="22"/>
      <c r="X471" s="22"/>
      <c r="Y471" s="22"/>
      <c r="Z471" s="22"/>
    </row>
    <row r="472" spans="3:26" x14ac:dyDescent="0.2">
      <c r="C472" s="22"/>
      <c r="D472" s="22"/>
      <c r="E472" s="22"/>
      <c r="F472" s="22"/>
      <c r="G472" s="22"/>
      <c r="H472" s="22"/>
      <c r="S472" s="22"/>
      <c r="T472" s="22"/>
      <c r="U472" s="22"/>
      <c r="V472" s="22"/>
      <c r="W472" s="22"/>
      <c r="X472" s="22"/>
      <c r="Y472" s="22"/>
      <c r="Z472" s="22"/>
    </row>
    <row r="473" spans="3:26" x14ac:dyDescent="0.2">
      <c r="C473" s="22"/>
      <c r="D473" s="22"/>
      <c r="E473" s="22"/>
      <c r="F473" s="22"/>
      <c r="G473" s="22"/>
      <c r="H473" s="22"/>
      <c r="S473" s="22"/>
      <c r="T473" s="22"/>
      <c r="U473" s="22"/>
      <c r="V473" s="22"/>
      <c r="W473" s="22"/>
      <c r="X473" s="22"/>
      <c r="Y473" s="22"/>
      <c r="Z473" s="22"/>
    </row>
    <row r="474" spans="3:26" x14ac:dyDescent="0.2">
      <c r="C474" s="22"/>
      <c r="D474" s="22"/>
      <c r="E474" s="22"/>
      <c r="F474" s="22"/>
      <c r="G474" s="22"/>
      <c r="H474" s="22"/>
      <c r="S474" s="22"/>
      <c r="T474" s="22"/>
      <c r="U474" s="22"/>
      <c r="V474" s="22"/>
      <c r="W474" s="22"/>
      <c r="X474" s="22"/>
      <c r="Y474" s="22"/>
      <c r="Z474" s="22"/>
    </row>
    <row r="475" spans="3:26" x14ac:dyDescent="0.2">
      <c r="C475" s="22"/>
      <c r="D475" s="22"/>
      <c r="E475" s="22"/>
      <c r="F475" s="22"/>
      <c r="G475" s="22"/>
      <c r="H475" s="22"/>
      <c r="S475" s="22"/>
      <c r="T475" s="22"/>
      <c r="U475" s="22"/>
      <c r="V475" s="22"/>
      <c r="W475" s="22"/>
      <c r="X475" s="22"/>
      <c r="Y475" s="22"/>
      <c r="Z475" s="22"/>
    </row>
    <row r="476" spans="3:26" x14ac:dyDescent="0.2">
      <c r="C476" s="22"/>
      <c r="D476" s="22"/>
      <c r="E476" s="22"/>
      <c r="F476" s="22"/>
      <c r="G476" s="22"/>
      <c r="H476" s="22"/>
      <c r="S476" s="22"/>
      <c r="T476" s="22"/>
      <c r="U476" s="22"/>
      <c r="V476" s="22"/>
      <c r="W476" s="22"/>
      <c r="X476" s="22"/>
      <c r="Y476" s="22"/>
      <c r="Z476" s="22"/>
    </row>
    <row r="477" spans="3:26" x14ac:dyDescent="0.2">
      <c r="C477" s="22"/>
      <c r="D477" s="22"/>
      <c r="E477" s="22"/>
      <c r="F477" s="22"/>
      <c r="G477" s="22"/>
      <c r="H477" s="22"/>
      <c r="S477" s="22"/>
      <c r="T477" s="22"/>
      <c r="U477" s="22"/>
      <c r="V477" s="22"/>
      <c r="W477" s="22"/>
      <c r="X477" s="22"/>
      <c r="Y477" s="22"/>
      <c r="Z477" s="22"/>
    </row>
    <row r="479" spans="3:26" x14ac:dyDescent="0.2">
      <c r="C479" s="22"/>
      <c r="D479" s="22"/>
      <c r="E479" s="22"/>
      <c r="F479" s="22"/>
      <c r="G479" s="22"/>
      <c r="H479" s="22"/>
      <c r="S479" s="22"/>
      <c r="T479" s="22"/>
      <c r="U479" s="22"/>
      <c r="V479" s="22"/>
      <c r="W479" s="22"/>
      <c r="X479" s="22"/>
      <c r="Y479" s="22"/>
      <c r="Z479" s="22"/>
    </row>
    <row r="480" spans="3:26" x14ac:dyDescent="0.2">
      <c r="C480" s="22"/>
      <c r="D480" s="22"/>
      <c r="E480" s="22"/>
      <c r="F480" s="22"/>
      <c r="G480" s="22"/>
      <c r="H480" s="22"/>
      <c r="S480" s="22"/>
      <c r="T480" s="22"/>
      <c r="U480" s="22"/>
      <c r="V480" s="22"/>
      <c r="W480" s="22"/>
      <c r="X480" s="22"/>
      <c r="Y480" s="22"/>
      <c r="Z480" s="22"/>
    </row>
    <row r="481" spans="3:26" x14ac:dyDescent="0.2">
      <c r="C481" s="22"/>
      <c r="D481" s="22"/>
      <c r="E481" s="22"/>
      <c r="F481" s="22"/>
      <c r="G481" s="22"/>
      <c r="H481" s="22"/>
      <c r="S481" s="22"/>
      <c r="T481" s="22"/>
      <c r="U481" s="22"/>
      <c r="V481" s="22"/>
      <c r="W481" s="22"/>
      <c r="X481" s="22"/>
      <c r="Y481" s="22"/>
      <c r="Z481" s="22"/>
    </row>
    <row r="482" spans="3:26" x14ac:dyDescent="0.2">
      <c r="C482" s="22"/>
      <c r="D482" s="22"/>
      <c r="E482" s="22"/>
      <c r="F482" s="22"/>
      <c r="G482" s="22"/>
      <c r="H482" s="22"/>
      <c r="S482" s="22"/>
      <c r="T482" s="22"/>
      <c r="U482" s="22"/>
      <c r="V482" s="22"/>
      <c r="W482" s="22"/>
      <c r="X482" s="22"/>
      <c r="Y482" s="22"/>
      <c r="Z482" s="22"/>
    </row>
    <row r="483" spans="3:26" x14ac:dyDescent="0.2">
      <c r="C483" s="22"/>
      <c r="D483" s="22"/>
      <c r="E483" s="22"/>
      <c r="F483" s="22"/>
      <c r="G483" s="22"/>
      <c r="H483" s="22"/>
      <c r="S483" s="22"/>
      <c r="T483" s="22"/>
      <c r="U483" s="22"/>
      <c r="V483" s="22"/>
      <c r="W483" s="22"/>
      <c r="X483" s="22"/>
      <c r="Y483" s="22"/>
      <c r="Z483" s="22"/>
    </row>
    <row r="484" spans="3:26" x14ac:dyDescent="0.2">
      <c r="C484" s="22"/>
      <c r="D484" s="22"/>
      <c r="E484" s="22"/>
      <c r="F484" s="22"/>
      <c r="G484" s="22"/>
      <c r="H484" s="22"/>
      <c r="S484" s="22"/>
      <c r="T484" s="22"/>
      <c r="U484" s="22"/>
      <c r="V484" s="22"/>
      <c r="W484" s="22"/>
      <c r="X484" s="22"/>
      <c r="Y484" s="22"/>
      <c r="Z484" s="22"/>
    </row>
    <row r="485" spans="3:26" x14ac:dyDescent="0.2">
      <c r="C485" s="22"/>
      <c r="D485" s="22"/>
      <c r="E485" s="22"/>
      <c r="F485" s="22"/>
      <c r="G485" s="22"/>
      <c r="H485" s="22"/>
      <c r="S485" s="22"/>
      <c r="T485" s="22"/>
      <c r="U485" s="22"/>
      <c r="V485" s="22"/>
      <c r="W485" s="22"/>
      <c r="X485" s="22"/>
      <c r="Y485" s="22"/>
      <c r="Z485" s="22"/>
    </row>
    <row r="486" spans="3:26" x14ac:dyDescent="0.2">
      <c r="C486" s="22"/>
      <c r="D486" s="22"/>
      <c r="E486" s="22"/>
      <c r="F486" s="22"/>
      <c r="G486" s="22"/>
      <c r="H486" s="22"/>
      <c r="S486" s="22"/>
      <c r="T486" s="22"/>
      <c r="U486" s="22"/>
      <c r="V486" s="22"/>
      <c r="W486" s="22"/>
      <c r="X486" s="22"/>
      <c r="Y486" s="22"/>
      <c r="Z486" s="22"/>
    </row>
    <row r="487" spans="3:26" x14ac:dyDescent="0.2">
      <c r="C487" s="22"/>
      <c r="D487" s="22"/>
      <c r="E487" s="22"/>
      <c r="F487" s="22"/>
      <c r="G487" s="22"/>
      <c r="H487" s="22"/>
      <c r="S487" s="22"/>
      <c r="T487" s="22"/>
      <c r="U487" s="22"/>
      <c r="V487" s="22"/>
      <c r="W487" s="22"/>
      <c r="X487" s="22"/>
      <c r="Y487" s="22"/>
      <c r="Z487" s="22"/>
    </row>
    <row r="488" spans="3:26" x14ac:dyDescent="0.2">
      <c r="C488" s="22"/>
      <c r="D488" s="22"/>
      <c r="E488" s="22"/>
      <c r="F488" s="22"/>
      <c r="G488" s="22"/>
      <c r="H488" s="22"/>
      <c r="S488" s="22"/>
      <c r="T488" s="22"/>
      <c r="U488" s="22"/>
      <c r="V488" s="22"/>
      <c r="W488" s="22"/>
      <c r="X488" s="22"/>
      <c r="Y488" s="22"/>
      <c r="Z488" s="22"/>
    </row>
    <row r="489" spans="3:26" x14ac:dyDescent="0.2">
      <c r="C489" s="22"/>
      <c r="D489" s="22"/>
      <c r="E489" s="22"/>
      <c r="F489" s="22"/>
      <c r="G489" s="22"/>
      <c r="H489" s="22"/>
      <c r="S489" s="22"/>
      <c r="T489" s="22"/>
      <c r="U489" s="22"/>
      <c r="V489" s="22"/>
      <c r="W489" s="22"/>
      <c r="X489" s="22"/>
      <c r="Y489" s="22"/>
      <c r="Z489" s="22"/>
    </row>
    <row r="490" spans="3:26" x14ac:dyDescent="0.2">
      <c r="C490" s="22"/>
      <c r="D490" s="22"/>
      <c r="E490" s="22"/>
      <c r="F490" s="22"/>
      <c r="G490" s="22"/>
      <c r="H490" s="22"/>
      <c r="S490" s="22"/>
      <c r="T490" s="22"/>
      <c r="U490" s="22"/>
      <c r="V490" s="22"/>
      <c r="W490" s="22"/>
      <c r="X490" s="22"/>
      <c r="Y490" s="22"/>
      <c r="Z490" s="22"/>
    </row>
    <row r="491" spans="3:26" x14ac:dyDescent="0.2">
      <c r="C491" s="22"/>
      <c r="D491" s="22"/>
      <c r="E491" s="22"/>
      <c r="F491" s="22"/>
      <c r="G491" s="22"/>
      <c r="H491" s="22"/>
      <c r="S491" s="22"/>
      <c r="T491" s="22"/>
      <c r="U491" s="22"/>
      <c r="V491" s="22"/>
      <c r="W491" s="22"/>
      <c r="X491" s="22"/>
      <c r="Y491" s="22"/>
      <c r="Z491" s="22"/>
    </row>
    <row r="492" spans="3:26" x14ac:dyDescent="0.2">
      <c r="C492" s="22"/>
      <c r="D492" s="22"/>
      <c r="E492" s="22"/>
      <c r="F492" s="22"/>
      <c r="G492" s="22"/>
      <c r="H492" s="22"/>
      <c r="S492" s="22"/>
      <c r="T492" s="22"/>
      <c r="U492" s="22"/>
      <c r="V492" s="22"/>
      <c r="W492" s="22"/>
      <c r="X492" s="22"/>
      <c r="Y492" s="22"/>
      <c r="Z492" s="22"/>
    </row>
    <row r="493" spans="3:26" x14ac:dyDescent="0.2">
      <c r="C493" s="22"/>
      <c r="D493" s="22"/>
      <c r="E493" s="22"/>
      <c r="F493" s="22"/>
      <c r="G493" s="22"/>
      <c r="H493" s="22"/>
      <c r="S493" s="22"/>
      <c r="T493" s="22"/>
      <c r="U493" s="22"/>
      <c r="V493" s="22"/>
      <c r="W493" s="22"/>
      <c r="X493" s="22"/>
      <c r="Y493" s="22"/>
      <c r="Z493" s="22"/>
    </row>
    <row r="494" spans="3:26" x14ac:dyDescent="0.2">
      <c r="C494" s="22"/>
      <c r="D494" s="22"/>
      <c r="E494" s="22"/>
      <c r="F494" s="22"/>
      <c r="G494" s="22"/>
      <c r="H494" s="22"/>
      <c r="S494" s="22"/>
      <c r="T494" s="22"/>
      <c r="U494" s="22"/>
      <c r="V494" s="22"/>
      <c r="W494" s="22"/>
      <c r="X494" s="22"/>
      <c r="Y494" s="22"/>
      <c r="Z494" s="22"/>
    </row>
    <row r="495" spans="3:26" x14ac:dyDescent="0.2">
      <c r="C495" s="22"/>
      <c r="D495" s="22"/>
      <c r="E495" s="22"/>
      <c r="F495" s="22"/>
      <c r="G495" s="22"/>
      <c r="H495" s="22"/>
      <c r="S495" s="22"/>
      <c r="T495" s="22"/>
      <c r="U495" s="22"/>
      <c r="V495" s="22"/>
      <c r="W495" s="22"/>
      <c r="X495" s="22"/>
      <c r="Y495" s="22"/>
      <c r="Z495" s="22"/>
    </row>
    <row r="496" spans="3:26" x14ac:dyDescent="0.2">
      <c r="C496" s="22"/>
      <c r="D496" s="22"/>
      <c r="E496" s="22"/>
      <c r="F496" s="22"/>
      <c r="G496" s="22"/>
      <c r="H496" s="22"/>
      <c r="S496" s="22"/>
      <c r="T496" s="22"/>
      <c r="U496" s="22"/>
      <c r="V496" s="22"/>
      <c r="W496" s="22"/>
      <c r="X496" s="22"/>
      <c r="Y496" s="22"/>
      <c r="Z496" s="22"/>
    </row>
    <row r="497" spans="1:26" x14ac:dyDescent="0.2">
      <c r="C497" s="22"/>
      <c r="D497" s="22"/>
      <c r="E497" s="22"/>
      <c r="F497" s="22"/>
      <c r="G497" s="22"/>
      <c r="H497" s="22"/>
      <c r="S497" s="22"/>
      <c r="T497" s="22"/>
      <c r="U497" s="22"/>
      <c r="V497" s="22"/>
      <c r="W497" s="22"/>
      <c r="X497" s="22"/>
      <c r="Y497" s="22"/>
      <c r="Z497" s="22"/>
    </row>
    <row r="498" spans="1:26" x14ac:dyDescent="0.2">
      <c r="C498" s="22"/>
      <c r="D498" s="22"/>
      <c r="E498" s="22"/>
      <c r="F498" s="22"/>
      <c r="G498" s="22"/>
      <c r="H498" s="22"/>
      <c r="S498" s="22"/>
      <c r="T498" s="22"/>
      <c r="U498" s="22"/>
      <c r="V498" s="22"/>
      <c r="W498" s="22"/>
      <c r="X498" s="22"/>
      <c r="Y498" s="22"/>
      <c r="Z498" s="22"/>
    </row>
    <row r="499" spans="1:26" x14ac:dyDescent="0.2">
      <c r="C499" s="22"/>
      <c r="D499" s="22"/>
      <c r="E499" s="22"/>
      <c r="F499" s="22"/>
      <c r="G499" s="22"/>
      <c r="H499" s="22"/>
      <c r="S499" s="22"/>
      <c r="T499" s="22"/>
      <c r="U499" s="22"/>
      <c r="V499" s="22"/>
      <c r="W499" s="22"/>
      <c r="X499" s="22"/>
      <c r="Y499" s="22"/>
      <c r="Z499" s="22"/>
    </row>
    <row r="501" spans="1:26" x14ac:dyDescent="0.2">
      <c r="C501" s="22"/>
      <c r="D501" s="22"/>
      <c r="E501" s="22"/>
      <c r="F501" s="22"/>
      <c r="G501" s="22"/>
      <c r="H501" s="22"/>
      <c r="S501" s="22"/>
      <c r="T501" s="22"/>
      <c r="U501" s="22"/>
      <c r="V501" s="22"/>
      <c r="W501" s="22"/>
      <c r="X501" s="22"/>
      <c r="Y501" s="22"/>
      <c r="Z501" s="22"/>
    </row>
    <row r="502" spans="1:26" x14ac:dyDescent="0.2">
      <c r="C502" s="22"/>
      <c r="D502" s="22"/>
      <c r="E502" s="22"/>
      <c r="F502" s="22"/>
      <c r="G502" s="22"/>
      <c r="H502" s="22"/>
      <c r="S502" s="22"/>
      <c r="T502" s="22"/>
      <c r="U502" s="22"/>
      <c r="V502" s="22"/>
      <c r="W502" s="22"/>
      <c r="X502" s="22"/>
      <c r="Y502" s="22"/>
      <c r="Z502" s="22"/>
    </row>
    <row r="503" spans="1:26" x14ac:dyDescent="0.2">
      <c r="C503" s="22"/>
      <c r="D503" s="22"/>
      <c r="E503" s="22"/>
      <c r="F503" s="22"/>
      <c r="G503" s="22"/>
      <c r="H503" s="22"/>
      <c r="S503" s="22"/>
      <c r="T503" s="22"/>
      <c r="U503" s="22"/>
      <c r="V503" s="22"/>
      <c r="W503" s="22"/>
      <c r="X503" s="22"/>
      <c r="Y503" s="22"/>
      <c r="Z503" s="22"/>
    </row>
    <row r="504" spans="1:26" x14ac:dyDescent="0.2">
      <c r="A504" s="32"/>
      <c r="C504" s="22"/>
      <c r="D504" s="22"/>
      <c r="E504" s="22"/>
      <c r="F504" s="22"/>
      <c r="G504" s="22"/>
      <c r="H504" s="22"/>
      <c r="Q504" s="33"/>
      <c r="S504" s="22"/>
      <c r="T504" s="22"/>
      <c r="U504" s="22"/>
      <c r="V504" s="22"/>
      <c r="W504" s="22"/>
      <c r="X504" s="22"/>
      <c r="Y504" s="22"/>
      <c r="Z504" s="22"/>
    </row>
    <row r="505" spans="1:26" x14ac:dyDescent="0.2">
      <c r="C505" s="22"/>
      <c r="D505" s="22"/>
      <c r="E505" s="22"/>
      <c r="F505" s="22"/>
      <c r="G505" s="22"/>
      <c r="H505" s="22"/>
      <c r="S505" s="22"/>
      <c r="T505" s="22"/>
      <c r="U505" s="22"/>
      <c r="V505" s="22"/>
      <c r="W505" s="22"/>
      <c r="X505" s="22"/>
      <c r="Y505" s="22"/>
      <c r="Z505" s="22"/>
    </row>
    <row r="506" spans="1:26" x14ac:dyDescent="0.2">
      <c r="C506" s="22"/>
      <c r="D506" s="22"/>
      <c r="E506" s="22"/>
      <c r="F506" s="22"/>
      <c r="G506" s="22"/>
      <c r="H506" s="22"/>
      <c r="S506" s="22"/>
      <c r="T506" s="22"/>
      <c r="U506" s="22"/>
      <c r="V506" s="22"/>
      <c r="W506" s="22"/>
      <c r="X506" s="22"/>
      <c r="Y506" s="22"/>
      <c r="Z506" s="22"/>
    </row>
    <row r="507" spans="1:26" x14ac:dyDescent="0.2">
      <c r="C507" s="22"/>
      <c r="D507" s="22"/>
      <c r="E507" s="22"/>
      <c r="F507" s="22"/>
      <c r="G507" s="22"/>
      <c r="H507" s="22"/>
      <c r="S507" s="22"/>
      <c r="T507" s="22"/>
      <c r="U507" s="22"/>
      <c r="V507" s="22"/>
      <c r="W507" s="22"/>
      <c r="X507" s="22"/>
      <c r="Y507" s="22"/>
      <c r="Z507" s="22"/>
    </row>
    <row r="508" spans="1:26" x14ac:dyDescent="0.2">
      <c r="C508" s="22"/>
      <c r="D508" s="22"/>
      <c r="E508" s="22"/>
      <c r="F508" s="22"/>
      <c r="G508" s="22"/>
      <c r="H508" s="22"/>
      <c r="S508" s="22"/>
      <c r="T508" s="22"/>
      <c r="U508" s="22"/>
      <c r="V508" s="22"/>
      <c r="W508" s="22"/>
      <c r="X508" s="22"/>
      <c r="Y508" s="22"/>
      <c r="Z508" s="22"/>
    </row>
    <row r="509" spans="1:26" x14ac:dyDescent="0.2">
      <c r="C509" s="22"/>
      <c r="D509" s="22"/>
      <c r="E509" s="22"/>
      <c r="F509" s="22"/>
      <c r="G509" s="22"/>
      <c r="H509" s="22"/>
      <c r="S509" s="22"/>
      <c r="T509" s="22"/>
      <c r="U509" s="22"/>
      <c r="V509" s="22"/>
      <c r="W509" s="22"/>
      <c r="X509" s="22"/>
      <c r="Y509" s="22"/>
      <c r="Z509" s="22"/>
    </row>
    <row r="510" spans="1:26" x14ac:dyDescent="0.2">
      <c r="C510" s="22"/>
      <c r="D510" s="22"/>
      <c r="E510" s="22"/>
      <c r="F510" s="22"/>
      <c r="G510" s="22"/>
      <c r="H510" s="22"/>
      <c r="S510" s="22"/>
      <c r="T510" s="22"/>
      <c r="U510" s="22"/>
      <c r="V510" s="22"/>
      <c r="W510" s="22"/>
      <c r="X510" s="22"/>
      <c r="Y510" s="22"/>
      <c r="Z510" s="22"/>
    </row>
    <row r="511" spans="1:26" x14ac:dyDescent="0.2">
      <c r="C511" s="22"/>
      <c r="D511" s="22"/>
      <c r="E511" s="22"/>
      <c r="F511" s="22"/>
      <c r="G511" s="22"/>
      <c r="H511" s="22"/>
      <c r="S511" s="22"/>
      <c r="T511" s="22"/>
      <c r="U511" s="22"/>
      <c r="V511" s="22"/>
      <c r="W511" s="22"/>
      <c r="X511" s="22"/>
      <c r="Y511" s="22"/>
      <c r="Z511" s="22"/>
    </row>
    <row r="512" spans="1:26" x14ac:dyDescent="0.2">
      <c r="C512" s="22"/>
      <c r="D512" s="22"/>
      <c r="E512" s="22"/>
      <c r="F512" s="22"/>
      <c r="G512" s="22"/>
      <c r="H512" s="22"/>
      <c r="S512" s="22"/>
      <c r="T512" s="22"/>
      <c r="U512" s="22"/>
      <c r="V512" s="22"/>
      <c r="W512" s="22"/>
      <c r="X512" s="22"/>
      <c r="Y512" s="22"/>
      <c r="Z512" s="22"/>
    </row>
    <row r="513" spans="3:26" x14ac:dyDescent="0.2">
      <c r="C513" s="22"/>
      <c r="D513" s="22"/>
      <c r="E513" s="22"/>
      <c r="F513" s="22"/>
      <c r="G513" s="22"/>
      <c r="H513" s="22"/>
      <c r="S513" s="22"/>
      <c r="T513" s="22"/>
      <c r="U513" s="22"/>
      <c r="V513" s="22"/>
      <c r="W513" s="22"/>
      <c r="X513" s="22"/>
      <c r="Y513" s="22"/>
      <c r="Z513" s="22"/>
    </row>
    <row r="514" spans="3:26" x14ac:dyDescent="0.2">
      <c r="C514" s="22"/>
      <c r="D514" s="22"/>
      <c r="E514" s="22"/>
      <c r="F514" s="22"/>
      <c r="G514" s="22"/>
      <c r="H514" s="22"/>
      <c r="S514" s="22"/>
      <c r="T514" s="22"/>
      <c r="U514" s="22"/>
      <c r="V514" s="22"/>
      <c r="W514" s="22"/>
      <c r="X514" s="22"/>
      <c r="Y514" s="22"/>
      <c r="Z514" s="22"/>
    </row>
    <row r="515" spans="3:26" x14ac:dyDescent="0.2">
      <c r="C515" s="22"/>
      <c r="D515" s="22"/>
      <c r="E515" s="22"/>
      <c r="F515" s="22"/>
      <c r="G515" s="22"/>
      <c r="H515" s="22"/>
      <c r="S515" s="22"/>
      <c r="T515" s="22"/>
      <c r="U515" s="22"/>
      <c r="V515" s="22"/>
      <c r="W515" s="22"/>
      <c r="X515" s="22"/>
      <c r="Y515" s="22"/>
      <c r="Z515" s="22"/>
    </row>
    <row r="516" spans="3:26" x14ac:dyDescent="0.2">
      <c r="C516" s="22"/>
      <c r="D516" s="22"/>
      <c r="E516" s="22"/>
      <c r="F516" s="22"/>
      <c r="G516" s="22"/>
      <c r="H516" s="22"/>
      <c r="S516" s="22"/>
      <c r="T516" s="22"/>
      <c r="U516" s="22"/>
      <c r="V516" s="22"/>
      <c r="W516" s="22"/>
      <c r="X516" s="22"/>
      <c r="Y516" s="22"/>
      <c r="Z516" s="22"/>
    </row>
    <row r="517" spans="3:26" x14ac:dyDescent="0.2">
      <c r="C517" s="22"/>
      <c r="D517" s="22"/>
      <c r="E517" s="22"/>
      <c r="F517" s="22"/>
      <c r="G517" s="22"/>
      <c r="H517" s="22"/>
      <c r="S517" s="22"/>
      <c r="T517" s="22"/>
      <c r="U517" s="22"/>
      <c r="V517" s="22"/>
      <c r="W517" s="22"/>
      <c r="X517" s="22"/>
      <c r="Y517" s="22"/>
      <c r="Z517" s="22"/>
    </row>
    <row r="518" spans="3:26" x14ac:dyDescent="0.2">
      <c r="C518" s="22"/>
      <c r="D518" s="22"/>
      <c r="E518" s="22"/>
      <c r="F518" s="22"/>
      <c r="G518" s="22"/>
      <c r="H518" s="22"/>
      <c r="S518" s="22"/>
      <c r="T518" s="22"/>
      <c r="U518" s="22"/>
      <c r="V518" s="22"/>
      <c r="W518" s="22"/>
      <c r="X518" s="22"/>
      <c r="Y518" s="22"/>
      <c r="Z518" s="22"/>
    </row>
    <row r="519" spans="3:26" x14ac:dyDescent="0.2">
      <c r="C519" s="22"/>
      <c r="D519" s="22"/>
      <c r="E519" s="22"/>
      <c r="F519" s="22"/>
      <c r="G519" s="22"/>
      <c r="H519" s="22"/>
      <c r="S519" s="22"/>
      <c r="T519" s="22"/>
      <c r="U519" s="22"/>
      <c r="V519" s="22"/>
      <c r="W519" s="22"/>
      <c r="X519" s="22"/>
      <c r="Y519" s="22"/>
      <c r="Z519" s="22"/>
    </row>
    <row r="520" spans="3:26" x14ac:dyDescent="0.2">
      <c r="C520" s="22"/>
      <c r="D520" s="22"/>
      <c r="E520" s="22"/>
      <c r="F520" s="22"/>
      <c r="G520" s="22"/>
      <c r="H520" s="22"/>
      <c r="S520" s="22"/>
      <c r="T520" s="22"/>
      <c r="U520" s="22"/>
      <c r="V520" s="22"/>
      <c r="W520" s="22"/>
      <c r="X520" s="22"/>
      <c r="Y520" s="22"/>
      <c r="Z520" s="22"/>
    </row>
    <row r="521" spans="3:26" x14ac:dyDescent="0.2">
      <c r="C521" s="22"/>
      <c r="D521" s="22"/>
      <c r="E521" s="22"/>
      <c r="F521" s="22"/>
      <c r="G521" s="22"/>
      <c r="H521" s="22"/>
      <c r="S521" s="22"/>
      <c r="T521" s="22"/>
      <c r="U521" s="22"/>
      <c r="V521" s="22"/>
      <c r="W521" s="22"/>
      <c r="X521" s="22"/>
      <c r="Y521" s="22"/>
      <c r="Z521" s="22"/>
    </row>
    <row r="522" spans="3:26" x14ac:dyDescent="0.2">
      <c r="C522" s="22"/>
      <c r="D522" s="22"/>
      <c r="E522" s="22"/>
      <c r="F522" s="22"/>
      <c r="G522" s="22"/>
      <c r="H522" s="22"/>
      <c r="S522" s="22"/>
      <c r="T522" s="22"/>
      <c r="U522" s="22"/>
      <c r="V522" s="22"/>
      <c r="W522" s="22"/>
      <c r="X522" s="22"/>
      <c r="Y522" s="22"/>
      <c r="Z522" s="22"/>
    </row>
    <row r="523" spans="3:26" x14ac:dyDescent="0.2">
      <c r="C523" s="22"/>
      <c r="D523" s="22"/>
      <c r="E523" s="22"/>
      <c r="F523" s="22"/>
      <c r="G523" s="22"/>
      <c r="H523" s="22"/>
      <c r="S523" s="22"/>
      <c r="T523" s="22"/>
      <c r="U523" s="22"/>
      <c r="V523" s="22"/>
      <c r="W523" s="22"/>
      <c r="X523" s="22"/>
      <c r="Y523" s="22"/>
      <c r="Z523" s="22"/>
    </row>
    <row r="524" spans="3:26" x14ac:dyDescent="0.2">
      <c r="C524" s="22"/>
      <c r="D524" s="22"/>
      <c r="E524" s="22"/>
      <c r="F524" s="22"/>
      <c r="G524" s="22"/>
      <c r="H524" s="22"/>
      <c r="S524" s="22"/>
      <c r="T524" s="22"/>
      <c r="U524" s="22"/>
      <c r="V524" s="22"/>
      <c r="W524" s="22"/>
      <c r="X524" s="22"/>
      <c r="Y524" s="22"/>
      <c r="Z524" s="22"/>
    </row>
    <row r="525" spans="3:26" x14ac:dyDescent="0.2">
      <c r="C525" s="22"/>
      <c r="D525" s="22"/>
      <c r="E525" s="22"/>
      <c r="F525" s="22"/>
      <c r="G525" s="22"/>
      <c r="H525" s="22"/>
      <c r="S525" s="22"/>
      <c r="T525" s="22"/>
      <c r="U525" s="22"/>
      <c r="V525" s="22"/>
      <c r="W525" s="22"/>
      <c r="X525" s="22"/>
      <c r="Y525" s="22"/>
      <c r="Z525" s="22"/>
    </row>
    <row r="526" spans="3:26" x14ac:dyDescent="0.2">
      <c r="C526" s="22"/>
      <c r="D526" s="22"/>
      <c r="E526" s="22"/>
      <c r="F526" s="22"/>
      <c r="G526" s="22"/>
      <c r="H526" s="22"/>
      <c r="S526" s="22"/>
      <c r="T526" s="22"/>
      <c r="U526" s="22"/>
      <c r="V526" s="22"/>
      <c r="W526" s="22"/>
      <c r="X526" s="22"/>
      <c r="Y526" s="22"/>
      <c r="Z526" s="22"/>
    </row>
    <row r="527" spans="3:26" x14ac:dyDescent="0.2">
      <c r="C527" s="22"/>
      <c r="D527" s="22"/>
      <c r="E527" s="22"/>
      <c r="F527" s="22"/>
      <c r="G527" s="22"/>
      <c r="H527" s="22"/>
      <c r="S527" s="22"/>
      <c r="T527" s="22"/>
      <c r="U527" s="22"/>
      <c r="V527" s="22"/>
      <c r="W527" s="22"/>
      <c r="X527" s="22"/>
      <c r="Y527" s="22"/>
      <c r="Z527" s="22"/>
    </row>
    <row r="528" spans="3:26" x14ac:dyDescent="0.2">
      <c r="C528" s="22"/>
      <c r="D528" s="22"/>
      <c r="E528" s="22"/>
      <c r="F528" s="22"/>
      <c r="G528" s="22"/>
      <c r="H528" s="22"/>
      <c r="S528" s="22"/>
      <c r="T528" s="22"/>
      <c r="U528" s="22"/>
      <c r="V528" s="22"/>
      <c r="W528" s="22"/>
      <c r="X528" s="22"/>
      <c r="Y528" s="22"/>
      <c r="Z528" s="22"/>
    </row>
    <row r="529" spans="3:26" x14ac:dyDescent="0.2">
      <c r="C529" s="22"/>
      <c r="D529" s="22"/>
      <c r="E529" s="22"/>
      <c r="F529" s="22"/>
      <c r="G529" s="22"/>
      <c r="H529" s="22"/>
      <c r="S529" s="22"/>
      <c r="T529" s="22"/>
      <c r="U529" s="22"/>
      <c r="V529" s="22"/>
      <c r="W529" s="22"/>
      <c r="X529" s="22"/>
      <c r="Y529" s="22"/>
      <c r="Z529" s="22"/>
    </row>
    <row r="530" spans="3:26" x14ac:dyDescent="0.2">
      <c r="C530" s="22"/>
      <c r="D530" s="22"/>
      <c r="E530" s="22"/>
      <c r="F530" s="22"/>
      <c r="G530" s="22"/>
      <c r="H530" s="22"/>
      <c r="S530" s="22"/>
      <c r="T530" s="22"/>
      <c r="U530" s="22"/>
      <c r="V530" s="22"/>
      <c r="W530" s="22"/>
      <c r="X530" s="22"/>
      <c r="Y530" s="22"/>
      <c r="Z530" s="22"/>
    </row>
    <row r="531" spans="3:26" x14ac:dyDescent="0.2">
      <c r="C531" s="22"/>
      <c r="D531" s="22"/>
      <c r="E531" s="22"/>
      <c r="F531" s="22"/>
      <c r="G531" s="22"/>
      <c r="H531" s="22"/>
      <c r="S531" s="22"/>
      <c r="T531" s="22"/>
      <c r="U531" s="22"/>
      <c r="V531" s="22"/>
      <c r="W531" s="22"/>
      <c r="X531" s="22"/>
      <c r="Y531" s="22"/>
      <c r="Z531" s="22"/>
    </row>
    <row r="532" spans="3:26" x14ac:dyDescent="0.2">
      <c r="C532" s="22"/>
      <c r="D532" s="22"/>
      <c r="E532" s="22"/>
      <c r="F532" s="22"/>
      <c r="G532" s="22"/>
      <c r="H532" s="22"/>
      <c r="S532" s="22"/>
      <c r="T532" s="22"/>
      <c r="U532" s="22"/>
      <c r="V532" s="22"/>
      <c r="W532" s="22"/>
      <c r="X532" s="22"/>
      <c r="Y532" s="22"/>
      <c r="Z532" s="22"/>
    </row>
    <row r="533" spans="3:26" x14ac:dyDescent="0.2">
      <c r="C533" s="22"/>
      <c r="D533" s="22"/>
      <c r="E533" s="22"/>
      <c r="F533" s="22"/>
      <c r="G533" s="22"/>
      <c r="H533" s="22"/>
      <c r="S533" s="22"/>
      <c r="T533" s="22"/>
      <c r="U533" s="22"/>
      <c r="V533" s="22"/>
      <c r="W533" s="22"/>
      <c r="X533" s="22"/>
      <c r="Y533" s="22"/>
      <c r="Z533" s="22"/>
    </row>
    <row r="534" spans="3:26" x14ac:dyDescent="0.2">
      <c r="C534" s="22"/>
      <c r="D534" s="22"/>
      <c r="E534" s="22"/>
      <c r="F534" s="22"/>
      <c r="G534" s="22"/>
      <c r="H534" s="22"/>
      <c r="S534" s="22"/>
      <c r="T534" s="22"/>
      <c r="U534" s="22"/>
      <c r="V534" s="22"/>
      <c r="W534" s="22"/>
      <c r="X534" s="22"/>
      <c r="Y534" s="22"/>
      <c r="Z534" s="22"/>
    </row>
    <row r="535" spans="3:26" x14ac:dyDescent="0.2">
      <c r="C535" s="22"/>
      <c r="D535" s="22"/>
      <c r="E535" s="22"/>
      <c r="F535" s="22"/>
      <c r="G535" s="22"/>
      <c r="H535" s="22"/>
      <c r="S535" s="22"/>
      <c r="T535" s="22"/>
      <c r="U535" s="22"/>
      <c r="V535" s="22"/>
      <c r="W535" s="22"/>
      <c r="X535" s="22"/>
      <c r="Y535" s="22"/>
      <c r="Z535" s="22"/>
    </row>
    <row r="536" spans="3:26" x14ac:dyDescent="0.2">
      <c r="C536" s="22"/>
      <c r="D536" s="22"/>
      <c r="E536" s="22"/>
      <c r="F536" s="22"/>
      <c r="G536" s="22"/>
      <c r="H536" s="22"/>
      <c r="S536" s="22"/>
      <c r="T536" s="22"/>
      <c r="U536" s="22"/>
      <c r="V536" s="22"/>
      <c r="W536" s="22"/>
      <c r="X536" s="22"/>
      <c r="Y536" s="22"/>
      <c r="Z536" s="22"/>
    </row>
    <row r="537" spans="3:26" x14ac:dyDescent="0.2">
      <c r="C537" s="22"/>
      <c r="D537" s="22"/>
      <c r="E537" s="22"/>
      <c r="F537" s="22"/>
      <c r="G537" s="22"/>
      <c r="H537" s="22"/>
      <c r="S537" s="22"/>
      <c r="T537" s="22"/>
      <c r="U537" s="22"/>
      <c r="V537" s="22"/>
      <c r="W537" s="22"/>
      <c r="X537" s="22"/>
      <c r="Y537" s="22"/>
      <c r="Z537" s="22"/>
    </row>
    <row r="538" spans="3:26" x14ac:dyDescent="0.2">
      <c r="C538" s="22"/>
      <c r="D538" s="22"/>
      <c r="E538" s="22"/>
      <c r="F538" s="22"/>
      <c r="G538" s="22"/>
      <c r="H538" s="22"/>
      <c r="S538" s="22"/>
      <c r="T538" s="22"/>
      <c r="U538" s="22"/>
      <c r="V538" s="22"/>
      <c r="W538" s="22"/>
      <c r="X538" s="22"/>
      <c r="Y538" s="22"/>
      <c r="Z538" s="22"/>
    </row>
    <row r="539" spans="3:26" x14ac:dyDescent="0.2">
      <c r="C539" s="22"/>
      <c r="D539" s="22"/>
      <c r="E539" s="22"/>
      <c r="F539" s="22"/>
      <c r="G539" s="22"/>
      <c r="H539" s="22"/>
      <c r="S539" s="22"/>
      <c r="T539" s="22"/>
      <c r="U539" s="22"/>
      <c r="V539" s="22"/>
      <c r="W539" s="22"/>
      <c r="X539" s="22"/>
      <c r="Y539" s="22"/>
      <c r="Z539" s="22"/>
    </row>
    <row r="540" spans="3:26" x14ac:dyDescent="0.2">
      <c r="C540" s="22"/>
      <c r="D540" s="22"/>
      <c r="E540" s="22"/>
      <c r="F540" s="22"/>
      <c r="G540" s="22"/>
      <c r="H540" s="22"/>
      <c r="S540" s="22"/>
      <c r="T540" s="22"/>
      <c r="U540" s="22"/>
      <c r="V540" s="22"/>
      <c r="W540" s="22"/>
      <c r="X540" s="22"/>
      <c r="Y540" s="22"/>
      <c r="Z540" s="22"/>
    </row>
    <row r="541" spans="3:26" x14ac:dyDescent="0.2">
      <c r="C541" s="22"/>
      <c r="D541" s="22"/>
      <c r="E541" s="22"/>
      <c r="F541" s="22"/>
      <c r="G541" s="22"/>
      <c r="H541" s="22"/>
      <c r="S541" s="22"/>
      <c r="T541" s="22"/>
      <c r="U541" s="22"/>
      <c r="V541" s="22"/>
      <c r="W541" s="22"/>
      <c r="X541" s="22"/>
      <c r="Y541" s="22"/>
      <c r="Z541" s="22"/>
    </row>
    <row r="542" spans="3:26" x14ac:dyDescent="0.2">
      <c r="C542" s="22"/>
      <c r="D542" s="22"/>
      <c r="E542" s="22"/>
      <c r="F542" s="22"/>
      <c r="G542" s="22"/>
      <c r="H542" s="22"/>
      <c r="S542" s="22"/>
      <c r="T542" s="22"/>
      <c r="U542" s="22"/>
      <c r="V542" s="22"/>
      <c r="W542" s="22"/>
      <c r="X542" s="22"/>
      <c r="Y542" s="22"/>
      <c r="Z542" s="22"/>
    </row>
    <row r="543" spans="3:26" x14ac:dyDescent="0.2">
      <c r="C543" s="22"/>
      <c r="D543" s="22"/>
      <c r="E543" s="22"/>
      <c r="F543" s="22"/>
      <c r="G543" s="22"/>
      <c r="H543" s="22"/>
      <c r="S543" s="22"/>
      <c r="T543" s="22"/>
      <c r="U543" s="22"/>
      <c r="V543" s="22"/>
      <c r="W543" s="22"/>
      <c r="X543" s="22"/>
      <c r="Y543" s="22"/>
      <c r="Z543" s="22"/>
    </row>
    <row r="544" spans="3:26" x14ac:dyDescent="0.2">
      <c r="C544" s="22"/>
      <c r="D544" s="22"/>
      <c r="E544" s="22"/>
      <c r="F544" s="22"/>
      <c r="G544" s="22"/>
      <c r="H544" s="22"/>
      <c r="S544" s="22"/>
      <c r="T544" s="22"/>
      <c r="U544" s="22"/>
      <c r="V544" s="22"/>
      <c r="W544" s="22"/>
      <c r="X544" s="22"/>
      <c r="Y544" s="22"/>
      <c r="Z544" s="22"/>
    </row>
    <row r="545" spans="3:26" x14ac:dyDescent="0.2">
      <c r="C545" s="22"/>
      <c r="D545" s="22"/>
      <c r="E545" s="22"/>
      <c r="F545" s="22"/>
      <c r="G545" s="22"/>
      <c r="H545" s="22"/>
      <c r="S545" s="22"/>
      <c r="T545" s="22"/>
      <c r="U545" s="22"/>
      <c r="V545" s="22"/>
      <c r="W545" s="22"/>
      <c r="X545" s="22"/>
      <c r="Y545" s="22"/>
      <c r="Z545" s="22"/>
    </row>
    <row r="546" spans="3:26" x14ac:dyDescent="0.2">
      <c r="C546" s="22"/>
      <c r="D546" s="22"/>
      <c r="E546" s="22"/>
      <c r="F546" s="22"/>
      <c r="G546" s="22"/>
      <c r="H546" s="22"/>
      <c r="S546" s="22"/>
      <c r="T546" s="22"/>
      <c r="U546" s="22"/>
      <c r="V546" s="22"/>
      <c r="W546" s="22"/>
      <c r="X546" s="22"/>
      <c r="Y546" s="22"/>
      <c r="Z546" s="22"/>
    </row>
    <row r="547" spans="3:26" x14ac:dyDescent="0.2">
      <c r="C547" s="22"/>
      <c r="D547" s="22"/>
      <c r="E547" s="22"/>
      <c r="F547" s="22"/>
      <c r="G547" s="22"/>
      <c r="H547" s="22"/>
      <c r="S547" s="22"/>
      <c r="T547" s="22"/>
      <c r="U547" s="22"/>
      <c r="V547" s="22"/>
      <c r="W547" s="22"/>
      <c r="X547" s="22"/>
      <c r="Y547" s="22"/>
      <c r="Z547" s="22"/>
    </row>
    <row r="548" spans="3:26" x14ac:dyDescent="0.2">
      <c r="C548" s="22"/>
      <c r="D548" s="22"/>
      <c r="E548" s="22"/>
      <c r="F548" s="22"/>
      <c r="G548" s="22"/>
      <c r="H548" s="22"/>
      <c r="S548" s="22"/>
      <c r="T548" s="22"/>
      <c r="U548" s="22"/>
      <c r="V548" s="22"/>
      <c r="W548" s="22"/>
      <c r="X548" s="22"/>
      <c r="Y548" s="22"/>
      <c r="Z548" s="22"/>
    </row>
    <row r="549" spans="3:26" x14ac:dyDescent="0.2">
      <c r="C549" s="22"/>
      <c r="D549" s="22"/>
      <c r="E549" s="22"/>
      <c r="F549" s="22"/>
      <c r="G549" s="22"/>
      <c r="H549" s="22"/>
      <c r="S549" s="22"/>
      <c r="T549" s="22"/>
      <c r="U549" s="22"/>
      <c r="V549" s="22"/>
      <c r="W549" s="22"/>
      <c r="X549" s="22"/>
      <c r="Y549" s="22"/>
      <c r="Z549" s="22"/>
    </row>
    <row r="550" spans="3:26" x14ac:dyDescent="0.2">
      <c r="C550" s="22"/>
      <c r="D550" s="22"/>
      <c r="E550" s="22"/>
      <c r="F550" s="22"/>
      <c r="G550" s="22"/>
      <c r="H550" s="22"/>
      <c r="S550" s="22"/>
      <c r="T550" s="22"/>
      <c r="U550" s="22"/>
      <c r="V550" s="22"/>
      <c r="W550" s="22"/>
      <c r="X550" s="22"/>
      <c r="Y550" s="22"/>
      <c r="Z550" s="22"/>
    </row>
    <row r="551" spans="3:26" x14ac:dyDescent="0.2">
      <c r="C551" s="22"/>
      <c r="D551" s="22"/>
      <c r="E551" s="22"/>
      <c r="F551" s="22"/>
      <c r="G551" s="22"/>
      <c r="H551" s="22"/>
      <c r="S551" s="22"/>
      <c r="T551" s="22"/>
      <c r="U551" s="22"/>
      <c r="V551" s="22"/>
      <c r="W551" s="22"/>
      <c r="X551" s="22"/>
      <c r="Y551" s="22"/>
      <c r="Z551" s="22"/>
    </row>
    <row r="552" spans="3:26" x14ac:dyDescent="0.2">
      <c r="C552" s="22"/>
      <c r="D552" s="22"/>
      <c r="E552" s="22"/>
      <c r="F552" s="22"/>
      <c r="G552" s="22"/>
      <c r="H552" s="22"/>
      <c r="S552" s="22"/>
      <c r="T552" s="22"/>
      <c r="U552" s="22"/>
      <c r="V552" s="22"/>
      <c r="W552" s="22"/>
      <c r="X552" s="22"/>
      <c r="Y552" s="22"/>
      <c r="Z552" s="22"/>
    </row>
    <row r="553" spans="3:26" x14ac:dyDescent="0.2">
      <c r="C553" s="22"/>
      <c r="D553" s="22"/>
      <c r="E553" s="22"/>
      <c r="F553" s="22"/>
      <c r="G553" s="22"/>
      <c r="H553" s="22"/>
      <c r="S553" s="22"/>
      <c r="T553" s="22"/>
      <c r="U553" s="22"/>
      <c r="V553" s="22"/>
      <c r="W553" s="22"/>
      <c r="X553" s="22"/>
      <c r="Y553" s="22"/>
      <c r="Z553" s="22"/>
    </row>
    <row r="554" spans="3:26" x14ac:dyDescent="0.2">
      <c r="C554" s="22"/>
      <c r="D554" s="22"/>
      <c r="E554" s="22"/>
      <c r="F554" s="22"/>
      <c r="G554" s="22"/>
      <c r="H554" s="22"/>
      <c r="S554" s="22"/>
      <c r="T554" s="22"/>
      <c r="U554" s="22"/>
      <c r="V554" s="22"/>
      <c r="W554" s="22"/>
      <c r="X554" s="22"/>
      <c r="Y554" s="22"/>
      <c r="Z554" s="22"/>
    </row>
    <row r="555" spans="3:26" x14ac:dyDescent="0.2">
      <c r="C555" s="22"/>
      <c r="D555" s="22"/>
      <c r="E555" s="22"/>
      <c r="F555" s="22"/>
      <c r="G555" s="22"/>
      <c r="H555" s="22"/>
      <c r="S555" s="22"/>
      <c r="T555" s="22"/>
      <c r="U555" s="22"/>
      <c r="V555" s="22"/>
      <c r="W555" s="22"/>
      <c r="X555" s="22"/>
      <c r="Y555" s="22"/>
      <c r="Z555" s="22"/>
    </row>
    <row r="556" spans="3:26" x14ac:dyDescent="0.2">
      <c r="C556" s="22"/>
      <c r="D556" s="22"/>
      <c r="E556" s="22"/>
      <c r="F556" s="22"/>
      <c r="G556" s="22"/>
      <c r="H556" s="22"/>
      <c r="S556" s="22"/>
      <c r="T556" s="22"/>
      <c r="U556" s="22"/>
      <c r="V556" s="22"/>
      <c r="W556" s="22"/>
      <c r="X556" s="22"/>
      <c r="Y556" s="22"/>
      <c r="Z556" s="22"/>
    </row>
    <row r="557" spans="3:26" x14ac:dyDescent="0.2">
      <c r="C557" s="22"/>
      <c r="D557" s="22"/>
      <c r="E557" s="22"/>
      <c r="F557" s="22"/>
      <c r="G557" s="22"/>
      <c r="H557" s="22"/>
      <c r="S557" s="22"/>
      <c r="T557" s="22"/>
      <c r="U557" s="22"/>
      <c r="V557" s="22"/>
      <c r="W557" s="22"/>
      <c r="X557" s="22"/>
      <c r="Y557" s="22"/>
      <c r="Z557" s="22"/>
    </row>
    <row r="558" spans="3:26" x14ac:dyDescent="0.2">
      <c r="C558" s="22"/>
      <c r="D558" s="22"/>
      <c r="E558" s="22"/>
      <c r="F558" s="22"/>
      <c r="G558" s="22"/>
      <c r="H558" s="22"/>
      <c r="S558" s="22"/>
      <c r="T558" s="22"/>
      <c r="U558" s="22"/>
      <c r="V558" s="22"/>
      <c r="W558" s="22"/>
      <c r="X558" s="22"/>
      <c r="Y558" s="22"/>
      <c r="Z558" s="22"/>
    </row>
    <row r="559" spans="3:26" x14ac:dyDescent="0.2">
      <c r="C559" s="22"/>
      <c r="D559" s="22"/>
      <c r="E559" s="22"/>
      <c r="F559" s="22"/>
      <c r="G559" s="22"/>
      <c r="H559" s="22"/>
      <c r="S559" s="22"/>
      <c r="T559" s="22"/>
      <c r="U559" s="22"/>
      <c r="V559" s="22"/>
      <c r="W559" s="22"/>
      <c r="X559" s="22"/>
      <c r="Y559" s="22"/>
      <c r="Z559" s="22"/>
    </row>
    <row r="560" spans="3:26" x14ac:dyDescent="0.2">
      <c r="C560" s="22"/>
      <c r="D560" s="22"/>
      <c r="E560" s="22"/>
      <c r="F560" s="22"/>
      <c r="G560" s="22"/>
      <c r="H560" s="22"/>
      <c r="S560" s="22"/>
      <c r="T560" s="22"/>
      <c r="U560" s="22"/>
      <c r="V560" s="22"/>
      <c r="W560" s="22"/>
      <c r="X560" s="22"/>
      <c r="Y560" s="22"/>
      <c r="Z560" s="22"/>
    </row>
    <row r="561" spans="3:26" x14ac:dyDescent="0.2">
      <c r="C561" s="22"/>
      <c r="D561" s="22"/>
      <c r="E561" s="22"/>
      <c r="F561" s="22"/>
      <c r="G561" s="22"/>
      <c r="H561" s="22"/>
      <c r="S561" s="22"/>
      <c r="T561" s="22"/>
      <c r="U561" s="22"/>
      <c r="V561" s="22"/>
      <c r="W561" s="22"/>
      <c r="X561" s="22"/>
      <c r="Y561" s="22"/>
      <c r="Z561" s="22"/>
    </row>
    <row r="562" spans="3:26" x14ac:dyDescent="0.2">
      <c r="C562" s="22"/>
      <c r="D562" s="22"/>
      <c r="E562" s="22"/>
      <c r="F562" s="22"/>
      <c r="G562" s="22"/>
      <c r="H562" s="22"/>
      <c r="S562" s="22"/>
      <c r="T562" s="22"/>
      <c r="U562" s="22"/>
      <c r="V562" s="22"/>
      <c r="W562" s="22"/>
      <c r="X562" s="22"/>
      <c r="Y562" s="22"/>
      <c r="Z562" s="22"/>
    </row>
    <row r="563" spans="3:26" x14ac:dyDescent="0.2">
      <c r="C563" s="22"/>
      <c r="D563" s="22"/>
      <c r="E563" s="22"/>
      <c r="F563" s="22"/>
      <c r="G563" s="22"/>
      <c r="H563" s="22"/>
      <c r="S563" s="22"/>
      <c r="T563" s="22"/>
      <c r="U563" s="22"/>
      <c r="V563" s="22"/>
      <c r="W563" s="22"/>
      <c r="X563" s="22"/>
      <c r="Y563" s="22"/>
      <c r="Z563" s="22"/>
    </row>
    <row r="564" spans="3:26" x14ac:dyDescent="0.2">
      <c r="C564" s="22"/>
      <c r="D564" s="22"/>
      <c r="E564" s="22"/>
      <c r="F564" s="22"/>
      <c r="G564" s="22"/>
      <c r="H564" s="22"/>
      <c r="S564" s="22"/>
      <c r="T564" s="22"/>
      <c r="U564" s="22"/>
      <c r="V564" s="22"/>
      <c r="W564" s="22"/>
      <c r="X564" s="22"/>
      <c r="Y564" s="22"/>
      <c r="Z564" s="22"/>
    </row>
    <row r="565" spans="3:26" x14ac:dyDescent="0.2">
      <c r="C565" s="22"/>
      <c r="D565" s="22"/>
      <c r="E565" s="22"/>
      <c r="F565" s="22"/>
      <c r="G565" s="22"/>
      <c r="H565" s="22"/>
      <c r="S565" s="22"/>
      <c r="T565" s="22"/>
      <c r="U565" s="22"/>
      <c r="V565" s="22"/>
      <c r="W565" s="22"/>
      <c r="X565" s="22"/>
      <c r="Y565" s="22"/>
      <c r="Z565" s="22"/>
    </row>
    <row r="566" spans="3:26" x14ac:dyDescent="0.2">
      <c r="C566" s="22"/>
      <c r="D566" s="22"/>
      <c r="E566" s="22"/>
      <c r="F566" s="22"/>
      <c r="G566" s="22"/>
      <c r="H566" s="22"/>
      <c r="S566" s="22"/>
      <c r="T566" s="22"/>
      <c r="U566" s="22"/>
      <c r="V566" s="22"/>
      <c r="W566" s="22"/>
      <c r="X566" s="22"/>
      <c r="Y566" s="22"/>
      <c r="Z566" s="22"/>
    </row>
    <row r="567" spans="3:26" x14ac:dyDescent="0.2">
      <c r="C567" s="22"/>
      <c r="D567" s="22"/>
      <c r="E567" s="22"/>
      <c r="F567" s="22"/>
      <c r="G567" s="22"/>
      <c r="H567" s="22"/>
      <c r="S567" s="22"/>
      <c r="T567" s="22"/>
      <c r="U567" s="22"/>
      <c r="V567" s="22"/>
      <c r="W567" s="22"/>
      <c r="X567" s="22"/>
      <c r="Y567" s="22"/>
      <c r="Z567" s="22"/>
    </row>
    <row r="568" spans="3:26" x14ac:dyDescent="0.2">
      <c r="C568" s="22"/>
      <c r="D568" s="22"/>
      <c r="E568" s="22"/>
      <c r="F568" s="22"/>
      <c r="G568" s="22"/>
      <c r="H568" s="22"/>
      <c r="S568" s="22"/>
      <c r="T568" s="22"/>
      <c r="U568" s="22"/>
      <c r="V568" s="22"/>
      <c r="W568" s="22"/>
      <c r="X568" s="22"/>
      <c r="Y568" s="22"/>
      <c r="Z568" s="22"/>
    </row>
    <row r="569" spans="3:26" x14ac:dyDescent="0.2">
      <c r="C569" s="22"/>
      <c r="D569" s="22"/>
      <c r="E569" s="22"/>
      <c r="F569" s="22"/>
      <c r="G569" s="22"/>
      <c r="H569" s="22"/>
      <c r="S569" s="22"/>
      <c r="T569" s="22"/>
      <c r="U569" s="22"/>
      <c r="V569" s="22"/>
      <c r="W569" s="22"/>
      <c r="X569" s="22"/>
      <c r="Y569" s="22"/>
      <c r="Z569" s="22"/>
    </row>
    <row r="570" spans="3:26" x14ac:dyDescent="0.2">
      <c r="C570" s="22"/>
      <c r="D570" s="22"/>
      <c r="E570" s="22"/>
      <c r="F570" s="22"/>
      <c r="G570" s="22"/>
      <c r="H570" s="22"/>
      <c r="S570" s="22"/>
      <c r="T570" s="22"/>
      <c r="U570" s="22"/>
      <c r="V570" s="22"/>
      <c r="W570" s="22"/>
      <c r="X570" s="22"/>
      <c r="Y570" s="22"/>
      <c r="Z570" s="22"/>
    </row>
    <row r="571" spans="3:26" x14ac:dyDescent="0.2">
      <c r="C571" s="22"/>
      <c r="D571" s="22"/>
      <c r="E571" s="22"/>
      <c r="F571" s="22"/>
      <c r="G571" s="22"/>
      <c r="H571" s="22"/>
      <c r="S571" s="22"/>
      <c r="T571" s="22"/>
      <c r="U571" s="22"/>
      <c r="V571" s="22"/>
      <c r="W571" s="22"/>
      <c r="X571" s="22"/>
      <c r="Y571" s="22"/>
      <c r="Z571" s="22"/>
    </row>
    <row r="572" spans="3:26" x14ac:dyDescent="0.2">
      <c r="C572" s="22"/>
      <c r="D572" s="22"/>
      <c r="E572" s="22"/>
      <c r="F572" s="22"/>
      <c r="G572" s="22"/>
      <c r="H572" s="22"/>
      <c r="S572" s="22"/>
      <c r="T572" s="22"/>
      <c r="U572" s="22"/>
      <c r="V572" s="22"/>
      <c r="W572" s="22"/>
      <c r="X572" s="22"/>
      <c r="Y572" s="22"/>
      <c r="Z572" s="22"/>
    </row>
    <row r="573" spans="3:26" x14ac:dyDescent="0.2">
      <c r="C573" s="22"/>
      <c r="D573" s="22"/>
      <c r="E573" s="22"/>
      <c r="F573" s="22"/>
      <c r="G573" s="22"/>
      <c r="H573" s="22"/>
      <c r="S573" s="22"/>
      <c r="T573" s="22"/>
      <c r="U573" s="22"/>
      <c r="V573" s="22"/>
      <c r="W573" s="22"/>
      <c r="X573" s="22"/>
      <c r="Y573" s="22"/>
      <c r="Z573" s="22"/>
    </row>
    <row r="574" spans="3:26" x14ac:dyDescent="0.2">
      <c r="C574" s="22"/>
      <c r="D574" s="22"/>
      <c r="E574" s="22"/>
      <c r="F574" s="22"/>
      <c r="G574" s="22"/>
      <c r="H574" s="22"/>
      <c r="S574" s="22"/>
      <c r="T574" s="22"/>
      <c r="U574" s="22"/>
      <c r="V574" s="22"/>
      <c r="W574" s="22"/>
      <c r="X574" s="22"/>
      <c r="Y574" s="22"/>
      <c r="Z574" s="22"/>
    </row>
    <row r="575" spans="3:26" x14ac:dyDescent="0.2">
      <c r="C575" s="22"/>
      <c r="D575" s="22"/>
      <c r="E575" s="22"/>
      <c r="F575" s="22"/>
      <c r="G575" s="22"/>
      <c r="H575" s="22"/>
      <c r="S575" s="22"/>
      <c r="T575" s="22"/>
      <c r="U575" s="22"/>
      <c r="V575" s="22"/>
      <c r="W575" s="22"/>
      <c r="X575" s="22"/>
      <c r="Y575" s="22"/>
      <c r="Z575" s="22"/>
    </row>
    <row r="576" spans="3:26" x14ac:dyDescent="0.2">
      <c r="C576" s="22"/>
      <c r="D576" s="22"/>
      <c r="E576" s="22"/>
      <c r="F576" s="22"/>
      <c r="G576" s="22"/>
      <c r="H576" s="22"/>
      <c r="S576" s="22"/>
      <c r="T576" s="22"/>
      <c r="U576" s="22"/>
      <c r="V576" s="22"/>
      <c r="W576" s="22"/>
      <c r="X576" s="22"/>
      <c r="Y576" s="22"/>
      <c r="Z576" s="22"/>
    </row>
    <row r="577" spans="3:26" x14ac:dyDescent="0.2">
      <c r="C577" s="22"/>
      <c r="D577" s="22"/>
      <c r="E577" s="22"/>
      <c r="F577" s="22"/>
      <c r="G577" s="22"/>
      <c r="H577" s="22"/>
      <c r="S577" s="22"/>
      <c r="T577" s="22"/>
      <c r="U577" s="22"/>
      <c r="V577" s="22"/>
      <c r="W577" s="22"/>
      <c r="X577" s="22"/>
      <c r="Y577" s="22"/>
      <c r="Z577" s="22"/>
    </row>
    <row r="578" spans="3:26" x14ac:dyDescent="0.2">
      <c r="C578" s="22"/>
      <c r="D578" s="22"/>
      <c r="E578" s="22"/>
      <c r="F578" s="22"/>
      <c r="G578" s="22"/>
      <c r="H578" s="22"/>
      <c r="S578" s="22"/>
      <c r="T578" s="22"/>
      <c r="U578" s="22"/>
      <c r="V578" s="22"/>
      <c r="W578" s="22"/>
      <c r="X578" s="22"/>
      <c r="Y578" s="22"/>
      <c r="Z578" s="22"/>
    </row>
    <row r="579" spans="3:26" x14ac:dyDescent="0.2">
      <c r="C579" s="22"/>
      <c r="D579" s="22"/>
      <c r="E579" s="22"/>
      <c r="F579" s="22"/>
      <c r="G579" s="22"/>
      <c r="H579" s="22"/>
      <c r="S579" s="22"/>
      <c r="T579" s="22"/>
      <c r="U579" s="22"/>
      <c r="V579" s="22"/>
      <c r="W579" s="22"/>
      <c r="X579" s="22"/>
      <c r="Y579" s="22"/>
      <c r="Z579" s="22"/>
    </row>
    <row r="580" spans="3:26" x14ac:dyDescent="0.2">
      <c r="C580" s="22"/>
      <c r="D580" s="22"/>
      <c r="E580" s="22"/>
      <c r="F580" s="22"/>
      <c r="G580" s="22"/>
      <c r="H580" s="22"/>
      <c r="S580" s="22"/>
      <c r="T580" s="22"/>
      <c r="U580" s="22"/>
      <c r="V580" s="22"/>
      <c r="W580" s="22"/>
      <c r="X580" s="22"/>
      <c r="Y580" s="22"/>
      <c r="Z580" s="22"/>
    </row>
    <row r="581" spans="3:26" x14ac:dyDescent="0.2">
      <c r="C581" s="22"/>
      <c r="D581" s="22"/>
      <c r="E581" s="22"/>
      <c r="F581" s="22"/>
      <c r="G581" s="22"/>
      <c r="H581" s="22"/>
      <c r="S581" s="22"/>
      <c r="T581" s="22"/>
      <c r="U581" s="22"/>
      <c r="V581" s="22"/>
      <c r="W581" s="22"/>
      <c r="X581" s="22"/>
      <c r="Y581" s="22"/>
      <c r="Z581" s="22"/>
    </row>
    <row r="582" spans="3:26" x14ac:dyDescent="0.2">
      <c r="C582" s="22"/>
      <c r="D582" s="22"/>
      <c r="E582" s="22"/>
      <c r="F582" s="22"/>
      <c r="G582" s="22"/>
      <c r="H582" s="22"/>
      <c r="S582" s="22"/>
      <c r="T582" s="22"/>
      <c r="U582" s="22"/>
      <c r="V582" s="22"/>
      <c r="W582" s="22"/>
      <c r="X582" s="22"/>
      <c r="Y582" s="22"/>
      <c r="Z582" s="22"/>
    </row>
    <row r="583" spans="3:26" x14ac:dyDescent="0.2">
      <c r="C583" s="22"/>
      <c r="D583" s="22"/>
      <c r="E583" s="22"/>
      <c r="F583" s="22"/>
      <c r="G583" s="22"/>
      <c r="H583" s="22"/>
      <c r="S583" s="22"/>
      <c r="T583" s="22"/>
      <c r="U583" s="22"/>
      <c r="V583" s="22"/>
      <c r="W583" s="22"/>
      <c r="X583" s="22"/>
      <c r="Y583" s="22"/>
      <c r="Z583" s="22"/>
    </row>
    <row r="584" spans="3:26" x14ac:dyDescent="0.2">
      <c r="C584" s="22"/>
      <c r="D584" s="22"/>
      <c r="E584" s="22"/>
      <c r="F584" s="22"/>
      <c r="G584" s="22"/>
      <c r="H584" s="22"/>
      <c r="S584" s="22"/>
      <c r="T584" s="22"/>
      <c r="U584" s="22"/>
      <c r="V584" s="22"/>
      <c r="W584" s="22"/>
      <c r="X584" s="22"/>
      <c r="Y584" s="22"/>
      <c r="Z584" s="22"/>
    </row>
    <row r="585" spans="3:26" x14ac:dyDescent="0.2">
      <c r="C585" s="22"/>
      <c r="D585" s="22"/>
      <c r="E585" s="22"/>
      <c r="F585" s="22"/>
      <c r="G585" s="22"/>
      <c r="H585" s="22"/>
      <c r="S585" s="22"/>
      <c r="T585" s="22"/>
      <c r="U585" s="22"/>
      <c r="V585" s="22"/>
      <c r="W585" s="22"/>
      <c r="X585" s="22"/>
      <c r="Y585" s="22"/>
      <c r="Z585" s="22"/>
    </row>
    <row r="586" spans="3:26" x14ac:dyDescent="0.2">
      <c r="C586" s="22"/>
      <c r="D586" s="22"/>
      <c r="E586" s="22"/>
      <c r="F586" s="22"/>
      <c r="G586" s="22"/>
      <c r="H586" s="22"/>
      <c r="S586" s="22"/>
      <c r="T586" s="22"/>
      <c r="U586" s="22"/>
      <c r="V586" s="22"/>
      <c r="W586" s="22"/>
      <c r="X586" s="22"/>
      <c r="Y586" s="22"/>
      <c r="Z586" s="22"/>
    </row>
    <row r="587" spans="3:26" x14ac:dyDescent="0.2">
      <c r="C587" s="22"/>
      <c r="D587" s="22"/>
      <c r="E587" s="22"/>
      <c r="F587" s="22"/>
      <c r="G587" s="22"/>
      <c r="H587" s="22"/>
      <c r="S587" s="22"/>
      <c r="T587" s="22"/>
      <c r="U587" s="22"/>
      <c r="V587" s="22"/>
      <c r="W587" s="22"/>
      <c r="X587" s="22"/>
      <c r="Y587" s="22"/>
      <c r="Z587" s="22"/>
    </row>
    <row r="588" spans="3:26" x14ac:dyDescent="0.2">
      <c r="C588" s="22"/>
      <c r="D588" s="22"/>
      <c r="E588" s="22"/>
      <c r="F588" s="22"/>
      <c r="G588" s="22"/>
      <c r="H588" s="22"/>
      <c r="S588" s="22"/>
      <c r="T588" s="22"/>
      <c r="U588" s="22"/>
      <c r="V588" s="22"/>
      <c r="W588" s="22"/>
      <c r="X588" s="22"/>
      <c r="Y588" s="22"/>
      <c r="Z588" s="22"/>
    </row>
    <row r="589" spans="3:26" x14ac:dyDescent="0.2">
      <c r="C589" s="22"/>
      <c r="D589" s="22"/>
      <c r="E589" s="22"/>
      <c r="F589" s="22"/>
      <c r="G589" s="22"/>
      <c r="H589" s="22"/>
      <c r="S589" s="22"/>
      <c r="T589" s="22"/>
      <c r="U589" s="22"/>
      <c r="V589" s="22"/>
      <c r="W589" s="22"/>
      <c r="X589" s="22"/>
      <c r="Y589" s="22"/>
      <c r="Z589" s="22"/>
    </row>
    <row r="590" spans="3:26" x14ac:dyDescent="0.2">
      <c r="C590" s="22"/>
      <c r="D590" s="22"/>
      <c r="E590" s="22"/>
      <c r="F590" s="22"/>
      <c r="G590" s="22"/>
      <c r="H590" s="22"/>
      <c r="S590" s="22"/>
      <c r="T590" s="22"/>
      <c r="U590" s="22"/>
      <c r="V590" s="22"/>
      <c r="W590" s="22"/>
      <c r="X590" s="22"/>
      <c r="Y590" s="22"/>
      <c r="Z590" s="22"/>
    </row>
    <row r="591" spans="3:26" x14ac:dyDescent="0.2">
      <c r="C591" s="22"/>
      <c r="D591" s="22"/>
      <c r="E591" s="22"/>
      <c r="F591" s="22"/>
      <c r="G591" s="22"/>
      <c r="H591" s="22"/>
      <c r="S591" s="22"/>
      <c r="T591" s="22"/>
      <c r="U591" s="22"/>
      <c r="V591" s="22"/>
      <c r="W591" s="22"/>
      <c r="X591" s="22"/>
      <c r="Y591" s="22"/>
      <c r="Z591" s="22"/>
    </row>
    <row r="592" spans="3:26" x14ac:dyDescent="0.2">
      <c r="C592" s="22"/>
      <c r="D592" s="22"/>
      <c r="E592" s="22"/>
      <c r="F592" s="22"/>
      <c r="G592" s="22"/>
      <c r="H592" s="22"/>
      <c r="S592" s="22"/>
      <c r="T592" s="22"/>
      <c r="U592" s="22"/>
      <c r="V592" s="22"/>
      <c r="W592" s="22"/>
      <c r="X592" s="22"/>
      <c r="Y592" s="22"/>
      <c r="Z592" s="22"/>
    </row>
    <row r="593" spans="3:26" x14ac:dyDescent="0.2">
      <c r="C593" s="22"/>
      <c r="D593" s="22"/>
      <c r="E593" s="22"/>
      <c r="F593" s="22"/>
      <c r="G593" s="22"/>
      <c r="H593" s="22"/>
      <c r="S593" s="22"/>
      <c r="T593" s="22"/>
      <c r="U593" s="22"/>
      <c r="V593" s="22"/>
      <c r="W593" s="22"/>
      <c r="X593" s="22"/>
      <c r="Y593" s="22"/>
      <c r="Z593" s="22"/>
    </row>
    <row r="594" spans="3:26" x14ac:dyDescent="0.2">
      <c r="C594" s="22"/>
      <c r="D594" s="22"/>
      <c r="E594" s="22"/>
      <c r="F594" s="22"/>
      <c r="G594" s="22"/>
      <c r="H594" s="22"/>
      <c r="S594" s="22"/>
      <c r="T594" s="22"/>
      <c r="U594" s="22"/>
      <c r="V594" s="22"/>
      <c r="W594" s="22"/>
      <c r="X594" s="22"/>
      <c r="Y594" s="22"/>
      <c r="Z594" s="22"/>
    </row>
    <row r="595" spans="3:26" x14ac:dyDescent="0.2">
      <c r="C595" s="22"/>
      <c r="D595" s="22"/>
      <c r="E595" s="22"/>
      <c r="F595" s="22"/>
      <c r="G595" s="22"/>
      <c r="H595" s="22"/>
      <c r="S595" s="22"/>
      <c r="T595" s="22"/>
      <c r="U595" s="22"/>
      <c r="V595" s="22"/>
      <c r="W595" s="22"/>
      <c r="X595" s="22"/>
      <c r="Y595" s="22"/>
      <c r="Z595" s="22"/>
    </row>
    <row r="596" spans="3:26" x14ac:dyDescent="0.2">
      <c r="C596" s="22"/>
      <c r="D596" s="22"/>
      <c r="E596" s="22"/>
      <c r="F596" s="22"/>
      <c r="G596" s="22"/>
      <c r="H596" s="22"/>
      <c r="S596" s="22"/>
      <c r="T596" s="22"/>
      <c r="U596" s="22"/>
      <c r="V596" s="22"/>
      <c r="W596" s="22"/>
      <c r="X596" s="22"/>
      <c r="Y596" s="22"/>
      <c r="Z596" s="22"/>
    </row>
    <row r="597" spans="3:26" x14ac:dyDescent="0.2">
      <c r="C597" s="22"/>
      <c r="D597" s="22"/>
      <c r="E597" s="22"/>
      <c r="F597" s="22"/>
      <c r="G597" s="22"/>
      <c r="H597" s="22"/>
      <c r="S597" s="22"/>
      <c r="T597" s="22"/>
      <c r="U597" s="22"/>
      <c r="V597" s="22"/>
      <c r="W597" s="22"/>
      <c r="X597" s="22"/>
      <c r="Y597" s="22"/>
      <c r="Z597" s="22"/>
    </row>
    <row r="598" spans="3:26" x14ac:dyDescent="0.2">
      <c r="C598" s="22"/>
      <c r="D598" s="22"/>
      <c r="E598" s="22"/>
      <c r="F598" s="22"/>
      <c r="G598" s="22"/>
      <c r="H598" s="22"/>
      <c r="S598" s="22"/>
      <c r="T598" s="22"/>
      <c r="U598" s="22"/>
      <c r="V598" s="22"/>
      <c r="W598" s="22"/>
      <c r="X598" s="22"/>
      <c r="Y598" s="22"/>
      <c r="Z598" s="22"/>
    </row>
    <row r="599" spans="3:26" x14ac:dyDescent="0.2">
      <c r="C599" s="22"/>
      <c r="D599" s="22"/>
      <c r="E599" s="22"/>
      <c r="F599" s="22"/>
      <c r="G599" s="22"/>
      <c r="H599" s="22"/>
      <c r="S599" s="22"/>
      <c r="T599" s="22"/>
      <c r="U599" s="22"/>
      <c r="V599" s="22"/>
      <c r="W599" s="22"/>
      <c r="X599" s="22"/>
      <c r="Y599" s="22"/>
      <c r="Z599" s="22"/>
    </row>
    <row r="600" spans="3:26" x14ac:dyDescent="0.2">
      <c r="C600" s="22"/>
      <c r="D600" s="22"/>
      <c r="E600" s="22"/>
      <c r="F600" s="22"/>
      <c r="G600" s="22"/>
      <c r="H600" s="22"/>
      <c r="S600" s="22"/>
      <c r="T600" s="22"/>
      <c r="U600" s="22"/>
      <c r="V600" s="22"/>
      <c r="W600" s="22"/>
      <c r="X600" s="22"/>
      <c r="Y600" s="22"/>
      <c r="Z600" s="22"/>
    </row>
    <row r="601" spans="3:26" x14ac:dyDescent="0.2">
      <c r="C601" s="22"/>
      <c r="D601" s="22"/>
      <c r="E601" s="22"/>
      <c r="F601" s="22"/>
      <c r="G601" s="22"/>
      <c r="H601" s="22"/>
      <c r="S601" s="22"/>
      <c r="T601" s="22"/>
      <c r="U601" s="22"/>
      <c r="V601" s="22"/>
      <c r="W601" s="22"/>
      <c r="X601" s="22"/>
      <c r="Y601" s="22"/>
      <c r="Z601" s="22"/>
    </row>
    <row r="602" spans="3:26" x14ac:dyDescent="0.2">
      <c r="C602" s="22"/>
      <c r="D602" s="22"/>
      <c r="E602" s="22"/>
      <c r="F602" s="22"/>
      <c r="G602" s="22"/>
      <c r="H602" s="22"/>
      <c r="S602" s="22"/>
      <c r="T602" s="22"/>
      <c r="U602" s="22"/>
      <c r="V602" s="22"/>
      <c r="W602" s="22"/>
      <c r="X602" s="22"/>
      <c r="Y602" s="22"/>
      <c r="Z602" s="22"/>
    </row>
    <row r="603" spans="3:26" x14ac:dyDescent="0.2">
      <c r="C603" s="22"/>
      <c r="D603" s="22"/>
      <c r="E603" s="22"/>
      <c r="F603" s="22"/>
      <c r="G603" s="22"/>
      <c r="H603" s="22"/>
      <c r="S603" s="22"/>
      <c r="T603" s="22"/>
      <c r="U603" s="22"/>
      <c r="V603" s="22"/>
      <c r="W603" s="22"/>
      <c r="X603" s="22"/>
      <c r="Y603" s="22"/>
      <c r="Z603" s="22"/>
    </row>
    <row r="604" spans="3:26" x14ac:dyDescent="0.2">
      <c r="C604" s="22"/>
      <c r="D604" s="22"/>
      <c r="E604" s="22"/>
      <c r="F604" s="22"/>
      <c r="G604" s="22"/>
      <c r="H604" s="22"/>
      <c r="S604" s="22"/>
      <c r="T604" s="22"/>
      <c r="U604" s="22"/>
      <c r="V604" s="22"/>
      <c r="W604" s="22"/>
      <c r="X604" s="22"/>
      <c r="Y604" s="22"/>
      <c r="Z604" s="22"/>
    </row>
    <row r="605" spans="3:26" x14ac:dyDescent="0.2">
      <c r="C605" s="22"/>
      <c r="D605" s="22"/>
      <c r="E605" s="22"/>
      <c r="F605" s="22"/>
      <c r="G605" s="22"/>
      <c r="H605" s="22"/>
      <c r="S605" s="22"/>
      <c r="T605" s="22"/>
      <c r="U605" s="22"/>
      <c r="V605" s="22"/>
      <c r="W605" s="22"/>
      <c r="X605" s="22"/>
      <c r="Y605" s="22"/>
      <c r="Z605" s="22"/>
    </row>
    <row r="606" spans="3:26" x14ac:dyDescent="0.2">
      <c r="C606" s="22"/>
      <c r="D606" s="22"/>
      <c r="E606" s="22"/>
      <c r="F606" s="22"/>
      <c r="G606" s="22"/>
      <c r="H606" s="22"/>
      <c r="S606" s="22"/>
      <c r="T606" s="22"/>
      <c r="U606" s="22"/>
      <c r="V606" s="22"/>
      <c r="W606" s="22"/>
      <c r="X606" s="22"/>
      <c r="Y606" s="22"/>
      <c r="Z606" s="22"/>
    </row>
    <row r="607" spans="3:26" x14ac:dyDescent="0.2">
      <c r="C607" s="22"/>
      <c r="D607" s="22"/>
      <c r="E607" s="22"/>
      <c r="F607" s="22"/>
      <c r="G607" s="22"/>
      <c r="H607" s="22"/>
      <c r="S607" s="22"/>
      <c r="T607" s="22"/>
      <c r="U607" s="22"/>
      <c r="V607" s="22"/>
      <c r="W607" s="22"/>
      <c r="X607" s="22"/>
      <c r="Y607" s="22"/>
      <c r="Z607" s="22"/>
    </row>
    <row r="608" spans="3:26" x14ac:dyDescent="0.2">
      <c r="C608" s="22"/>
      <c r="D608" s="22"/>
      <c r="E608" s="22"/>
      <c r="F608" s="22"/>
      <c r="G608" s="22"/>
      <c r="H608" s="22"/>
      <c r="S608" s="22"/>
      <c r="T608" s="22"/>
      <c r="U608" s="22"/>
      <c r="V608" s="22"/>
      <c r="W608" s="22"/>
      <c r="X608" s="22"/>
      <c r="Y608" s="22"/>
      <c r="Z608" s="22"/>
    </row>
    <row r="609" spans="3:26" x14ac:dyDescent="0.2">
      <c r="C609" s="22"/>
      <c r="D609" s="22"/>
      <c r="E609" s="22"/>
      <c r="F609" s="22"/>
      <c r="G609" s="22"/>
      <c r="H609" s="22"/>
      <c r="S609" s="22"/>
      <c r="T609" s="22"/>
      <c r="U609" s="22"/>
      <c r="V609" s="22"/>
      <c r="W609" s="22"/>
      <c r="X609" s="22"/>
      <c r="Y609" s="22"/>
      <c r="Z609" s="22"/>
    </row>
    <row r="610" spans="3:26" x14ac:dyDescent="0.2">
      <c r="C610" s="22"/>
      <c r="D610" s="22"/>
      <c r="E610" s="22"/>
      <c r="F610" s="22"/>
      <c r="G610" s="22"/>
      <c r="H610" s="22"/>
      <c r="S610" s="22"/>
      <c r="T610" s="22"/>
      <c r="U610" s="22"/>
      <c r="V610" s="22"/>
      <c r="W610" s="22"/>
      <c r="X610" s="22"/>
      <c r="Y610" s="22"/>
      <c r="Z610" s="22"/>
    </row>
    <row r="611" spans="3:26" x14ac:dyDescent="0.2">
      <c r="C611" s="22"/>
      <c r="D611" s="22"/>
      <c r="E611" s="22"/>
      <c r="F611" s="22"/>
      <c r="G611" s="22"/>
      <c r="H611" s="22"/>
      <c r="S611" s="22"/>
      <c r="T611" s="22"/>
      <c r="U611" s="22"/>
      <c r="V611" s="22"/>
      <c r="W611" s="22"/>
      <c r="X611" s="22"/>
      <c r="Y611" s="22"/>
      <c r="Z611" s="22"/>
    </row>
    <row r="612" spans="3:26" x14ac:dyDescent="0.2">
      <c r="C612" s="22"/>
      <c r="D612" s="22"/>
      <c r="E612" s="22"/>
      <c r="F612" s="22"/>
      <c r="G612" s="22"/>
      <c r="H612" s="22"/>
      <c r="S612" s="22"/>
      <c r="T612" s="22"/>
      <c r="U612" s="22"/>
      <c r="V612" s="22"/>
      <c r="W612" s="22"/>
      <c r="X612" s="22"/>
      <c r="Y612" s="22"/>
      <c r="Z612" s="22"/>
    </row>
    <row r="613" spans="3:26" x14ac:dyDescent="0.2">
      <c r="C613" s="22"/>
      <c r="D613" s="22"/>
      <c r="E613" s="22"/>
      <c r="F613" s="22"/>
      <c r="G613" s="22"/>
      <c r="H613" s="22"/>
      <c r="S613" s="22"/>
      <c r="T613" s="22"/>
      <c r="U613" s="22"/>
      <c r="V613" s="22"/>
      <c r="W613" s="22"/>
      <c r="X613" s="22"/>
      <c r="Y613" s="22"/>
      <c r="Z613" s="22"/>
    </row>
    <row r="614" spans="3:26" x14ac:dyDescent="0.2">
      <c r="C614" s="22"/>
      <c r="D614" s="22"/>
      <c r="E614" s="22"/>
      <c r="F614" s="22"/>
      <c r="G614" s="22"/>
      <c r="H614" s="22"/>
      <c r="S614" s="22"/>
      <c r="T614" s="22"/>
      <c r="U614" s="22"/>
      <c r="V614" s="22"/>
      <c r="W614" s="22"/>
      <c r="X614" s="22"/>
      <c r="Y614" s="22"/>
      <c r="Z614" s="22"/>
    </row>
    <row r="615" spans="3:26" x14ac:dyDescent="0.2">
      <c r="C615" s="22"/>
      <c r="D615" s="22"/>
      <c r="E615" s="22"/>
      <c r="F615" s="22"/>
      <c r="G615" s="22"/>
      <c r="H615" s="22"/>
      <c r="S615" s="22"/>
      <c r="T615" s="22"/>
      <c r="U615" s="22"/>
      <c r="V615" s="22"/>
      <c r="W615" s="22"/>
      <c r="X615" s="22"/>
      <c r="Y615" s="22"/>
      <c r="Z615" s="22"/>
    </row>
    <row r="616" spans="3:26" x14ac:dyDescent="0.2">
      <c r="C616" s="22"/>
      <c r="D616" s="22"/>
      <c r="E616" s="22"/>
      <c r="F616" s="22"/>
      <c r="G616" s="22"/>
      <c r="H616" s="22"/>
      <c r="S616" s="22"/>
      <c r="T616" s="22"/>
      <c r="U616" s="22"/>
      <c r="V616" s="22"/>
      <c r="W616" s="22"/>
      <c r="X616" s="22"/>
      <c r="Y616" s="22"/>
      <c r="Z616" s="22"/>
    </row>
    <row r="617" spans="3:26" x14ac:dyDescent="0.2">
      <c r="C617" s="22"/>
      <c r="D617" s="22"/>
      <c r="E617" s="22"/>
      <c r="F617" s="22"/>
      <c r="G617" s="22"/>
      <c r="H617" s="22"/>
      <c r="S617" s="22"/>
      <c r="T617" s="22"/>
      <c r="U617" s="22"/>
      <c r="V617" s="22"/>
      <c r="W617" s="22"/>
      <c r="X617" s="22"/>
      <c r="Y617" s="22"/>
      <c r="Z617" s="22"/>
    </row>
    <row r="618" spans="3:26" x14ac:dyDescent="0.2">
      <c r="C618" s="22"/>
      <c r="D618" s="22"/>
      <c r="E618" s="22"/>
      <c r="F618" s="22"/>
      <c r="G618" s="22"/>
      <c r="H618" s="22"/>
      <c r="S618" s="22"/>
      <c r="T618" s="22"/>
      <c r="U618" s="22"/>
      <c r="V618" s="22"/>
      <c r="W618" s="22"/>
      <c r="X618" s="22"/>
      <c r="Y618" s="22"/>
      <c r="Z618" s="22"/>
    </row>
    <row r="619" spans="3:26" x14ac:dyDescent="0.2">
      <c r="C619" s="22"/>
      <c r="D619" s="22"/>
      <c r="E619" s="22"/>
      <c r="F619" s="22"/>
      <c r="G619" s="22"/>
      <c r="H619" s="22"/>
      <c r="S619" s="22"/>
      <c r="T619" s="22"/>
      <c r="U619" s="22"/>
      <c r="V619" s="22"/>
      <c r="W619" s="22"/>
      <c r="X619" s="22"/>
      <c r="Y619" s="22"/>
      <c r="Z619" s="22"/>
    </row>
    <row r="620" spans="3:26" x14ac:dyDescent="0.2">
      <c r="C620" s="22"/>
      <c r="D620" s="22"/>
      <c r="E620" s="22"/>
      <c r="F620" s="22"/>
      <c r="G620" s="22"/>
      <c r="H620" s="22"/>
      <c r="S620" s="22"/>
      <c r="T620" s="22"/>
      <c r="U620" s="22"/>
      <c r="V620" s="22"/>
      <c r="W620" s="22"/>
      <c r="X620" s="22"/>
      <c r="Y620" s="22"/>
      <c r="Z620" s="22"/>
    </row>
    <row r="621" spans="3:26" x14ac:dyDescent="0.2">
      <c r="C621" s="22"/>
      <c r="D621" s="22"/>
      <c r="E621" s="22"/>
      <c r="F621" s="22"/>
      <c r="G621" s="22"/>
      <c r="H621" s="22"/>
      <c r="S621" s="22"/>
      <c r="T621" s="22"/>
      <c r="U621" s="22"/>
      <c r="V621" s="22"/>
      <c r="W621" s="22"/>
      <c r="X621" s="22"/>
      <c r="Y621" s="22"/>
      <c r="Z621" s="22"/>
    </row>
    <row r="622" spans="3:26" x14ac:dyDescent="0.2">
      <c r="C622" s="22"/>
      <c r="D622" s="22"/>
      <c r="E622" s="22"/>
      <c r="F622" s="22"/>
      <c r="G622" s="22"/>
      <c r="H622" s="22"/>
      <c r="S622" s="22"/>
      <c r="T622" s="22"/>
      <c r="U622" s="22"/>
      <c r="V622" s="22"/>
      <c r="W622" s="22"/>
      <c r="X622" s="22"/>
      <c r="Y622" s="22"/>
      <c r="Z622" s="22"/>
    </row>
    <row r="623" spans="3:26" x14ac:dyDescent="0.2">
      <c r="C623" s="22"/>
      <c r="D623" s="22"/>
      <c r="E623" s="22"/>
      <c r="F623" s="22"/>
      <c r="G623" s="22"/>
      <c r="H623" s="22"/>
      <c r="S623" s="22"/>
      <c r="T623" s="22"/>
      <c r="U623" s="22"/>
      <c r="V623" s="22"/>
      <c r="W623" s="22"/>
      <c r="X623" s="22"/>
      <c r="Y623" s="22"/>
      <c r="Z623" s="22"/>
    </row>
    <row r="624" spans="3:26" x14ac:dyDescent="0.2">
      <c r="C624" s="22"/>
      <c r="D624" s="22"/>
      <c r="E624" s="22"/>
      <c r="F624" s="22"/>
      <c r="G624" s="22"/>
      <c r="H624" s="22"/>
      <c r="S624" s="22"/>
      <c r="T624" s="22"/>
      <c r="U624" s="22"/>
      <c r="V624" s="22"/>
      <c r="W624" s="22"/>
      <c r="X624" s="22"/>
      <c r="Y624" s="22"/>
      <c r="Z624" s="22"/>
    </row>
    <row r="625" spans="1:26" x14ac:dyDescent="0.2">
      <c r="C625" s="22"/>
      <c r="D625" s="22"/>
      <c r="E625" s="22"/>
      <c r="F625" s="22"/>
      <c r="G625" s="22"/>
      <c r="H625" s="22"/>
      <c r="S625" s="22"/>
      <c r="T625" s="22"/>
      <c r="U625" s="22"/>
      <c r="V625" s="22"/>
      <c r="W625" s="22"/>
      <c r="X625" s="22"/>
      <c r="Y625" s="22"/>
      <c r="Z625" s="22"/>
    </row>
    <row r="626" spans="1:26" x14ac:dyDescent="0.2">
      <c r="C626" s="22"/>
      <c r="D626" s="22"/>
      <c r="E626" s="22"/>
      <c r="F626" s="22"/>
      <c r="G626" s="22"/>
      <c r="H626" s="22"/>
      <c r="S626" s="22"/>
      <c r="T626" s="22"/>
      <c r="U626" s="22"/>
      <c r="V626" s="22"/>
      <c r="W626" s="22"/>
      <c r="X626" s="22"/>
      <c r="Y626" s="22"/>
      <c r="Z626" s="22"/>
    </row>
    <row r="627" spans="1:26" x14ac:dyDescent="0.2">
      <c r="C627" s="22"/>
      <c r="D627" s="22"/>
      <c r="E627" s="22"/>
      <c r="F627" s="22"/>
      <c r="G627" s="22"/>
      <c r="H627" s="22"/>
      <c r="S627" s="22"/>
      <c r="T627" s="22"/>
      <c r="U627" s="22"/>
      <c r="V627" s="22"/>
      <c r="W627" s="22"/>
      <c r="X627" s="22"/>
      <c r="Y627" s="22"/>
      <c r="Z627" s="22"/>
    </row>
    <row r="628" spans="1:26" x14ac:dyDescent="0.2">
      <c r="C628" s="22"/>
      <c r="D628" s="22"/>
      <c r="E628" s="22"/>
      <c r="F628" s="22"/>
      <c r="G628" s="22"/>
      <c r="H628" s="22"/>
      <c r="S628" s="22"/>
      <c r="T628" s="22"/>
      <c r="U628" s="22"/>
      <c r="V628" s="22"/>
      <c r="W628" s="22"/>
      <c r="X628" s="22"/>
      <c r="Y628" s="22"/>
      <c r="Z628" s="22"/>
    </row>
    <row r="629" spans="1:26" x14ac:dyDescent="0.2">
      <c r="C629" s="22"/>
      <c r="D629" s="22"/>
      <c r="E629" s="22"/>
      <c r="F629" s="22"/>
      <c r="G629" s="22"/>
      <c r="H629" s="22"/>
      <c r="S629" s="22"/>
      <c r="T629" s="22"/>
      <c r="U629" s="22"/>
      <c r="V629" s="22"/>
      <c r="W629" s="22"/>
      <c r="X629" s="22"/>
      <c r="Y629" s="22"/>
      <c r="Z629" s="22"/>
    </row>
    <row r="630" spans="1:26" x14ac:dyDescent="0.2">
      <c r="C630" s="22"/>
      <c r="D630" s="22"/>
      <c r="E630" s="22"/>
      <c r="F630" s="22"/>
      <c r="G630" s="22"/>
      <c r="H630" s="22"/>
      <c r="S630" s="22"/>
      <c r="T630" s="22"/>
      <c r="U630" s="22"/>
      <c r="V630" s="22"/>
      <c r="W630" s="22"/>
      <c r="X630" s="22"/>
      <c r="Y630" s="22"/>
      <c r="Z630" s="22"/>
    </row>
    <row r="631" spans="1:26" x14ac:dyDescent="0.2">
      <c r="C631" s="22"/>
      <c r="D631" s="22"/>
      <c r="E631" s="22"/>
      <c r="F631" s="22"/>
      <c r="G631" s="22"/>
      <c r="H631" s="22"/>
      <c r="S631" s="22"/>
      <c r="T631" s="22"/>
      <c r="U631" s="22"/>
      <c r="V631" s="22"/>
      <c r="W631" s="22"/>
      <c r="X631" s="22"/>
      <c r="Y631" s="22"/>
      <c r="Z631" s="22"/>
    </row>
    <row r="632" spans="1:26" x14ac:dyDescent="0.2">
      <c r="C632" s="22"/>
      <c r="D632" s="22"/>
      <c r="E632" s="22"/>
      <c r="F632" s="22"/>
      <c r="G632" s="22"/>
      <c r="H632" s="22"/>
      <c r="S632" s="22"/>
      <c r="T632" s="22"/>
      <c r="U632" s="22"/>
      <c r="V632" s="22"/>
      <c r="W632" s="22"/>
      <c r="X632" s="22"/>
      <c r="Y632" s="22"/>
      <c r="Z632" s="22"/>
    </row>
    <row r="634" spans="1:26" x14ac:dyDescent="0.2">
      <c r="C634" s="22"/>
      <c r="D634" s="22"/>
      <c r="E634" s="22"/>
      <c r="F634" s="22"/>
      <c r="G634" s="22"/>
      <c r="H634" s="22"/>
      <c r="S634" s="22"/>
      <c r="T634" s="22"/>
      <c r="U634" s="22"/>
      <c r="V634" s="22"/>
      <c r="W634" s="22"/>
      <c r="X634" s="22"/>
      <c r="Y634" s="22"/>
      <c r="Z634" s="22"/>
    </row>
    <row r="635" spans="1:26" x14ac:dyDescent="0.2">
      <c r="C635" s="22"/>
      <c r="D635" s="22"/>
      <c r="E635" s="22"/>
      <c r="F635" s="22"/>
      <c r="G635" s="22"/>
      <c r="H635" s="22"/>
      <c r="S635" s="22"/>
      <c r="T635" s="22"/>
      <c r="U635" s="22"/>
      <c r="V635" s="22"/>
      <c r="W635" s="22"/>
      <c r="X635" s="22"/>
      <c r="Y635" s="22"/>
      <c r="Z635" s="22"/>
    </row>
    <row r="636" spans="1:26" x14ac:dyDescent="0.2">
      <c r="C636" s="22"/>
      <c r="D636" s="22"/>
      <c r="E636" s="22"/>
      <c r="F636" s="22"/>
      <c r="G636" s="22"/>
      <c r="H636" s="22"/>
      <c r="S636" s="22"/>
      <c r="T636" s="22"/>
      <c r="U636" s="22"/>
      <c r="V636" s="22"/>
      <c r="W636" s="22"/>
      <c r="X636" s="22"/>
      <c r="Y636" s="22"/>
      <c r="Z636" s="22"/>
    </row>
    <row r="637" spans="1:26" x14ac:dyDescent="0.2">
      <c r="A637" s="32"/>
      <c r="C637" s="22"/>
      <c r="D637" s="22"/>
      <c r="E637" s="22"/>
      <c r="F637" s="22"/>
      <c r="G637" s="22"/>
      <c r="H637" s="22"/>
      <c r="Q637" s="33"/>
      <c r="S637" s="22"/>
      <c r="T637" s="22"/>
      <c r="U637" s="22"/>
      <c r="V637" s="22"/>
      <c r="W637" s="22"/>
      <c r="X637" s="22"/>
      <c r="Y637" s="22"/>
      <c r="Z637" s="22"/>
    </row>
    <row r="638" spans="1:26" x14ac:dyDescent="0.2">
      <c r="C638" s="22"/>
      <c r="D638" s="22"/>
      <c r="E638" s="22"/>
      <c r="F638" s="22"/>
      <c r="G638" s="22"/>
      <c r="H638" s="22"/>
      <c r="S638" s="22"/>
      <c r="T638" s="22"/>
      <c r="U638" s="22"/>
      <c r="V638" s="22"/>
      <c r="W638" s="22"/>
      <c r="X638" s="22"/>
      <c r="Y638" s="22"/>
      <c r="Z638" s="22"/>
    </row>
    <row r="639" spans="1:26" x14ac:dyDescent="0.2">
      <c r="C639" s="22"/>
      <c r="D639" s="22"/>
      <c r="E639" s="22"/>
      <c r="F639" s="22"/>
      <c r="G639" s="22"/>
      <c r="H639" s="22"/>
      <c r="S639" s="22"/>
      <c r="T639" s="22"/>
      <c r="U639" s="22"/>
      <c r="V639" s="22"/>
      <c r="W639" s="22"/>
      <c r="X639" s="22"/>
      <c r="Y639" s="22"/>
      <c r="Z639" s="22"/>
    </row>
    <row r="640" spans="1:26" x14ac:dyDescent="0.2">
      <c r="C640" s="22"/>
      <c r="D640" s="22"/>
      <c r="E640" s="22"/>
      <c r="F640" s="22"/>
      <c r="G640" s="22"/>
      <c r="H640" s="22"/>
      <c r="S640" s="22"/>
      <c r="T640" s="22"/>
      <c r="U640" s="22"/>
      <c r="V640" s="22"/>
      <c r="W640" s="22"/>
      <c r="X640" s="22"/>
      <c r="Y640" s="22"/>
      <c r="Z640" s="22"/>
    </row>
    <row r="641" spans="3:26" x14ac:dyDescent="0.2">
      <c r="C641" s="22"/>
      <c r="D641" s="22"/>
      <c r="E641" s="22"/>
      <c r="F641" s="22"/>
      <c r="G641" s="22"/>
      <c r="H641" s="22"/>
      <c r="S641" s="22"/>
      <c r="T641" s="22"/>
      <c r="U641" s="22"/>
      <c r="V641" s="22"/>
      <c r="W641" s="22"/>
      <c r="X641" s="22"/>
      <c r="Y641" s="22"/>
      <c r="Z641" s="22"/>
    </row>
    <row r="642" spans="3:26" x14ac:dyDescent="0.2">
      <c r="C642" s="22"/>
      <c r="D642" s="22"/>
      <c r="E642" s="22"/>
      <c r="F642" s="22"/>
      <c r="G642" s="22"/>
      <c r="H642" s="22"/>
      <c r="S642" s="22"/>
      <c r="T642" s="22"/>
      <c r="U642" s="22"/>
      <c r="V642" s="22"/>
      <c r="W642" s="22"/>
      <c r="X642" s="22"/>
      <c r="Y642" s="22"/>
      <c r="Z642" s="22"/>
    </row>
    <row r="643" spans="3:26" x14ac:dyDescent="0.2">
      <c r="C643" s="22"/>
      <c r="D643" s="22"/>
      <c r="E643" s="22"/>
      <c r="F643" s="22"/>
      <c r="G643" s="22"/>
      <c r="H643" s="22"/>
      <c r="S643" s="22"/>
      <c r="T643" s="22"/>
      <c r="U643" s="22"/>
      <c r="V643" s="22"/>
      <c r="W643" s="22"/>
      <c r="X643" s="22"/>
      <c r="Y643" s="22"/>
      <c r="Z643" s="22"/>
    </row>
    <row r="644" spans="3:26" x14ac:dyDescent="0.2">
      <c r="C644" s="22"/>
      <c r="D644" s="22"/>
      <c r="E644" s="22"/>
      <c r="F644" s="22"/>
      <c r="G644" s="22"/>
      <c r="H644" s="22"/>
      <c r="S644" s="22"/>
      <c r="T644" s="22"/>
      <c r="U644" s="22"/>
      <c r="V644" s="22"/>
      <c r="W644" s="22"/>
      <c r="X644" s="22"/>
      <c r="Y644" s="22"/>
      <c r="Z644" s="22"/>
    </row>
    <row r="645" spans="3:26" x14ac:dyDescent="0.2">
      <c r="C645" s="22"/>
      <c r="D645" s="22"/>
      <c r="E645" s="22"/>
      <c r="F645" s="22"/>
      <c r="G645" s="22"/>
      <c r="H645" s="22"/>
      <c r="S645" s="22"/>
      <c r="T645" s="22"/>
      <c r="U645" s="22"/>
      <c r="V645" s="22"/>
      <c r="W645" s="22"/>
      <c r="X645" s="22"/>
      <c r="Y645" s="22"/>
      <c r="Z645" s="22"/>
    </row>
    <row r="646" spans="3:26" x14ac:dyDescent="0.2">
      <c r="C646" s="22"/>
      <c r="D646" s="22"/>
      <c r="E646" s="22"/>
      <c r="F646" s="22"/>
      <c r="G646" s="22"/>
      <c r="H646" s="22"/>
      <c r="S646" s="22"/>
      <c r="T646" s="22"/>
      <c r="U646" s="22"/>
      <c r="V646" s="22"/>
      <c r="W646" s="22"/>
      <c r="X646" s="22"/>
      <c r="Y646" s="22"/>
      <c r="Z646" s="22"/>
    </row>
    <row r="647" spans="3:26" x14ac:dyDescent="0.2">
      <c r="C647" s="22"/>
      <c r="D647" s="22"/>
      <c r="E647" s="22"/>
      <c r="F647" s="22"/>
      <c r="G647" s="22"/>
      <c r="H647" s="22"/>
      <c r="S647" s="22"/>
      <c r="T647" s="22"/>
      <c r="U647" s="22"/>
      <c r="V647" s="22"/>
      <c r="W647" s="22"/>
      <c r="X647" s="22"/>
      <c r="Y647" s="22"/>
      <c r="Z647" s="22"/>
    </row>
    <row r="648" spans="3:26" x14ac:dyDescent="0.2">
      <c r="C648" s="22"/>
      <c r="D648" s="22"/>
      <c r="E648" s="22"/>
      <c r="F648" s="22"/>
      <c r="G648" s="22"/>
      <c r="H648" s="22"/>
      <c r="S648" s="22"/>
      <c r="T648" s="22"/>
      <c r="U648" s="22"/>
      <c r="V648" s="22"/>
      <c r="W648" s="22"/>
      <c r="X648" s="22"/>
      <c r="Y648" s="22"/>
      <c r="Z648" s="22"/>
    </row>
    <row r="649" spans="3:26" x14ac:dyDescent="0.2">
      <c r="C649" s="22"/>
      <c r="D649" s="22"/>
      <c r="E649" s="22"/>
      <c r="F649" s="22"/>
      <c r="G649" s="22"/>
      <c r="H649" s="22"/>
      <c r="S649" s="22"/>
      <c r="T649" s="22"/>
      <c r="U649" s="22"/>
      <c r="V649" s="22"/>
      <c r="W649" s="22"/>
      <c r="X649" s="22"/>
      <c r="Y649" s="22"/>
      <c r="Z649" s="22"/>
    </row>
    <row r="650" spans="3:26" x14ac:dyDescent="0.2">
      <c r="C650" s="22"/>
      <c r="D650" s="22"/>
      <c r="E650" s="22"/>
      <c r="F650" s="22"/>
      <c r="G650" s="22"/>
      <c r="H650" s="22"/>
      <c r="S650" s="22"/>
      <c r="T650" s="22"/>
      <c r="U650" s="22"/>
      <c r="V650" s="22"/>
      <c r="W650" s="22"/>
      <c r="X650" s="22"/>
      <c r="Y650" s="22"/>
      <c r="Z650" s="22"/>
    </row>
    <row r="651" spans="3:26" x14ac:dyDescent="0.2">
      <c r="C651" s="22"/>
      <c r="D651" s="22"/>
      <c r="E651" s="22"/>
      <c r="F651" s="22"/>
      <c r="G651" s="22"/>
      <c r="H651" s="22"/>
      <c r="S651" s="22"/>
      <c r="T651" s="22"/>
      <c r="U651" s="22"/>
      <c r="V651" s="22"/>
      <c r="W651" s="22"/>
      <c r="X651" s="22"/>
      <c r="Y651" s="22"/>
      <c r="Z651" s="22"/>
    </row>
    <row r="652" spans="3:26" x14ac:dyDescent="0.2">
      <c r="C652" s="22"/>
      <c r="D652" s="22"/>
      <c r="E652" s="22"/>
      <c r="F652" s="22"/>
      <c r="G652" s="22"/>
      <c r="H652" s="22"/>
      <c r="S652" s="22"/>
      <c r="T652" s="22"/>
      <c r="U652" s="22"/>
      <c r="V652" s="22"/>
      <c r="W652" s="22"/>
      <c r="X652" s="22"/>
      <c r="Y652" s="22"/>
      <c r="Z652" s="22"/>
    </row>
    <row r="653" spans="3:26" x14ac:dyDescent="0.2">
      <c r="C653" s="22"/>
      <c r="D653" s="22"/>
      <c r="E653" s="22"/>
      <c r="F653" s="22"/>
      <c r="G653" s="22"/>
      <c r="H653" s="22"/>
      <c r="S653" s="22"/>
      <c r="T653" s="22"/>
      <c r="U653" s="22"/>
      <c r="V653" s="22"/>
      <c r="W653" s="22"/>
      <c r="X653" s="22"/>
      <c r="Y653" s="22"/>
      <c r="Z653" s="22"/>
    </row>
    <row r="654" spans="3:26" x14ac:dyDescent="0.2">
      <c r="C654" s="22"/>
      <c r="D654" s="22"/>
      <c r="E654" s="22"/>
      <c r="F654" s="22"/>
      <c r="G654" s="22"/>
      <c r="H654" s="22"/>
      <c r="S654" s="22"/>
      <c r="T654" s="22"/>
      <c r="U654" s="22"/>
      <c r="V654" s="22"/>
      <c r="W654" s="22"/>
      <c r="X654" s="22"/>
      <c r="Y654" s="22"/>
      <c r="Z654" s="22"/>
    </row>
    <row r="655" spans="3:26" x14ac:dyDescent="0.2">
      <c r="C655" s="22"/>
      <c r="D655" s="22"/>
      <c r="E655" s="22"/>
      <c r="F655" s="22"/>
      <c r="G655" s="22"/>
      <c r="H655" s="22"/>
      <c r="S655" s="22"/>
      <c r="T655" s="22"/>
      <c r="U655" s="22"/>
      <c r="V655" s="22"/>
      <c r="W655" s="22"/>
      <c r="X655" s="22"/>
      <c r="Y655" s="22"/>
      <c r="Z655" s="22"/>
    </row>
    <row r="656" spans="3:26" x14ac:dyDescent="0.2">
      <c r="C656" s="22"/>
      <c r="D656" s="22"/>
      <c r="E656" s="22"/>
      <c r="F656" s="22"/>
      <c r="G656" s="22"/>
      <c r="H656" s="22"/>
      <c r="S656" s="22"/>
      <c r="T656" s="22"/>
      <c r="U656" s="22"/>
      <c r="V656" s="22"/>
      <c r="W656" s="22"/>
      <c r="X656" s="22"/>
      <c r="Y656" s="22"/>
      <c r="Z656" s="22"/>
    </row>
    <row r="657" spans="3:26" x14ac:dyDescent="0.2">
      <c r="C657" s="22"/>
      <c r="D657" s="22"/>
      <c r="E657" s="22"/>
      <c r="F657" s="22"/>
      <c r="G657" s="22"/>
      <c r="H657" s="22"/>
      <c r="S657" s="22"/>
      <c r="T657" s="22"/>
      <c r="U657" s="22"/>
      <c r="V657" s="22"/>
      <c r="W657" s="22"/>
      <c r="X657" s="22"/>
      <c r="Y657" s="22"/>
      <c r="Z657" s="22"/>
    </row>
    <row r="658" spans="3:26" x14ac:dyDescent="0.2">
      <c r="C658" s="22"/>
      <c r="D658" s="22"/>
      <c r="E658" s="22"/>
      <c r="F658" s="22"/>
      <c r="G658" s="22"/>
      <c r="H658" s="22"/>
      <c r="S658" s="22"/>
      <c r="T658" s="22"/>
      <c r="U658" s="22"/>
      <c r="V658" s="22"/>
      <c r="W658" s="22"/>
      <c r="X658" s="22"/>
      <c r="Y658" s="22"/>
      <c r="Z658" s="22"/>
    </row>
    <row r="659" spans="3:26" x14ac:dyDescent="0.2">
      <c r="C659" s="22"/>
      <c r="D659" s="22"/>
      <c r="E659" s="22"/>
      <c r="F659" s="22"/>
      <c r="G659" s="22"/>
      <c r="H659" s="22"/>
      <c r="S659" s="22"/>
      <c r="T659" s="22"/>
      <c r="U659" s="22"/>
      <c r="V659" s="22"/>
      <c r="W659" s="22"/>
      <c r="X659" s="22"/>
      <c r="Y659" s="22"/>
      <c r="Z659" s="22"/>
    </row>
    <row r="660" spans="3:26" x14ac:dyDescent="0.2">
      <c r="C660" s="22"/>
      <c r="D660" s="22"/>
      <c r="E660" s="22"/>
      <c r="F660" s="22"/>
      <c r="G660" s="22"/>
      <c r="H660" s="22"/>
      <c r="S660" s="22"/>
      <c r="T660" s="22"/>
      <c r="U660" s="22"/>
      <c r="V660" s="22"/>
      <c r="W660" s="22"/>
      <c r="X660" s="22"/>
      <c r="Y660" s="22"/>
      <c r="Z660" s="22"/>
    </row>
    <row r="661" spans="3:26" x14ac:dyDescent="0.2">
      <c r="C661" s="22"/>
      <c r="D661" s="22"/>
      <c r="E661" s="22"/>
      <c r="F661" s="22"/>
      <c r="G661" s="22"/>
      <c r="H661" s="22"/>
      <c r="S661" s="22"/>
      <c r="T661" s="22"/>
      <c r="U661" s="22"/>
      <c r="V661" s="22"/>
      <c r="W661" s="22"/>
      <c r="X661" s="22"/>
      <c r="Y661" s="22"/>
      <c r="Z661" s="22"/>
    </row>
    <row r="662" spans="3:26" x14ac:dyDescent="0.2">
      <c r="C662" s="22"/>
      <c r="D662" s="22"/>
      <c r="E662" s="22"/>
      <c r="F662" s="22"/>
      <c r="G662" s="22"/>
      <c r="H662" s="22"/>
      <c r="S662" s="22"/>
      <c r="T662" s="22"/>
      <c r="U662" s="22"/>
      <c r="V662" s="22"/>
      <c r="W662" s="22"/>
      <c r="X662" s="22"/>
      <c r="Y662" s="22"/>
      <c r="Z662" s="22"/>
    </row>
    <row r="663" spans="3:26" x14ac:dyDescent="0.2">
      <c r="C663" s="22"/>
      <c r="D663" s="22"/>
      <c r="E663" s="22"/>
      <c r="F663" s="22"/>
      <c r="G663" s="22"/>
      <c r="H663" s="22"/>
      <c r="S663" s="22"/>
      <c r="T663" s="22"/>
      <c r="U663" s="22"/>
      <c r="V663" s="22"/>
      <c r="W663" s="22"/>
      <c r="X663" s="22"/>
      <c r="Y663" s="22"/>
      <c r="Z663" s="22"/>
    </row>
    <row r="664" spans="3:26" x14ac:dyDescent="0.2">
      <c r="C664" s="22"/>
      <c r="D664" s="22"/>
      <c r="E664" s="22"/>
      <c r="F664" s="22"/>
      <c r="G664" s="22"/>
      <c r="H664" s="22"/>
      <c r="S664" s="22"/>
      <c r="T664" s="22"/>
      <c r="U664" s="22"/>
      <c r="V664" s="22"/>
      <c r="W664" s="22"/>
      <c r="X664" s="22"/>
      <c r="Y664" s="22"/>
      <c r="Z664" s="22"/>
    </row>
    <row r="665" spans="3:26" x14ac:dyDescent="0.2">
      <c r="C665" s="22"/>
      <c r="D665" s="22"/>
      <c r="E665" s="22"/>
      <c r="F665" s="22"/>
      <c r="G665" s="22"/>
      <c r="H665" s="22"/>
      <c r="S665" s="22"/>
      <c r="T665" s="22"/>
      <c r="U665" s="22"/>
      <c r="V665" s="22"/>
      <c r="W665" s="22"/>
      <c r="X665" s="22"/>
      <c r="Y665" s="22"/>
      <c r="Z665" s="22"/>
    </row>
    <row r="666" spans="3:26" x14ac:dyDescent="0.2">
      <c r="C666" s="22"/>
      <c r="D666" s="22"/>
      <c r="E666" s="22"/>
      <c r="F666" s="22"/>
      <c r="G666" s="22"/>
      <c r="H666" s="22"/>
      <c r="S666" s="22"/>
      <c r="T666" s="22"/>
      <c r="U666" s="22"/>
      <c r="V666" s="22"/>
      <c r="W666" s="22"/>
      <c r="X666" s="22"/>
      <c r="Y666" s="22"/>
      <c r="Z666" s="22"/>
    </row>
    <row r="667" spans="3:26" x14ac:dyDescent="0.2">
      <c r="C667" s="22"/>
      <c r="D667" s="22"/>
      <c r="E667" s="22"/>
      <c r="F667" s="22"/>
      <c r="G667" s="22"/>
      <c r="H667" s="22"/>
      <c r="S667" s="22"/>
      <c r="T667" s="22"/>
      <c r="U667" s="22"/>
      <c r="V667" s="22"/>
      <c r="W667" s="22"/>
      <c r="X667" s="22"/>
      <c r="Y667" s="22"/>
      <c r="Z667" s="22"/>
    </row>
    <row r="668" spans="3:26" x14ac:dyDescent="0.2">
      <c r="C668" s="22"/>
      <c r="D668" s="22"/>
      <c r="E668" s="22"/>
      <c r="F668" s="22"/>
      <c r="G668" s="22"/>
      <c r="H668" s="22"/>
      <c r="S668" s="22"/>
      <c r="T668" s="22"/>
      <c r="U668" s="22"/>
      <c r="V668" s="22"/>
      <c r="W668" s="22"/>
      <c r="X668" s="22"/>
      <c r="Y668" s="22"/>
      <c r="Z668" s="22"/>
    </row>
    <row r="669" spans="3:26" x14ac:dyDescent="0.2">
      <c r="C669" s="22"/>
      <c r="D669" s="22"/>
      <c r="E669" s="22"/>
      <c r="F669" s="22"/>
      <c r="G669" s="22"/>
      <c r="H669" s="22"/>
      <c r="S669" s="22"/>
      <c r="T669" s="22"/>
      <c r="U669" s="22"/>
      <c r="V669" s="22"/>
      <c r="W669" s="22"/>
      <c r="X669" s="22"/>
      <c r="Y669" s="22"/>
      <c r="Z669" s="22"/>
    </row>
    <row r="670" spans="3:26" x14ac:dyDescent="0.2">
      <c r="C670" s="22"/>
      <c r="D670" s="22"/>
      <c r="E670" s="22"/>
      <c r="F670" s="22"/>
      <c r="G670" s="22"/>
      <c r="H670" s="22"/>
      <c r="S670" s="22"/>
      <c r="T670" s="22"/>
      <c r="U670" s="22"/>
      <c r="V670" s="22"/>
      <c r="W670" s="22"/>
      <c r="X670" s="22"/>
      <c r="Y670" s="22"/>
      <c r="Z670" s="22"/>
    </row>
    <row r="671" spans="3:26" x14ac:dyDescent="0.2">
      <c r="C671" s="22"/>
      <c r="D671" s="22"/>
      <c r="E671" s="22"/>
      <c r="F671" s="22"/>
      <c r="G671" s="22"/>
      <c r="H671" s="22"/>
      <c r="S671" s="22"/>
      <c r="T671" s="22"/>
      <c r="U671" s="22"/>
      <c r="V671" s="22"/>
      <c r="W671" s="22"/>
      <c r="X671" s="22"/>
      <c r="Y671" s="22"/>
      <c r="Z671" s="22"/>
    </row>
    <row r="672" spans="3:26" x14ac:dyDescent="0.2">
      <c r="C672" s="22"/>
      <c r="D672" s="22"/>
      <c r="E672" s="22"/>
      <c r="F672" s="22"/>
      <c r="G672" s="22"/>
      <c r="H672" s="22"/>
      <c r="S672" s="22"/>
      <c r="T672" s="22"/>
      <c r="U672" s="22"/>
      <c r="V672" s="22"/>
      <c r="W672" s="22"/>
      <c r="X672" s="22"/>
      <c r="Y672" s="22"/>
      <c r="Z672" s="22"/>
    </row>
    <row r="673" spans="3:26" x14ac:dyDescent="0.2">
      <c r="C673" s="22"/>
      <c r="D673" s="22"/>
      <c r="E673" s="22"/>
      <c r="F673" s="22"/>
      <c r="G673" s="22"/>
      <c r="H673" s="22"/>
      <c r="S673" s="22"/>
      <c r="T673" s="22"/>
      <c r="U673" s="22"/>
      <c r="V673" s="22"/>
      <c r="W673" s="22"/>
      <c r="X673" s="22"/>
      <c r="Y673" s="22"/>
      <c r="Z673" s="22"/>
    </row>
    <row r="674" spans="3:26" x14ac:dyDescent="0.2">
      <c r="C674" s="22"/>
      <c r="D674" s="22"/>
      <c r="E674" s="22"/>
      <c r="F674" s="22"/>
      <c r="G674" s="22"/>
      <c r="H674" s="22"/>
      <c r="S674" s="22"/>
      <c r="T674" s="22"/>
      <c r="U674" s="22"/>
      <c r="V674" s="22"/>
      <c r="W674" s="22"/>
      <c r="X674" s="22"/>
      <c r="Y674" s="22"/>
      <c r="Z674" s="22"/>
    </row>
    <row r="675" spans="3:26" x14ac:dyDescent="0.2">
      <c r="C675" s="22"/>
      <c r="D675" s="22"/>
      <c r="E675" s="22"/>
      <c r="F675" s="22"/>
      <c r="G675" s="22"/>
      <c r="H675" s="22"/>
      <c r="S675" s="22"/>
      <c r="T675" s="22"/>
      <c r="U675" s="22"/>
      <c r="V675" s="22"/>
      <c r="W675" s="22"/>
      <c r="X675" s="22"/>
      <c r="Y675" s="22"/>
      <c r="Z675" s="22"/>
    </row>
    <row r="676" spans="3:26" x14ac:dyDescent="0.2">
      <c r="C676" s="22"/>
      <c r="D676" s="22"/>
      <c r="E676" s="22"/>
      <c r="F676" s="22"/>
      <c r="G676" s="22"/>
      <c r="H676" s="22"/>
      <c r="S676" s="22"/>
      <c r="T676" s="22"/>
      <c r="U676" s="22"/>
      <c r="V676" s="22"/>
      <c r="W676" s="22"/>
      <c r="X676" s="22"/>
      <c r="Y676" s="22"/>
      <c r="Z676" s="22"/>
    </row>
    <row r="677" spans="3:26" x14ac:dyDescent="0.2">
      <c r="C677" s="22"/>
      <c r="D677" s="22"/>
      <c r="E677" s="22"/>
      <c r="F677" s="22"/>
      <c r="G677" s="22"/>
      <c r="H677" s="22"/>
      <c r="S677" s="22"/>
      <c r="T677" s="22"/>
      <c r="U677" s="22"/>
      <c r="V677" s="22"/>
      <c r="W677" s="22"/>
      <c r="X677" s="22"/>
      <c r="Y677" s="22"/>
      <c r="Z677" s="22"/>
    </row>
    <row r="678" spans="3:26" x14ac:dyDescent="0.2">
      <c r="C678" s="22"/>
      <c r="D678" s="22"/>
      <c r="E678" s="22"/>
      <c r="F678" s="22"/>
      <c r="G678" s="22"/>
      <c r="H678" s="22"/>
      <c r="S678" s="22"/>
      <c r="T678" s="22"/>
      <c r="U678" s="22"/>
      <c r="V678" s="22"/>
      <c r="W678" s="22"/>
      <c r="X678" s="22"/>
      <c r="Y678" s="22"/>
      <c r="Z678" s="22"/>
    </row>
    <row r="679" spans="3:26" x14ac:dyDescent="0.2">
      <c r="C679" s="22"/>
      <c r="D679" s="22"/>
      <c r="E679" s="22"/>
      <c r="F679" s="22"/>
      <c r="G679" s="22"/>
      <c r="H679" s="22"/>
      <c r="S679" s="22"/>
      <c r="T679" s="22"/>
      <c r="U679" s="22"/>
      <c r="V679" s="22"/>
      <c r="W679" s="22"/>
      <c r="X679" s="22"/>
      <c r="Y679" s="22"/>
      <c r="Z679" s="22"/>
    </row>
    <row r="680" spans="3:26" x14ac:dyDescent="0.2">
      <c r="C680" s="22"/>
      <c r="D680" s="22"/>
      <c r="E680" s="22"/>
      <c r="F680" s="22"/>
      <c r="G680" s="22"/>
      <c r="H680" s="22"/>
      <c r="S680" s="22"/>
      <c r="T680" s="22"/>
      <c r="U680" s="22"/>
      <c r="V680" s="22"/>
      <c r="W680" s="22"/>
      <c r="X680" s="22"/>
      <c r="Y680" s="22"/>
      <c r="Z680" s="22"/>
    </row>
    <row r="681" spans="3:26" x14ac:dyDescent="0.2">
      <c r="C681" s="22"/>
      <c r="D681" s="22"/>
      <c r="E681" s="22"/>
      <c r="F681" s="22"/>
      <c r="G681" s="22"/>
      <c r="H681" s="22"/>
      <c r="S681" s="22"/>
      <c r="T681" s="22"/>
      <c r="U681" s="22"/>
      <c r="V681" s="22"/>
      <c r="W681" s="22"/>
      <c r="X681" s="22"/>
      <c r="Y681" s="22"/>
      <c r="Z681" s="22"/>
    </row>
    <row r="682" spans="3:26" x14ac:dyDescent="0.2">
      <c r="C682" s="22"/>
      <c r="D682" s="22"/>
      <c r="E682" s="22"/>
      <c r="F682" s="22"/>
      <c r="G682" s="22"/>
      <c r="H682" s="22"/>
      <c r="S682" s="22"/>
      <c r="T682" s="22"/>
      <c r="U682" s="22"/>
      <c r="V682" s="22"/>
      <c r="W682" s="22"/>
      <c r="X682" s="22"/>
      <c r="Y682" s="22"/>
      <c r="Z682" s="22"/>
    </row>
    <row r="683" spans="3:26" x14ac:dyDescent="0.2">
      <c r="C683" s="22"/>
      <c r="D683" s="22"/>
      <c r="E683" s="22"/>
      <c r="F683" s="22"/>
      <c r="G683" s="22"/>
      <c r="H683" s="22"/>
      <c r="S683" s="22"/>
      <c r="T683" s="22"/>
      <c r="U683" s="22"/>
      <c r="V683" s="22"/>
      <c r="W683" s="22"/>
      <c r="X683" s="22"/>
      <c r="Y683" s="22"/>
      <c r="Z683" s="22"/>
    </row>
    <row r="684" spans="3:26" x14ac:dyDescent="0.2">
      <c r="C684" s="22"/>
      <c r="D684" s="22"/>
      <c r="E684" s="22"/>
      <c r="F684" s="22"/>
      <c r="G684" s="22"/>
      <c r="H684" s="22"/>
      <c r="S684" s="22"/>
      <c r="T684" s="22"/>
      <c r="U684" s="22"/>
      <c r="V684" s="22"/>
      <c r="W684" s="22"/>
      <c r="X684" s="22"/>
      <c r="Y684" s="22"/>
      <c r="Z684" s="22"/>
    </row>
    <row r="685" spans="3:26" x14ac:dyDescent="0.2">
      <c r="C685" s="22"/>
      <c r="D685" s="22"/>
      <c r="E685" s="22"/>
      <c r="F685" s="22"/>
      <c r="G685" s="22"/>
      <c r="H685" s="22"/>
      <c r="S685" s="22"/>
      <c r="T685" s="22"/>
      <c r="U685" s="22"/>
      <c r="V685" s="22"/>
      <c r="W685" s="22"/>
      <c r="X685" s="22"/>
      <c r="Y685" s="22"/>
      <c r="Z685" s="22"/>
    </row>
    <row r="686" spans="3:26" x14ac:dyDescent="0.2">
      <c r="C686" s="22"/>
      <c r="D686" s="22"/>
      <c r="E686" s="22"/>
      <c r="F686" s="22"/>
      <c r="G686" s="22"/>
      <c r="H686" s="22"/>
      <c r="S686" s="22"/>
      <c r="T686" s="22"/>
      <c r="U686" s="22"/>
      <c r="V686" s="22"/>
      <c r="W686" s="22"/>
      <c r="X686" s="22"/>
      <c r="Y686" s="22"/>
      <c r="Z686" s="22"/>
    </row>
    <row r="687" spans="3:26" x14ac:dyDescent="0.2">
      <c r="C687" s="22"/>
      <c r="D687" s="22"/>
      <c r="E687" s="22"/>
      <c r="F687" s="22"/>
      <c r="G687" s="22"/>
      <c r="H687" s="22"/>
      <c r="S687" s="22"/>
      <c r="T687" s="22"/>
      <c r="U687" s="22"/>
      <c r="V687" s="22"/>
      <c r="W687" s="22"/>
      <c r="X687" s="22"/>
      <c r="Y687" s="22"/>
      <c r="Z687" s="22"/>
    </row>
    <row r="688" spans="3:26" x14ac:dyDescent="0.2">
      <c r="C688" s="22"/>
      <c r="D688" s="22"/>
      <c r="E688" s="22"/>
      <c r="F688" s="22"/>
      <c r="G688" s="22"/>
      <c r="H688" s="22"/>
      <c r="S688" s="22"/>
      <c r="T688" s="22"/>
      <c r="U688" s="22"/>
      <c r="V688" s="22"/>
      <c r="W688" s="22"/>
      <c r="X688" s="22"/>
      <c r="Y688" s="22"/>
      <c r="Z688" s="22"/>
    </row>
    <row r="689" spans="3:26" x14ac:dyDescent="0.2">
      <c r="C689" s="22"/>
      <c r="D689" s="22"/>
      <c r="E689" s="22"/>
      <c r="F689" s="22"/>
      <c r="G689" s="22"/>
      <c r="H689" s="22"/>
      <c r="S689" s="22"/>
      <c r="T689" s="22"/>
      <c r="U689" s="22"/>
      <c r="V689" s="22"/>
      <c r="W689" s="22"/>
      <c r="X689" s="22"/>
      <c r="Y689" s="22"/>
      <c r="Z689" s="22"/>
    </row>
    <row r="690" spans="3:26" x14ac:dyDescent="0.2">
      <c r="C690" s="22"/>
      <c r="D690" s="22"/>
      <c r="E690" s="22"/>
      <c r="F690" s="22"/>
      <c r="G690" s="22"/>
      <c r="H690" s="22"/>
      <c r="S690" s="22"/>
      <c r="T690" s="22"/>
      <c r="U690" s="22"/>
      <c r="V690" s="22"/>
      <c r="W690" s="22"/>
      <c r="X690" s="22"/>
      <c r="Y690" s="22"/>
      <c r="Z690" s="22"/>
    </row>
    <row r="691" spans="3:26" x14ac:dyDescent="0.2">
      <c r="C691" s="22"/>
      <c r="D691" s="22"/>
      <c r="E691" s="22"/>
      <c r="F691" s="22"/>
      <c r="G691" s="22"/>
      <c r="H691" s="22"/>
      <c r="S691" s="22"/>
      <c r="T691" s="22"/>
      <c r="U691" s="22"/>
      <c r="V691" s="22"/>
      <c r="W691" s="22"/>
      <c r="X691" s="22"/>
      <c r="Y691" s="22"/>
      <c r="Z691" s="22"/>
    </row>
    <row r="692" spans="3:26" x14ac:dyDescent="0.2">
      <c r="C692" s="22"/>
      <c r="D692" s="22"/>
      <c r="E692" s="22"/>
      <c r="F692" s="22"/>
      <c r="G692" s="22"/>
      <c r="H692" s="22"/>
      <c r="S692" s="22"/>
      <c r="T692" s="22"/>
      <c r="U692" s="22"/>
      <c r="V692" s="22"/>
      <c r="W692" s="22"/>
      <c r="X692" s="22"/>
      <c r="Y692" s="22"/>
      <c r="Z692" s="22"/>
    </row>
    <row r="693" spans="3:26" x14ac:dyDescent="0.2">
      <c r="C693" s="22"/>
      <c r="D693" s="22"/>
      <c r="E693" s="22"/>
      <c r="F693" s="22"/>
      <c r="G693" s="22"/>
      <c r="H693" s="22"/>
      <c r="S693" s="22"/>
      <c r="T693" s="22"/>
      <c r="U693" s="22"/>
      <c r="V693" s="22"/>
      <c r="W693" s="22"/>
      <c r="X693" s="22"/>
      <c r="Y693" s="22"/>
      <c r="Z693" s="22"/>
    </row>
    <row r="694" spans="3:26" x14ac:dyDescent="0.2">
      <c r="C694" s="22"/>
      <c r="D694" s="22"/>
      <c r="E694" s="22"/>
      <c r="F694" s="22"/>
      <c r="G694" s="22"/>
      <c r="H694" s="22"/>
      <c r="S694" s="22"/>
      <c r="T694" s="22"/>
      <c r="U694" s="22"/>
      <c r="V694" s="22"/>
      <c r="W694" s="22"/>
      <c r="X694" s="22"/>
      <c r="Y694" s="22"/>
      <c r="Z694" s="22"/>
    </row>
    <row r="695" spans="3:26" x14ac:dyDescent="0.2">
      <c r="C695" s="22"/>
      <c r="D695" s="22"/>
      <c r="E695" s="22"/>
      <c r="F695" s="22"/>
      <c r="G695" s="22"/>
      <c r="H695" s="22"/>
      <c r="S695" s="22"/>
      <c r="T695" s="22"/>
      <c r="U695" s="22"/>
      <c r="V695" s="22"/>
      <c r="W695" s="22"/>
      <c r="X695" s="22"/>
      <c r="Y695" s="22"/>
      <c r="Z695" s="22"/>
    </row>
    <row r="696" spans="3:26" x14ac:dyDescent="0.2">
      <c r="C696" s="22"/>
      <c r="D696" s="22"/>
      <c r="E696" s="22"/>
      <c r="F696" s="22"/>
      <c r="G696" s="22"/>
      <c r="H696" s="22"/>
      <c r="S696" s="22"/>
      <c r="T696" s="22"/>
      <c r="U696" s="22"/>
      <c r="V696" s="22"/>
      <c r="W696" s="22"/>
      <c r="X696" s="22"/>
      <c r="Y696" s="22"/>
      <c r="Z696" s="22"/>
    </row>
    <row r="697" spans="3:26" x14ac:dyDescent="0.2">
      <c r="C697" s="22"/>
      <c r="D697" s="22"/>
      <c r="E697" s="22"/>
      <c r="F697" s="22"/>
      <c r="G697" s="22"/>
      <c r="H697" s="22"/>
      <c r="S697" s="22"/>
      <c r="T697" s="22"/>
      <c r="U697" s="22"/>
      <c r="V697" s="22"/>
      <c r="W697" s="22"/>
      <c r="X697" s="22"/>
      <c r="Y697" s="22"/>
      <c r="Z697" s="22"/>
    </row>
    <row r="698" spans="3:26" x14ac:dyDescent="0.2">
      <c r="C698" s="22"/>
      <c r="D698" s="22"/>
      <c r="E698" s="22"/>
      <c r="F698" s="22"/>
      <c r="G698" s="22"/>
      <c r="H698" s="22"/>
      <c r="S698" s="22"/>
      <c r="T698" s="22"/>
      <c r="U698" s="22"/>
      <c r="V698" s="22"/>
      <c r="W698" s="22"/>
      <c r="X698" s="22"/>
      <c r="Y698" s="22"/>
      <c r="Z698" s="22"/>
    </row>
    <row r="699" spans="3:26" x14ac:dyDescent="0.2">
      <c r="C699" s="22"/>
      <c r="D699" s="22"/>
      <c r="E699" s="22"/>
      <c r="F699" s="22"/>
      <c r="G699" s="22"/>
      <c r="H699" s="22"/>
      <c r="S699" s="22"/>
      <c r="T699" s="22"/>
      <c r="U699" s="22"/>
      <c r="V699" s="22"/>
      <c r="W699" s="22"/>
      <c r="X699" s="22"/>
      <c r="Y699" s="22"/>
      <c r="Z699" s="22"/>
    </row>
    <row r="700" spans="3:26" x14ac:dyDescent="0.2">
      <c r="C700" s="22"/>
      <c r="D700" s="22"/>
      <c r="E700" s="22"/>
      <c r="F700" s="22"/>
      <c r="G700" s="22"/>
      <c r="H700" s="22"/>
      <c r="S700" s="22"/>
      <c r="T700" s="22"/>
      <c r="U700" s="22"/>
      <c r="V700" s="22"/>
      <c r="W700" s="22"/>
      <c r="X700" s="22"/>
      <c r="Y700" s="22"/>
      <c r="Z700" s="22"/>
    </row>
    <row r="701" spans="3:26" x14ac:dyDescent="0.2">
      <c r="C701" s="22"/>
      <c r="D701" s="22"/>
      <c r="E701" s="22"/>
      <c r="F701" s="22"/>
      <c r="G701" s="22"/>
      <c r="H701" s="22"/>
      <c r="S701" s="22"/>
      <c r="T701" s="22"/>
      <c r="U701" s="22"/>
      <c r="V701" s="22"/>
      <c r="W701" s="22"/>
      <c r="X701" s="22"/>
      <c r="Y701" s="22"/>
      <c r="Z701" s="22"/>
    </row>
    <row r="702" spans="3:26" x14ac:dyDescent="0.2">
      <c r="C702" s="22"/>
      <c r="D702" s="22"/>
      <c r="E702" s="22"/>
      <c r="F702" s="22"/>
      <c r="G702" s="22"/>
      <c r="H702" s="22"/>
      <c r="S702" s="22"/>
      <c r="T702" s="22"/>
      <c r="U702" s="22"/>
      <c r="V702" s="22"/>
      <c r="W702" s="22"/>
      <c r="X702" s="22"/>
      <c r="Y702" s="22"/>
      <c r="Z702" s="22"/>
    </row>
    <row r="703" spans="3:26" x14ac:dyDescent="0.2">
      <c r="C703" s="22"/>
      <c r="D703" s="22"/>
      <c r="E703" s="22"/>
      <c r="F703" s="22"/>
      <c r="G703" s="22"/>
      <c r="H703" s="22"/>
      <c r="S703" s="22"/>
      <c r="T703" s="22"/>
      <c r="U703" s="22"/>
      <c r="V703" s="22"/>
      <c r="W703" s="22"/>
      <c r="X703" s="22"/>
      <c r="Y703" s="22"/>
      <c r="Z703" s="22"/>
    </row>
    <row r="704" spans="3:26" x14ac:dyDescent="0.2">
      <c r="C704" s="22"/>
      <c r="D704" s="22"/>
      <c r="E704" s="22"/>
      <c r="F704" s="22"/>
      <c r="G704" s="22"/>
      <c r="H704" s="22"/>
      <c r="S704" s="22"/>
      <c r="T704" s="22"/>
      <c r="U704" s="22"/>
      <c r="V704" s="22"/>
      <c r="W704" s="22"/>
      <c r="X704" s="22"/>
      <c r="Y704" s="22"/>
      <c r="Z704" s="22"/>
    </row>
    <row r="705" spans="3:26" x14ac:dyDescent="0.2">
      <c r="C705" s="22"/>
      <c r="D705" s="22"/>
      <c r="E705" s="22"/>
      <c r="F705" s="22"/>
      <c r="G705" s="22"/>
      <c r="H705" s="22"/>
      <c r="S705" s="22"/>
      <c r="T705" s="22"/>
      <c r="U705" s="22"/>
      <c r="V705" s="22"/>
      <c r="W705" s="22"/>
      <c r="X705" s="22"/>
      <c r="Y705" s="22"/>
      <c r="Z705" s="22"/>
    </row>
    <row r="706" spans="3:26" x14ac:dyDescent="0.2">
      <c r="C706" s="22"/>
      <c r="D706" s="22"/>
      <c r="E706" s="22"/>
      <c r="F706" s="22"/>
      <c r="G706" s="22"/>
      <c r="H706" s="22"/>
      <c r="S706" s="22"/>
      <c r="T706" s="22"/>
      <c r="U706" s="22"/>
      <c r="V706" s="22"/>
      <c r="W706" s="22"/>
      <c r="X706" s="22"/>
      <c r="Y706" s="22"/>
      <c r="Z706" s="22"/>
    </row>
    <row r="707" spans="3:26" x14ac:dyDescent="0.2">
      <c r="C707" s="22"/>
      <c r="D707" s="22"/>
      <c r="E707" s="22"/>
      <c r="F707" s="22"/>
      <c r="G707" s="22"/>
      <c r="H707" s="22"/>
      <c r="S707" s="22"/>
      <c r="T707" s="22"/>
      <c r="U707" s="22"/>
      <c r="V707" s="22"/>
      <c r="W707" s="22"/>
      <c r="X707" s="22"/>
      <c r="Y707" s="22"/>
      <c r="Z707" s="22"/>
    </row>
    <row r="708" spans="3:26" x14ac:dyDescent="0.2">
      <c r="C708" s="22"/>
      <c r="D708" s="22"/>
      <c r="E708" s="22"/>
      <c r="F708" s="22"/>
      <c r="G708" s="22"/>
      <c r="H708" s="22"/>
      <c r="S708" s="22"/>
      <c r="T708" s="22"/>
      <c r="U708" s="22"/>
      <c r="V708" s="22"/>
      <c r="W708" s="22"/>
      <c r="X708" s="22"/>
      <c r="Y708" s="22"/>
      <c r="Z708" s="22"/>
    </row>
    <row r="709" spans="3:26" x14ac:dyDescent="0.2">
      <c r="C709" s="22"/>
      <c r="D709" s="22"/>
      <c r="E709" s="22"/>
      <c r="F709" s="22"/>
      <c r="G709" s="22"/>
      <c r="H709" s="22"/>
      <c r="S709" s="22"/>
      <c r="T709" s="22"/>
      <c r="U709" s="22"/>
      <c r="V709" s="22"/>
      <c r="W709" s="22"/>
      <c r="X709" s="22"/>
      <c r="Y709" s="22"/>
      <c r="Z709" s="22"/>
    </row>
    <row r="710" spans="3:26" x14ac:dyDescent="0.2">
      <c r="C710" s="22"/>
      <c r="D710" s="22"/>
      <c r="E710" s="22"/>
      <c r="F710" s="22"/>
      <c r="G710" s="22"/>
      <c r="H710" s="22"/>
      <c r="S710" s="22"/>
      <c r="T710" s="22"/>
      <c r="U710" s="22"/>
      <c r="V710" s="22"/>
      <c r="W710" s="22"/>
      <c r="X710" s="22"/>
      <c r="Y710" s="22"/>
      <c r="Z710" s="22"/>
    </row>
    <row r="711" spans="3:26" x14ac:dyDescent="0.2">
      <c r="C711" s="22"/>
      <c r="D711" s="22"/>
      <c r="E711" s="22"/>
      <c r="F711" s="22"/>
      <c r="G711" s="22"/>
      <c r="H711" s="22"/>
      <c r="S711" s="22"/>
      <c r="T711" s="22"/>
      <c r="U711" s="22"/>
      <c r="V711" s="22"/>
      <c r="W711" s="22"/>
      <c r="X711" s="22"/>
      <c r="Y711" s="22"/>
      <c r="Z711" s="22"/>
    </row>
    <row r="712" spans="3:26" x14ac:dyDescent="0.2">
      <c r="C712" s="22"/>
      <c r="D712" s="22"/>
      <c r="E712" s="22"/>
      <c r="F712" s="22"/>
      <c r="G712" s="22"/>
      <c r="H712" s="22"/>
      <c r="S712" s="22"/>
      <c r="T712" s="22"/>
      <c r="U712" s="22"/>
      <c r="V712" s="22"/>
      <c r="W712" s="22"/>
      <c r="X712" s="22"/>
      <c r="Y712" s="22"/>
      <c r="Z712" s="22"/>
    </row>
    <row r="713" spans="3:26" x14ac:dyDescent="0.2">
      <c r="C713" s="22"/>
      <c r="D713" s="22"/>
      <c r="E713" s="22"/>
      <c r="F713" s="22"/>
      <c r="G713" s="22"/>
      <c r="H713" s="22"/>
      <c r="S713" s="22"/>
      <c r="T713" s="22"/>
      <c r="U713" s="22"/>
      <c r="V713" s="22"/>
      <c r="W713" s="22"/>
      <c r="X713" s="22"/>
      <c r="Y713" s="22"/>
      <c r="Z713" s="22"/>
    </row>
    <row r="714" spans="3:26" x14ac:dyDescent="0.2">
      <c r="C714" s="22"/>
      <c r="D714" s="22"/>
      <c r="E714" s="22"/>
      <c r="F714" s="22"/>
      <c r="G714" s="22"/>
      <c r="H714" s="22"/>
      <c r="S714" s="22"/>
      <c r="T714" s="22"/>
      <c r="U714" s="22"/>
      <c r="V714" s="22"/>
      <c r="W714" s="22"/>
      <c r="X714" s="22"/>
      <c r="Y714" s="22"/>
      <c r="Z714" s="22"/>
    </row>
    <row r="715" spans="3:26" x14ac:dyDescent="0.2">
      <c r="C715" s="22"/>
      <c r="D715" s="22"/>
      <c r="E715" s="22"/>
      <c r="F715" s="22"/>
      <c r="G715" s="22"/>
      <c r="H715" s="22"/>
      <c r="S715" s="22"/>
      <c r="T715" s="22"/>
      <c r="U715" s="22"/>
      <c r="V715" s="22"/>
      <c r="W715" s="22"/>
      <c r="X715" s="22"/>
      <c r="Y715" s="22"/>
      <c r="Z715" s="22"/>
    </row>
    <row r="716" spans="3:26" x14ac:dyDescent="0.2">
      <c r="C716" s="22"/>
      <c r="D716" s="22"/>
      <c r="E716" s="22"/>
      <c r="F716" s="22"/>
      <c r="G716" s="22"/>
      <c r="H716" s="22"/>
      <c r="S716" s="22"/>
      <c r="T716" s="22"/>
      <c r="U716" s="22"/>
      <c r="V716" s="22"/>
      <c r="W716" s="22"/>
      <c r="X716" s="22"/>
      <c r="Y716" s="22"/>
      <c r="Z716" s="22"/>
    </row>
    <row r="717" spans="3:26" x14ac:dyDescent="0.2">
      <c r="C717" s="22"/>
      <c r="D717" s="22"/>
      <c r="E717" s="22"/>
      <c r="F717" s="22"/>
      <c r="G717" s="22"/>
      <c r="H717" s="22"/>
      <c r="S717" s="22"/>
      <c r="T717" s="22"/>
      <c r="U717" s="22"/>
      <c r="V717" s="22"/>
      <c r="W717" s="22"/>
      <c r="X717" s="22"/>
      <c r="Y717" s="22"/>
      <c r="Z717" s="22"/>
    </row>
    <row r="718" spans="3:26" x14ac:dyDescent="0.2">
      <c r="C718" s="22"/>
      <c r="D718" s="22"/>
      <c r="E718" s="22"/>
      <c r="F718" s="22"/>
      <c r="G718" s="22"/>
      <c r="H718" s="22"/>
      <c r="S718" s="22"/>
      <c r="T718" s="22"/>
      <c r="U718" s="22"/>
      <c r="V718" s="22"/>
      <c r="W718" s="22"/>
      <c r="X718" s="22"/>
      <c r="Y718" s="22"/>
      <c r="Z718" s="22"/>
    </row>
    <row r="719" spans="3:26" x14ac:dyDescent="0.2">
      <c r="C719" s="22"/>
      <c r="D719" s="22"/>
      <c r="E719" s="22"/>
      <c r="F719" s="22"/>
      <c r="G719" s="22"/>
      <c r="H719" s="22"/>
      <c r="S719" s="22"/>
      <c r="T719" s="22"/>
      <c r="U719" s="22"/>
      <c r="V719" s="22"/>
      <c r="W719" s="22"/>
      <c r="X719" s="22"/>
      <c r="Y719" s="22"/>
      <c r="Z719" s="22"/>
    </row>
    <row r="720" spans="3:26" x14ac:dyDescent="0.2">
      <c r="C720" s="22"/>
      <c r="D720" s="22"/>
      <c r="E720" s="22"/>
      <c r="F720" s="22"/>
      <c r="G720" s="22"/>
      <c r="H720" s="22"/>
      <c r="S720" s="22"/>
      <c r="T720" s="22"/>
      <c r="U720" s="22"/>
      <c r="V720" s="22"/>
      <c r="W720" s="22"/>
      <c r="X720" s="22"/>
      <c r="Y720" s="22"/>
      <c r="Z720" s="22"/>
    </row>
    <row r="721" spans="3:26" x14ac:dyDescent="0.2">
      <c r="C721" s="22"/>
      <c r="D721" s="22"/>
      <c r="E721" s="22"/>
      <c r="F721" s="22"/>
      <c r="G721" s="22"/>
      <c r="H721" s="22"/>
      <c r="S721" s="22"/>
      <c r="T721" s="22"/>
      <c r="U721" s="22"/>
      <c r="V721" s="22"/>
      <c r="W721" s="22"/>
      <c r="X721" s="22"/>
      <c r="Y721" s="22"/>
      <c r="Z721" s="22"/>
    </row>
    <row r="722" spans="3:26" x14ac:dyDescent="0.2">
      <c r="C722" s="22"/>
      <c r="D722" s="22"/>
      <c r="E722" s="22"/>
      <c r="F722" s="22"/>
      <c r="G722" s="22"/>
      <c r="H722" s="22"/>
      <c r="S722" s="22"/>
      <c r="T722" s="22"/>
      <c r="U722" s="22"/>
      <c r="V722" s="22"/>
      <c r="W722" s="22"/>
      <c r="X722" s="22"/>
      <c r="Y722" s="22"/>
      <c r="Z722" s="22"/>
    </row>
    <row r="723" spans="3:26" x14ac:dyDescent="0.2">
      <c r="C723" s="22"/>
      <c r="D723" s="22"/>
      <c r="E723" s="22"/>
      <c r="F723" s="22"/>
      <c r="G723" s="22"/>
      <c r="H723" s="22"/>
      <c r="S723" s="22"/>
      <c r="T723" s="22"/>
      <c r="U723" s="22"/>
      <c r="V723" s="22"/>
      <c r="W723" s="22"/>
      <c r="X723" s="22"/>
      <c r="Y723" s="22"/>
      <c r="Z723" s="22"/>
    </row>
    <row r="724" spans="3:26" x14ac:dyDescent="0.2">
      <c r="C724" s="22"/>
      <c r="D724" s="22"/>
      <c r="E724" s="22"/>
      <c r="F724" s="22"/>
      <c r="G724" s="22"/>
      <c r="H724" s="22"/>
      <c r="S724" s="22"/>
      <c r="T724" s="22"/>
      <c r="U724" s="22"/>
      <c r="V724" s="22"/>
      <c r="W724" s="22"/>
      <c r="X724" s="22"/>
      <c r="Y724" s="22"/>
      <c r="Z724" s="22"/>
    </row>
    <row r="725" spans="3:26" x14ac:dyDescent="0.2">
      <c r="C725" s="22"/>
      <c r="D725" s="22"/>
      <c r="E725" s="22"/>
      <c r="F725" s="22"/>
      <c r="G725" s="22"/>
      <c r="H725" s="22"/>
      <c r="S725" s="22"/>
      <c r="T725" s="22"/>
      <c r="U725" s="22"/>
      <c r="V725" s="22"/>
      <c r="W725" s="22"/>
      <c r="X725" s="22"/>
      <c r="Y725" s="22"/>
      <c r="Z725" s="22"/>
    </row>
    <row r="726" spans="3:26" x14ac:dyDescent="0.2">
      <c r="C726" s="22"/>
      <c r="D726" s="22"/>
      <c r="E726" s="22"/>
      <c r="F726" s="22"/>
      <c r="G726" s="22"/>
      <c r="H726" s="22"/>
      <c r="S726" s="22"/>
      <c r="T726" s="22"/>
      <c r="U726" s="22"/>
      <c r="V726" s="22"/>
      <c r="W726" s="22"/>
      <c r="X726" s="22"/>
      <c r="Y726" s="22"/>
      <c r="Z726" s="22"/>
    </row>
    <row r="727" spans="3:26" x14ac:dyDescent="0.2">
      <c r="C727" s="22"/>
      <c r="D727" s="22"/>
      <c r="E727" s="22"/>
      <c r="F727" s="22"/>
      <c r="G727" s="22"/>
      <c r="H727" s="22"/>
      <c r="S727" s="22"/>
      <c r="T727" s="22"/>
      <c r="U727" s="22"/>
      <c r="V727" s="22"/>
      <c r="W727" s="22"/>
      <c r="X727" s="22"/>
      <c r="Y727" s="22"/>
      <c r="Z727" s="22"/>
    </row>
    <row r="728" spans="3:26" x14ac:dyDescent="0.2">
      <c r="C728" s="22"/>
      <c r="D728" s="22"/>
      <c r="E728" s="22"/>
      <c r="F728" s="22"/>
      <c r="G728" s="22"/>
      <c r="H728" s="22"/>
      <c r="S728" s="22"/>
      <c r="T728" s="22"/>
      <c r="U728" s="22"/>
      <c r="V728" s="22"/>
      <c r="W728" s="22"/>
      <c r="X728" s="22"/>
      <c r="Y728" s="22"/>
      <c r="Z728" s="22"/>
    </row>
    <row r="729" spans="3:26" x14ac:dyDescent="0.2">
      <c r="C729" s="22"/>
      <c r="D729" s="22"/>
      <c r="E729" s="22"/>
      <c r="F729" s="22"/>
      <c r="G729" s="22"/>
      <c r="H729" s="22"/>
      <c r="S729" s="22"/>
      <c r="T729" s="22"/>
      <c r="U729" s="22"/>
      <c r="V729" s="22"/>
      <c r="W729" s="22"/>
      <c r="X729" s="22"/>
      <c r="Y729" s="22"/>
      <c r="Z729" s="22"/>
    </row>
    <row r="730" spans="3:26" x14ac:dyDescent="0.2">
      <c r="C730" s="22"/>
      <c r="D730" s="22"/>
      <c r="E730" s="22"/>
      <c r="F730" s="22"/>
      <c r="G730" s="22"/>
      <c r="H730" s="22"/>
      <c r="S730" s="22"/>
      <c r="T730" s="22"/>
      <c r="U730" s="22"/>
      <c r="V730" s="22"/>
      <c r="W730" s="22"/>
      <c r="X730" s="22"/>
      <c r="Y730" s="22"/>
      <c r="Z730" s="22"/>
    </row>
    <row r="731" spans="3:26" x14ac:dyDescent="0.2">
      <c r="C731" s="22"/>
      <c r="D731" s="22"/>
      <c r="E731" s="22"/>
      <c r="F731" s="22"/>
      <c r="G731" s="22"/>
      <c r="H731" s="22"/>
      <c r="S731" s="22"/>
      <c r="T731" s="22"/>
      <c r="U731" s="22"/>
      <c r="V731" s="22"/>
      <c r="W731" s="22"/>
      <c r="X731" s="22"/>
      <c r="Y731" s="22"/>
      <c r="Z731" s="22"/>
    </row>
    <row r="732" spans="3:26" x14ac:dyDescent="0.2">
      <c r="C732" s="22"/>
      <c r="D732" s="22"/>
      <c r="E732" s="22"/>
      <c r="F732" s="22"/>
      <c r="G732" s="22"/>
      <c r="H732" s="22"/>
      <c r="S732" s="22"/>
      <c r="T732" s="22"/>
      <c r="U732" s="22"/>
      <c r="V732" s="22"/>
      <c r="W732" s="22"/>
      <c r="X732" s="22"/>
      <c r="Y732" s="22"/>
      <c r="Z732" s="22"/>
    </row>
    <row r="733" spans="3:26" x14ac:dyDescent="0.2">
      <c r="C733" s="22"/>
      <c r="D733" s="22"/>
      <c r="E733" s="22"/>
      <c r="F733" s="22"/>
      <c r="G733" s="22"/>
      <c r="H733" s="22"/>
      <c r="S733" s="22"/>
      <c r="T733" s="22"/>
      <c r="U733" s="22"/>
      <c r="V733" s="22"/>
      <c r="W733" s="22"/>
      <c r="X733" s="22"/>
      <c r="Y733" s="22"/>
      <c r="Z733" s="22"/>
    </row>
    <row r="734" spans="3:26" x14ac:dyDescent="0.2">
      <c r="C734" s="22"/>
      <c r="D734" s="22"/>
      <c r="E734" s="22"/>
      <c r="F734" s="22"/>
      <c r="G734" s="22"/>
      <c r="H734" s="22"/>
      <c r="S734" s="22"/>
      <c r="T734" s="22"/>
      <c r="U734" s="22"/>
      <c r="V734" s="22"/>
      <c r="W734" s="22"/>
      <c r="X734" s="22"/>
      <c r="Y734" s="22"/>
      <c r="Z734" s="22"/>
    </row>
    <row r="735" spans="3:26" x14ac:dyDescent="0.2">
      <c r="C735" s="22"/>
      <c r="D735" s="22"/>
      <c r="E735" s="22"/>
      <c r="F735" s="22"/>
      <c r="G735" s="22"/>
      <c r="H735" s="22"/>
      <c r="S735" s="22"/>
      <c r="T735" s="22"/>
      <c r="U735" s="22"/>
      <c r="V735" s="22"/>
      <c r="W735" s="22"/>
      <c r="X735" s="22"/>
      <c r="Y735" s="22"/>
      <c r="Z735" s="22"/>
    </row>
    <row r="736" spans="3:26" x14ac:dyDescent="0.2">
      <c r="C736" s="22"/>
      <c r="D736" s="22"/>
      <c r="E736" s="22"/>
      <c r="F736" s="22"/>
      <c r="G736" s="22"/>
      <c r="H736" s="22"/>
      <c r="S736" s="22"/>
      <c r="T736" s="22"/>
      <c r="U736" s="22"/>
      <c r="V736" s="22"/>
      <c r="W736" s="22"/>
      <c r="X736" s="22"/>
      <c r="Y736" s="22"/>
      <c r="Z736" s="22"/>
    </row>
    <row r="737" spans="3:26" x14ac:dyDescent="0.2">
      <c r="C737" s="22"/>
      <c r="D737" s="22"/>
      <c r="E737" s="22"/>
      <c r="F737" s="22"/>
      <c r="G737" s="22"/>
      <c r="H737" s="22"/>
      <c r="S737" s="22"/>
      <c r="T737" s="22"/>
      <c r="U737" s="22"/>
      <c r="V737" s="22"/>
      <c r="W737" s="22"/>
      <c r="X737" s="22"/>
      <c r="Y737" s="22"/>
      <c r="Z737" s="22"/>
    </row>
    <row r="738" spans="3:26" x14ac:dyDescent="0.2">
      <c r="C738" s="22"/>
      <c r="D738" s="22"/>
      <c r="E738" s="22"/>
      <c r="F738" s="22"/>
      <c r="G738" s="22"/>
      <c r="H738" s="22"/>
      <c r="S738" s="22"/>
      <c r="T738" s="22"/>
      <c r="U738" s="22"/>
      <c r="V738" s="22"/>
      <c r="W738" s="22"/>
      <c r="X738" s="22"/>
      <c r="Y738" s="22"/>
      <c r="Z738" s="22"/>
    </row>
    <row r="739" spans="3:26" x14ac:dyDescent="0.2">
      <c r="C739" s="22"/>
      <c r="D739" s="22"/>
      <c r="E739" s="22"/>
      <c r="F739" s="22"/>
      <c r="G739" s="22"/>
      <c r="H739" s="22"/>
      <c r="S739" s="22"/>
      <c r="T739" s="22"/>
      <c r="U739" s="22"/>
      <c r="V739" s="22"/>
      <c r="W739" s="22"/>
      <c r="X739" s="22"/>
      <c r="Y739" s="22"/>
      <c r="Z739" s="22"/>
    </row>
    <row r="740" spans="3:26" x14ac:dyDescent="0.2">
      <c r="C740" s="22"/>
      <c r="D740" s="22"/>
      <c r="E740" s="22"/>
      <c r="F740" s="22"/>
      <c r="G740" s="22"/>
      <c r="H740" s="22"/>
      <c r="S740" s="22"/>
      <c r="T740" s="22"/>
      <c r="U740" s="22"/>
      <c r="V740" s="22"/>
      <c r="W740" s="22"/>
      <c r="X740" s="22"/>
      <c r="Y740" s="22"/>
      <c r="Z740" s="22"/>
    </row>
    <row r="741" spans="3:26" x14ac:dyDescent="0.2">
      <c r="C741" s="22"/>
      <c r="D741" s="22"/>
      <c r="E741" s="22"/>
      <c r="F741" s="22"/>
      <c r="G741" s="22"/>
      <c r="H741" s="22"/>
      <c r="S741" s="22"/>
      <c r="T741" s="22"/>
      <c r="U741" s="22"/>
      <c r="V741" s="22"/>
      <c r="W741" s="22"/>
      <c r="X741" s="22"/>
      <c r="Y741" s="22"/>
      <c r="Z741" s="22"/>
    </row>
    <row r="742" spans="3:26" x14ac:dyDescent="0.2">
      <c r="C742" s="22"/>
      <c r="D742" s="22"/>
      <c r="E742" s="22"/>
      <c r="F742" s="22"/>
      <c r="G742" s="22"/>
      <c r="H742" s="22"/>
      <c r="S742" s="22"/>
      <c r="T742" s="22"/>
      <c r="U742" s="22"/>
      <c r="V742" s="22"/>
      <c r="W742" s="22"/>
      <c r="X742" s="22"/>
      <c r="Y742" s="22"/>
      <c r="Z742" s="22"/>
    </row>
    <row r="743" spans="3:26" x14ac:dyDescent="0.2">
      <c r="C743" s="22"/>
      <c r="D743" s="22"/>
      <c r="E743" s="22"/>
      <c r="F743" s="22"/>
      <c r="G743" s="22"/>
      <c r="H743" s="22"/>
      <c r="S743" s="22"/>
      <c r="T743" s="22"/>
      <c r="U743" s="22"/>
      <c r="V743" s="22"/>
      <c r="W743" s="22"/>
      <c r="X743" s="22"/>
      <c r="Y743" s="22"/>
      <c r="Z743" s="22"/>
    </row>
    <row r="744" spans="3:26" x14ac:dyDescent="0.2">
      <c r="C744" s="22"/>
      <c r="D744" s="22"/>
      <c r="E744" s="22"/>
      <c r="F744" s="22"/>
      <c r="G744" s="22"/>
      <c r="H744" s="22"/>
      <c r="S744" s="22"/>
      <c r="T744" s="22"/>
      <c r="U744" s="22"/>
      <c r="V744" s="22"/>
      <c r="W744" s="22"/>
      <c r="X744" s="22"/>
      <c r="Y744" s="22"/>
      <c r="Z744" s="22"/>
    </row>
    <row r="745" spans="3:26" x14ac:dyDescent="0.2">
      <c r="C745" s="22"/>
      <c r="D745" s="22"/>
      <c r="E745" s="22"/>
      <c r="F745" s="22"/>
      <c r="G745" s="22"/>
      <c r="H745" s="22"/>
      <c r="S745" s="22"/>
      <c r="T745" s="22"/>
      <c r="U745" s="22"/>
      <c r="V745" s="22"/>
      <c r="W745" s="22"/>
      <c r="X745" s="22"/>
      <c r="Y745" s="22"/>
      <c r="Z745" s="22"/>
    </row>
    <row r="746" spans="3:26" x14ac:dyDescent="0.2">
      <c r="C746" s="22"/>
      <c r="D746" s="22"/>
      <c r="E746" s="22"/>
      <c r="F746" s="22"/>
      <c r="G746" s="22"/>
      <c r="H746" s="22"/>
      <c r="S746" s="22"/>
      <c r="T746" s="22"/>
      <c r="U746" s="22"/>
      <c r="V746" s="22"/>
      <c r="W746" s="22"/>
      <c r="X746" s="22"/>
      <c r="Y746" s="22"/>
      <c r="Z746" s="22"/>
    </row>
    <row r="747" spans="3:26" x14ac:dyDescent="0.2">
      <c r="C747" s="22"/>
      <c r="D747" s="22"/>
      <c r="E747" s="22"/>
      <c r="F747" s="22"/>
      <c r="G747" s="22"/>
      <c r="H747" s="22"/>
      <c r="S747" s="22"/>
      <c r="T747" s="22"/>
      <c r="U747" s="22"/>
      <c r="V747" s="22"/>
      <c r="W747" s="22"/>
      <c r="X747" s="22"/>
      <c r="Y747" s="22"/>
      <c r="Z747" s="22"/>
    </row>
    <row r="748" spans="3:26" x14ac:dyDescent="0.2">
      <c r="C748" s="22"/>
      <c r="D748" s="22"/>
      <c r="E748" s="22"/>
      <c r="F748" s="22"/>
      <c r="G748" s="22"/>
      <c r="H748" s="22"/>
      <c r="S748" s="22"/>
      <c r="T748" s="22"/>
      <c r="U748" s="22"/>
      <c r="V748" s="22"/>
      <c r="W748" s="22"/>
      <c r="X748" s="22"/>
      <c r="Y748" s="22"/>
      <c r="Z748" s="22"/>
    </row>
    <row r="749" spans="3:26" x14ac:dyDescent="0.2">
      <c r="C749" s="22"/>
      <c r="D749" s="22"/>
      <c r="E749" s="22"/>
      <c r="F749" s="22"/>
      <c r="G749" s="22"/>
      <c r="H749" s="22"/>
      <c r="S749" s="22"/>
      <c r="T749" s="22"/>
      <c r="U749" s="22"/>
      <c r="V749" s="22"/>
      <c r="W749" s="22"/>
      <c r="X749" s="22"/>
      <c r="Y749" s="22"/>
      <c r="Z749" s="22"/>
    </row>
    <row r="750" spans="3:26" x14ac:dyDescent="0.2">
      <c r="C750" s="22"/>
      <c r="D750" s="22"/>
      <c r="E750" s="22"/>
      <c r="F750" s="22"/>
      <c r="G750" s="22"/>
      <c r="H750" s="22"/>
      <c r="S750" s="22"/>
      <c r="T750" s="22"/>
      <c r="U750" s="22"/>
      <c r="V750" s="22"/>
      <c r="W750" s="22"/>
      <c r="X750" s="22"/>
      <c r="Y750" s="22"/>
      <c r="Z750" s="22"/>
    </row>
    <row r="751" spans="3:26" x14ac:dyDescent="0.2">
      <c r="C751" s="22"/>
      <c r="D751" s="22"/>
      <c r="E751" s="22"/>
      <c r="F751" s="22"/>
      <c r="G751" s="22"/>
      <c r="H751" s="22"/>
      <c r="S751" s="22"/>
      <c r="T751" s="22"/>
      <c r="U751" s="22"/>
      <c r="V751" s="22"/>
      <c r="W751" s="22"/>
      <c r="X751" s="22"/>
      <c r="Y751" s="22"/>
      <c r="Z751" s="22"/>
    </row>
    <row r="752" spans="3:26" x14ac:dyDescent="0.2">
      <c r="C752" s="22"/>
      <c r="D752" s="22"/>
      <c r="E752" s="22"/>
      <c r="F752" s="22"/>
      <c r="G752" s="22"/>
      <c r="H752" s="22"/>
      <c r="S752" s="22"/>
      <c r="T752" s="22"/>
      <c r="U752" s="22"/>
      <c r="V752" s="22"/>
      <c r="W752" s="22"/>
      <c r="X752" s="22"/>
      <c r="Y752" s="22"/>
      <c r="Z752" s="22"/>
    </row>
    <row r="753" spans="3:26" x14ac:dyDescent="0.2">
      <c r="C753" s="22"/>
      <c r="D753" s="22"/>
      <c r="E753" s="22"/>
      <c r="F753" s="22"/>
      <c r="G753" s="22"/>
      <c r="H753" s="22"/>
      <c r="S753" s="22"/>
      <c r="T753" s="22"/>
      <c r="U753" s="22"/>
      <c r="V753" s="22"/>
      <c r="W753" s="22"/>
      <c r="X753" s="22"/>
      <c r="Y753" s="22"/>
      <c r="Z753" s="22"/>
    </row>
    <row r="754" spans="3:26" x14ac:dyDescent="0.2">
      <c r="C754" s="22"/>
      <c r="D754" s="22"/>
      <c r="E754" s="22"/>
      <c r="F754" s="22"/>
      <c r="G754" s="22"/>
      <c r="H754" s="22"/>
      <c r="S754" s="22"/>
      <c r="T754" s="22"/>
      <c r="U754" s="22"/>
      <c r="V754" s="22"/>
      <c r="W754" s="22"/>
      <c r="X754" s="22"/>
      <c r="Y754" s="22"/>
      <c r="Z754" s="22"/>
    </row>
    <row r="755" spans="3:26" x14ac:dyDescent="0.2">
      <c r="C755" s="22"/>
      <c r="D755" s="22"/>
      <c r="E755" s="22"/>
      <c r="F755" s="22"/>
      <c r="G755" s="22"/>
      <c r="H755" s="22"/>
      <c r="S755" s="22"/>
      <c r="T755" s="22"/>
      <c r="U755" s="22"/>
      <c r="V755" s="22"/>
      <c r="W755" s="22"/>
      <c r="X755" s="22"/>
      <c r="Y755" s="22"/>
      <c r="Z755" s="22"/>
    </row>
    <row r="756" spans="3:26" x14ac:dyDescent="0.2">
      <c r="C756" s="22"/>
      <c r="D756" s="22"/>
      <c r="E756" s="22"/>
      <c r="F756" s="22"/>
      <c r="G756" s="22"/>
      <c r="H756" s="22"/>
      <c r="S756" s="22"/>
      <c r="T756" s="22"/>
      <c r="U756" s="22"/>
      <c r="V756" s="22"/>
      <c r="W756" s="22"/>
      <c r="X756" s="22"/>
      <c r="Y756" s="22"/>
      <c r="Z756" s="22"/>
    </row>
    <row r="757" spans="3:26" x14ac:dyDescent="0.2">
      <c r="C757" s="22"/>
      <c r="D757" s="22"/>
      <c r="E757" s="22"/>
      <c r="F757" s="22"/>
      <c r="G757" s="22"/>
      <c r="H757" s="22"/>
      <c r="S757" s="22"/>
      <c r="T757" s="22"/>
      <c r="U757" s="22"/>
      <c r="V757" s="22"/>
      <c r="W757" s="22"/>
      <c r="X757" s="22"/>
      <c r="Y757" s="22"/>
      <c r="Z757" s="22"/>
    </row>
    <row r="758" spans="3:26" x14ac:dyDescent="0.2">
      <c r="C758" s="22"/>
      <c r="D758" s="22"/>
      <c r="E758" s="22"/>
      <c r="F758" s="22"/>
      <c r="G758" s="22"/>
      <c r="H758" s="22"/>
      <c r="S758" s="22"/>
      <c r="T758" s="22"/>
      <c r="U758" s="22"/>
      <c r="V758" s="22"/>
      <c r="W758" s="22"/>
      <c r="X758" s="22"/>
      <c r="Y758" s="22"/>
      <c r="Z758" s="22"/>
    </row>
    <row r="759" spans="3:26" x14ac:dyDescent="0.2">
      <c r="C759" s="22"/>
      <c r="D759" s="22"/>
      <c r="E759" s="22"/>
      <c r="F759" s="22"/>
      <c r="G759" s="22"/>
      <c r="H759" s="22"/>
      <c r="S759" s="22"/>
      <c r="T759" s="22"/>
      <c r="U759" s="22"/>
      <c r="V759" s="22"/>
      <c r="W759" s="22"/>
      <c r="X759" s="22"/>
      <c r="Y759" s="22"/>
      <c r="Z759" s="22"/>
    </row>
    <row r="760" spans="3:26" x14ac:dyDescent="0.2">
      <c r="C760" s="22"/>
      <c r="D760" s="22"/>
      <c r="E760" s="22"/>
      <c r="F760" s="22"/>
      <c r="G760" s="22"/>
      <c r="H760" s="22"/>
      <c r="S760" s="22"/>
      <c r="T760" s="22"/>
      <c r="U760" s="22"/>
      <c r="V760" s="22"/>
      <c r="W760" s="22"/>
      <c r="X760" s="22"/>
      <c r="Y760" s="22"/>
      <c r="Z760" s="22"/>
    </row>
    <row r="761" spans="3:26" x14ac:dyDescent="0.2">
      <c r="C761" s="22"/>
      <c r="D761" s="22"/>
      <c r="E761" s="22"/>
      <c r="F761" s="22"/>
      <c r="G761" s="22"/>
      <c r="H761" s="22"/>
      <c r="S761" s="22"/>
      <c r="T761" s="22"/>
      <c r="U761" s="22"/>
      <c r="V761" s="22"/>
      <c r="W761" s="22"/>
      <c r="X761" s="22"/>
      <c r="Y761" s="22"/>
      <c r="Z761" s="22"/>
    </row>
    <row r="762" spans="3:26" x14ac:dyDescent="0.2">
      <c r="C762" s="22"/>
      <c r="D762" s="22"/>
      <c r="E762" s="22"/>
      <c r="F762" s="22"/>
      <c r="G762" s="22"/>
      <c r="H762" s="22"/>
      <c r="S762" s="22"/>
      <c r="T762" s="22"/>
      <c r="U762" s="22"/>
      <c r="V762" s="22"/>
      <c r="W762" s="22"/>
      <c r="X762" s="22"/>
      <c r="Y762" s="22"/>
      <c r="Z762" s="22"/>
    </row>
    <row r="763" spans="3:26" x14ac:dyDescent="0.2">
      <c r="C763" s="22"/>
      <c r="D763" s="22"/>
      <c r="E763" s="22"/>
      <c r="F763" s="22"/>
      <c r="G763" s="22"/>
      <c r="H763" s="22"/>
      <c r="S763" s="22"/>
      <c r="T763" s="22"/>
      <c r="U763" s="22"/>
      <c r="V763" s="22"/>
      <c r="W763" s="22"/>
      <c r="X763" s="22"/>
      <c r="Y763" s="22"/>
      <c r="Z763" s="22"/>
    </row>
    <row r="764" spans="3:26" x14ac:dyDescent="0.2">
      <c r="C764" s="22"/>
      <c r="D764" s="22"/>
      <c r="E764" s="22"/>
      <c r="F764" s="22"/>
      <c r="G764" s="22"/>
      <c r="H764" s="22"/>
      <c r="S764" s="22"/>
      <c r="T764" s="22"/>
      <c r="U764" s="22"/>
      <c r="V764" s="22"/>
      <c r="W764" s="22"/>
      <c r="X764" s="22"/>
      <c r="Y764" s="22"/>
      <c r="Z764" s="22"/>
    </row>
    <row r="765" spans="3:26" x14ac:dyDescent="0.2">
      <c r="C765" s="22"/>
      <c r="D765" s="22"/>
      <c r="E765" s="22"/>
      <c r="F765" s="22"/>
      <c r="G765" s="22"/>
      <c r="H765" s="22"/>
      <c r="S765" s="22"/>
      <c r="T765" s="22"/>
      <c r="U765" s="22"/>
      <c r="V765" s="22"/>
      <c r="W765" s="22"/>
      <c r="X765" s="22"/>
      <c r="Y765" s="22"/>
      <c r="Z765" s="22"/>
    </row>
  </sheetData>
  <mergeCells count="29">
    <mergeCell ref="K23:L23"/>
    <mergeCell ref="B81:H81"/>
    <mergeCell ref="B9:C9"/>
    <mergeCell ref="E9:F9"/>
    <mergeCell ref="H9:I9"/>
    <mergeCell ref="K9:L9"/>
    <mergeCell ref="B23:C23"/>
    <mergeCell ref="E23:F23"/>
    <mergeCell ref="H23:I23"/>
    <mergeCell ref="F82:H82"/>
    <mergeCell ref="B67:D67"/>
    <mergeCell ref="F67:H67"/>
    <mergeCell ref="N37:P37"/>
    <mergeCell ref="B66:P66"/>
    <mergeCell ref="B50:D50"/>
    <mergeCell ref="B37:D37"/>
    <mergeCell ref="F37:H37"/>
    <mergeCell ref="J37:L37"/>
    <mergeCell ref="N67:P67"/>
    <mergeCell ref="B82:D82"/>
    <mergeCell ref="N98:P98"/>
    <mergeCell ref="B97:P97"/>
    <mergeCell ref="B112:D112"/>
    <mergeCell ref="F112:H112"/>
    <mergeCell ref="B111:H111"/>
    <mergeCell ref="B98:D98"/>
    <mergeCell ref="F98:H98"/>
    <mergeCell ref="J98:L98"/>
    <mergeCell ref="J67:L67"/>
  </mergeCells>
  <phoneticPr fontId="2" type="noConversion"/>
  <pageMargins left="0.75" right="0.75" top="0.49" bottom="1" header="0.5" footer="0.5"/>
  <pageSetup scale="68" fitToHeight="7" orientation="landscape" r:id="rId1"/>
  <headerFooter alignWithMargins="0"/>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CBF1E83AF9174EA935633C60F99CE9" ma:contentTypeVersion="4" ma:contentTypeDescription="Create a new document." ma:contentTypeScope="" ma:versionID="8921cbfa0ffd2b37bf5fe20a518175a3">
  <xsd:schema xmlns:xsd="http://www.w3.org/2001/XMLSchema" xmlns:xs="http://www.w3.org/2001/XMLSchema" xmlns:p="http://schemas.microsoft.com/office/2006/metadata/properties" xmlns:ns2="da62d0e3-ee60-49f6-b482-0f29dd0998d3" targetNamespace="http://schemas.microsoft.com/office/2006/metadata/properties" ma:root="true" ma:fieldsID="ef9fe3baa4c3631e1e6bf980f95d7f0f" ns2:_="">
    <xsd:import namespace="da62d0e3-ee60-49f6-b482-0f29dd0998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2d0e3-ee60-49f6-b482-0f29dd099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B11CC-4CAA-4472-9682-48DA03B46A79}">
  <ds:schemaRefs>
    <ds:schemaRef ds:uri="http://schemas.microsoft.com/sharepoint/v3/contenttype/forms"/>
  </ds:schemaRefs>
</ds:datastoreItem>
</file>

<file path=customXml/itemProps2.xml><?xml version="1.0" encoding="utf-8"?>
<ds:datastoreItem xmlns:ds="http://schemas.openxmlformats.org/officeDocument/2006/customXml" ds:itemID="{8F15B4D5-9D9E-49E7-8113-B0A9461B33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E7CD13B-E295-44F4-A433-DADC501D6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62d0e3-ee60-49f6-b482-0f29dd099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a6c0fa7-142e-447a-b3ac-44b771c52917}" enabled="0" method="" siteId="{da6c0fa7-142e-447a-b3ac-44b771c529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Proposed Relativities (Example)</vt:lpstr>
      <vt:lpstr>Individual Weights (Example)</vt:lpstr>
      <vt:lpstr>Instructions!Print_Area</vt:lpstr>
    </vt:vector>
  </TitlesOfParts>
  <Manager/>
  <Company>State of California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CDI</dc:creator>
  <cp:keywords/>
  <dc:description/>
  <cp:lastModifiedBy>Wehmueller, Lynne</cp:lastModifiedBy>
  <cp:revision/>
  <cp:lastPrinted>2026-06-24T18:41:20Z</cp:lastPrinted>
  <dcterms:created xsi:type="dcterms:W3CDTF">2008-06-18T17:12:31Z</dcterms:created>
  <dcterms:modified xsi:type="dcterms:W3CDTF">2026-06-24T20:55:39Z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0x01010049CBF1E83AF9174EA935633C60F99CE9</vt:lpwstr>
  </property>
</Properties>
</file>