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105" windowHeight="5205" activeTab="0"/>
  </bookViews>
  <sheets>
    <sheet name="StagePgAllCos" sheetId="1" r:id="rId1"/>
  </sheets>
  <definedNames>
    <definedName name="_xlnm.Print_Area" localSheetId="0">'StagePgAllCos'!$A$1:$G$35</definedName>
  </definedNames>
  <calcPr fullCalcOnLoad="1"/>
</workbook>
</file>

<file path=xl/sharedStrings.xml><?xml version="1.0" encoding="utf-8"?>
<sst xmlns="http://schemas.openxmlformats.org/spreadsheetml/2006/main" count="69" uniqueCount="67">
  <si>
    <t>Line of Business</t>
  </si>
  <si>
    <t>Earned Premium</t>
  </si>
  <si>
    <t>Reserves</t>
  </si>
  <si>
    <t>FIRE</t>
  </si>
  <si>
    <t>ALLIED LINES</t>
  </si>
  <si>
    <t>EARTHQUAKE</t>
  </si>
  <si>
    <t>AIRCRAFT</t>
  </si>
  <si>
    <t>FIDELITY</t>
  </si>
  <si>
    <t>SURETY</t>
  </si>
  <si>
    <t>CREDIT</t>
  </si>
  <si>
    <t>Line</t>
  </si>
  <si>
    <t>#</t>
  </si>
  <si>
    <t>2004 CA Direct</t>
  </si>
  <si>
    <t>Ratio</t>
  </si>
  <si>
    <t>2-year Avg.</t>
  </si>
  <si>
    <t>2004 SUMMARY OF BY-LINE UNEARNED PREMIUM RESERVE RATIO</t>
  </si>
  <si>
    <t>Two-Year Average Unearned Premium to Earned Premium</t>
  </si>
  <si>
    <t>2004 CA UEP</t>
  </si>
  <si>
    <t>2003 CA UEP</t>
  </si>
  <si>
    <t>01</t>
  </si>
  <si>
    <t>02.1</t>
  </si>
  <si>
    <t>03</t>
  </si>
  <si>
    <t>FARMOWNER MP</t>
  </si>
  <si>
    <t>04</t>
  </si>
  <si>
    <t>HOMEOWNER MP</t>
  </si>
  <si>
    <t>05.1</t>
  </si>
  <si>
    <t>CMP (N-LIAB)</t>
  </si>
  <si>
    <t>05.2</t>
  </si>
  <si>
    <t>CMP (LIAB)</t>
  </si>
  <si>
    <t>06</t>
  </si>
  <si>
    <t>MORTG GRNTY</t>
  </si>
  <si>
    <t>09</t>
  </si>
  <si>
    <t>INLAND MRN</t>
  </si>
  <si>
    <t>11</t>
  </si>
  <si>
    <t>MED MAL</t>
  </si>
  <si>
    <t>12</t>
  </si>
  <si>
    <t>17</t>
  </si>
  <si>
    <t>OTHER LIAB</t>
  </si>
  <si>
    <t>18</t>
  </si>
  <si>
    <t>PROD LIAB</t>
  </si>
  <si>
    <t>19.2</t>
  </si>
  <si>
    <t>PPA LIAB</t>
  </si>
  <si>
    <t>19.4</t>
  </si>
  <si>
    <t>COMLA LIAB</t>
  </si>
  <si>
    <t>21.1</t>
  </si>
  <si>
    <t>PPA PD</t>
  </si>
  <si>
    <t>21.2</t>
  </si>
  <si>
    <t>COMLA PD</t>
  </si>
  <si>
    <t>22</t>
  </si>
  <si>
    <t>23</t>
  </si>
  <si>
    <t>24</t>
  </si>
  <si>
    <t>26</t>
  </si>
  <si>
    <t>BRGLRY THEFT</t>
  </si>
  <si>
    <t>27</t>
  </si>
  <si>
    <t>BLR &amp; MCHNRY</t>
  </si>
  <si>
    <t>28</t>
  </si>
  <si>
    <t>33</t>
  </si>
  <si>
    <t>AGG WI</t>
  </si>
  <si>
    <t>TOTAL</t>
  </si>
  <si>
    <t>UEP RSV</t>
  </si>
  <si>
    <t>from Best's "Total US PC Industry</t>
  </si>
  <si>
    <t>MED MAL - occurrence</t>
  </si>
  <si>
    <t>MED MAL - claims-made</t>
  </si>
  <si>
    <t>OTHER LIAB - occurrence</t>
  </si>
  <si>
    <t>PROD LIAB - occurrence</t>
  </si>
  <si>
    <t>OTHER LIAB - claims-made</t>
  </si>
  <si>
    <t>PROD LIAB - claims-made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</si>
</sst>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"/>
    <numFmt numFmtId="169" formatCode="0.0000"/>
    <numFmt numFmtId="170" formatCode="0.000"/>
    <numFmt numFmtId="171" formatCode="0.000000"/>
    <numFmt numFmtId="172" formatCode="_(* #,##0.0_);_(* \(#,##0.0\);_(* &quot;-&quot;??_);_(@_)"/>
    <numFmt numFmtId="173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b/>
      <sz val="16"/>
      <name val="Albertus MT"/>
      <family val="1"/>
    </font>
    <font>
      <sz val="10"/>
      <color indexed="8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18"/>
      <name val="Albertus MT"/>
      <family val="1"/>
    </font>
    <font>
      <b/>
      <sz val="12"/>
      <color indexed="8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" xfId="21" applyFont="1" applyFill="1" applyBorder="1" applyAlignment="1">
      <alignment horizontal="center" wrapText="1"/>
      <protection/>
    </xf>
    <xf numFmtId="0" fontId="11" fillId="0" borderId="1" xfId="21" applyFont="1" applyFill="1" applyBorder="1" applyAlignment="1">
      <alignment wrapText="1"/>
      <protection/>
    </xf>
    <xf numFmtId="6" fontId="11" fillId="0" borderId="1" xfId="21" applyNumberFormat="1" applyFont="1" applyFill="1" applyBorder="1" applyAlignment="1">
      <alignment horizontal="right" wrapText="1"/>
      <protection/>
    </xf>
    <xf numFmtId="6" fontId="10" fillId="0" borderId="2" xfId="17" applyNumberFormat="1" applyFont="1" applyBorder="1" applyAlignment="1">
      <alignment/>
    </xf>
    <xf numFmtId="0" fontId="11" fillId="0" borderId="2" xfId="21" applyFont="1" applyFill="1" applyBorder="1" applyAlignment="1">
      <alignment horizontal="center" wrapText="1"/>
      <protection/>
    </xf>
    <xf numFmtId="0" fontId="11" fillId="0" borderId="2" xfId="21" applyFont="1" applyFill="1" applyBorder="1" applyAlignment="1">
      <alignment wrapText="1"/>
      <protection/>
    </xf>
    <xf numFmtId="6" fontId="11" fillId="0" borderId="2" xfId="21" applyNumberFormat="1" applyFont="1" applyFill="1" applyBorder="1" applyAlignment="1">
      <alignment horizontal="right" wrapText="1"/>
      <protection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6" fontId="12" fillId="0" borderId="3" xfId="0" applyNumberFormat="1" applyFont="1" applyBorder="1" applyAlignment="1">
      <alignment horizontal="right"/>
    </xf>
    <xf numFmtId="6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vertical="top"/>
    </xf>
    <xf numFmtId="6" fontId="12" fillId="0" borderId="5" xfId="0" applyNumberFormat="1" applyFont="1" applyBorder="1" applyAlignment="1">
      <alignment horizontal="right" vertical="top"/>
    </xf>
    <xf numFmtId="6" fontId="12" fillId="0" borderId="6" xfId="0" applyNumberFormat="1" applyFont="1" applyBorder="1" applyAlignment="1">
      <alignment horizontal="right" vertical="top"/>
    </xf>
    <xf numFmtId="0" fontId="12" fillId="0" borderId="6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173" fontId="10" fillId="0" borderId="7" xfId="15" applyNumberFormat="1" applyFont="1" applyBorder="1" applyAlignment="1">
      <alignment/>
    </xf>
    <xf numFmtId="173" fontId="10" fillId="0" borderId="8" xfId="15" applyNumberFormat="1" applyFont="1" applyBorder="1" applyAlignment="1">
      <alignment/>
    </xf>
    <xf numFmtId="173" fontId="10" fillId="0" borderId="9" xfId="15" applyNumberFormat="1" applyFont="1" applyBorder="1" applyAlignment="1">
      <alignment/>
    </xf>
    <xf numFmtId="173" fontId="10" fillId="0" borderId="10" xfId="15" applyNumberFormat="1" applyFont="1" applyBorder="1" applyAlignment="1">
      <alignment/>
    </xf>
    <xf numFmtId="173" fontId="10" fillId="0" borderId="11" xfId="15" applyNumberFormat="1" applyFont="1" applyBorder="1" applyAlignment="1">
      <alignment/>
    </xf>
    <xf numFmtId="173" fontId="10" fillId="0" borderId="12" xfId="15" applyNumberFormat="1" applyFont="1" applyBorder="1" applyAlignment="1">
      <alignment/>
    </xf>
    <xf numFmtId="173" fontId="10" fillId="0" borderId="0" xfId="15" applyNumberFormat="1" applyFont="1" applyAlignment="1">
      <alignment/>
    </xf>
    <xf numFmtId="0" fontId="14" fillId="0" borderId="2" xfId="21" applyFont="1" applyFill="1" applyBorder="1" applyAlignment="1">
      <alignment wrapText="1"/>
      <protection/>
    </xf>
    <xf numFmtId="0" fontId="14" fillId="0" borderId="2" xfId="21" applyFont="1" applyFill="1" applyBorder="1" applyAlignment="1">
      <alignment horizontal="center" wrapText="1"/>
      <protection/>
    </xf>
    <xf numFmtId="6" fontId="14" fillId="0" borderId="2" xfId="21" applyNumberFormat="1" applyFont="1" applyFill="1" applyBorder="1" applyAlignment="1">
      <alignment horizontal="right" wrapText="1"/>
      <protection/>
    </xf>
    <xf numFmtId="6" fontId="12" fillId="0" borderId="2" xfId="17" applyNumberFormat="1" applyFont="1" applyBorder="1" applyAlignment="1">
      <alignment/>
    </xf>
    <xf numFmtId="2" fontId="12" fillId="0" borderId="2" xfId="17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0">
      <selection activeCell="A17" sqref="A17"/>
    </sheetView>
  </sheetViews>
  <sheetFormatPr defaultColWidth="9.140625" defaultRowHeight="12.75"/>
  <cols>
    <col min="1" max="1" width="9.140625" style="3" customWidth="1"/>
    <col min="2" max="2" width="38.8515625" style="1" customWidth="1"/>
    <col min="3" max="3" width="22.140625" style="2" customWidth="1"/>
    <col min="4" max="4" width="21.28125" style="2" customWidth="1"/>
    <col min="5" max="5" width="21.421875" style="2" customWidth="1"/>
    <col min="6" max="6" width="22.28125" style="2" customWidth="1"/>
    <col min="7" max="7" width="13.421875" style="37" customWidth="1"/>
    <col min="8" max="8" width="12.7109375" style="1" customWidth="1"/>
    <col min="9" max="9" width="13.140625" style="1" customWidth="1"/>
    <col min="10" max="10" width="13.28125" style="1" customWidth="1"/>
    <col min="11" max="16384" width="9.140625" style="1" customWidth="1"/>
  </cols>
  <sheetData>
    <row r="1" spans="1:7" ht="27.75" customHeight="1">
      <c r="A1" s="38" t="s">
        <v>15</v>
      </c>
      <c r="B1" s="38"/>
      <c r="C1" s="38"/>
      <c r="D1" s="38"/>
      <c r="E1" s="38"/>
      <c r="F1" s="38"/>
      <c r="G1" s="38"/>
    </row>
    <row r="2" spans="1:7" ht="29.25" customHeight="1">
      <c r="A2" s="39" t="s">
        <v>16</v>
      </c>
      <c r="B2" s="39"/>
      <c r="C2" s="39"/>
      <c r="D2" s="39"/>
      <c r="E2" s="39"/>
      <c r="F2" s="39"/>
      <c r="G2" s="39"/>
    </row>
    <row r="3" spans="1:7" ht="7.5" customHeight="1" thickBot="1">
      <c r="A3" s="4"/>
      <c r="B3" s="4"/>
      <c r="C3" s="4"/>
      <c r="D3" s="4"/>
      <c r="E3" s="4"/>
      <c r="F3" s="4"/>
      <c r="G3" s="4"/>
    </row>
    <row r="4" spans="1:7" s="18" customFormat="1" ht="21.75" customHeight="1">
      <c r="A4" s="13" t="s">
        <v>10</v>
      </c>
      <c r="B4" s="14"/>
      <c r="C4" s="15" t="s">
        <v>12</v>
      </c>
      <c r="D4" s="15" t="s">
        <v>17</v>
      </c>
      <c r="E4" s="15" t="s">
        <v>18</v>
      </c>
      <c r="F4" s="16" t="s">
        <v>14</v>
      </c>
      <c r="G4" s="17" t="s">
        <v>59</v>
      </c>
    </row>
    <row r="5" spans="1:7" s="24" customFormat="1" ht="21.75" customHeight="1" thickBot="1">
      <c r="A5" s="19" t="s">
        <v>11</v>
      </c>
      <c r="B5" s="20" t="s">
        <v>0</v>
      </c>
      <c r="C5" s="21" t="s">
        <v>1</v>
      </c>
      <c r="D5" s="21" t="s">
        <v>2</v>
      </c>
      <c r="E5" s="21" t="s">
        <v>2</v>
      </c>
      <c r="F5" s="22" t="s">
        <v>2</v>
      </c>
      <c r="G5" s="23" t="s">
        <v>13</v>
      </c>
    </row>
    <row r="6" spans="1:7" s="5" customFormat="1" ht="21" customHeight="1">
      <c r="A6" s="6" t="s">
        <v>19</v>
      </c>
      <c r="B6" s="7" t="s">
        <v>3</v>
      </c>
      <c r="C6" s="8">
        <v>1021356978</v>
      </c>
      <c r="D6" s="8">
        <v>495612804</v>
      </c>
      <c r="E6" s="8">
        <v>477507746</v>
      </c>
      <c r="F6" s="9">
        <f>(D6+E6)/2</f>
        <v>486560275</v>
      </c>
      <c r="G6" s="36">
        <f>F6/C6</f>
        <v>0.47638610738507137</v>
      </c>
    </row>
    <row r="7" spans="1:7" s="5" customFormat="1" ht="21" customHeight="1">
      <c r="A7" s="10" t="s">
        <v>20</v>
      </c>
      <c r="B7" s="11" t="s">
        <v>4</v>
      </c>
      <c r="C7" s="12">
        <v>640609250</v>
      </c>
      <c r="D7" s="12">
        <v>285236569</v>
      </c>
      <c r="E7" s="12">
        <v>276094400</v>
      </c>
      <c r="F7" s="9">
        <f aca="true" t="shared" si="0" ref="F7:F35">(D7+E7)/2</f>
        <v>280665484.5</v>
      </c>
      <c r="G7" s="36">
        <f aca="true" t="shared" si="1" ref="G7:G35">F7/C7</f>
        <v>0.4381227472129071</v>
      </c>
    </row>
    <row r="8" spans="1:7" s="5" customFormat="1" ht="21" customHeight="1">
      <c r="A8" s="10" t="s">
        <v>21</v>
      </c>
      <c r="B8" s="11" t="s">
        <v>22</v>
      </c>
      <c r="C8" s="12">
        <v>160725978</v>
      </c>
      <c r="D8" s="12">
        <v>79438776</v>
      </c>
      <c r="E8" s="12">
        <v>74615928</v>
      </c>
      <c r="F8" s="9">
        <f t="shared" si="0"/>
        <v>77027352</v>
      </c>
      <c r="G8" s="36">
        <f t="shared" si="1"/>
        <v>0.4792464351966799</v>
      </c>
    </row>
    <row r="9" spans="1:7" s="5" customFormat="1" ht="21" customHeight="1">
      <c r="A9" s="10" t="s">
        <v>23</v>
      </c>
      <c r="B9" s="11" t="s">
        <v>24</v>
      </c>
      <c r="C9" s="12">
        <v>5594335653</v>
      </c>
      <c r="D9" s="12">
        <v>3044626480</v>
      </c>
      <c r="E9" s="12">
        <v>2679119390</v>
      </c>
      <c r="F9" s="9">
        <f t="shared" si="0"/>
        <v>2861872935</v>
      </c>
      <c r="G9" s="36">
        <f t="shared" si="1"/>
        <v>0.5115661827450952</v>
      </c>
    </row>
    <row r="10" spans="1:7" s="5" customFormat="1" ht="21" customHeight="1">
      <c r="A10" s="10" t="s">
        <v>25</v>
      </c>
      <c r="B10" s="11" t="s">
        <v>26</v>
      </c>
      <c r="C10" s="12">
        <v>2491189643</v>
      </c>
      <c r="D10" s="12">
        <v>1240798354</v>
      </c>
      <c r="E10" s="12">
        <v>1177357726</v>
      </c>
      <c r="F10" s="9">
        <f t="shared" si="0"/>
        <v>1209078040</v>
      </c>
      <c r="G10" s="36">
        <f t="shared" si="1"/>
        <v>0.485341629208114</v>
      </c>
    </row>
    <row r="11" spans="1:7" s="5" customFormat="1" ht="21" customHeight="1">
      <c r="A11" s="10" t="s">
        <v>27</v>
      </c>
      <c r="B11" s="11" t="s">
        <v>28</v>
      </c>
      <c r="C11" s="12">
        <v>1855094854</v>
      </c>
      <c r="D11" s="12">
        <v>908420937</v>
      </c>
      <c r="E11" s="12">
        <v>820943200</v>
      </c>
      <c r="F11" s="9">
        <f t="shared" si="0"/>
        <v>864682068.5</v>
      </c>
      <c r="G11" s="36">
        <f t="shared" si="1"/>
        <v>0.4661120517021282</v>
      </c>
    </row>
    <row r="12" spans="1:7" s="5" customFormat="1" ht="21" customHeight="1">
      <c r="A12" s="10" t="s">
        <v>29</v>
      </c>
      <c r="B12" s="11" t="s">
        <v>30</v>
      </c>
      <c r="C12" s="12">
        <v>512372329</v>
      </c>
      <c r="D12" s="12">
        <v>43909091</v>
      </c>
      <c r="E12" s="12">
        <v>50530970</v>
      </c>
      <c r="F12" s="9">
        <f t="shared" si="0"/>
        <v>47220030.5</v>
      </c>
      <c r="G12" s="36">
        <f t="shared" si="1"/>
        <v>0.0921596031389119</v>
      </c>
    </row>
    <row r="13" spans="1:8" s="5" customFormat="1" ht="21" customHeight="1">
      <c r="A13" s="10" t="s">
        <v>31</v>
      </c>
      <c r="B13" s="11" t="s">
        <v>32</v>
      </c>
      <c r="C13" s="12">
        <v>1646154868</v>
      </c>
      <c r="D13" s="12">
        <v>644594263</v>
      </c>
      <c r="E13" s="12">
        <v>662423240</v>
      </c>
      <c r="F13" s="9">
        <f t="shared" si="0"/>
        <v>653508751.5</v>
      </c>
      <c r="G13" s="36">
        <f t="shared" si="1"/>
        <v>0.3969910512089194</v>
      </c>
      <c r="H13" s="5" t="s">
        <v>60</v>
      </c>
    </row>
    <row r="14" spans="1:7" s="5" customFormat="1" ht="21" customHeight="1" hidden="1">
      <c r="A14" s="10" t="s">
        <v>33</v>
      </c>
      <c r="B14" s="11" t="s">
        <v>34</v>
      </c>
      <c r="C14" s="12">
        <v>933757007</v>
      </c>
      <c r="D14" s="12">
        <v>330980826</v>
      </c>
      <c r="E14" s="12">
        <v>297109821</v>
      </c>
      <c r="F14" s="9">
        <f t="shared" si="0"/>
        <v>314045323.5</v>
      </c>
      <c r="G14" s="36">
        <f t="shared" si="1"/>
        <v>0.33632446251618864</v>
      </c>
    </row>
    <row r="15" spans="1:10" s="5" customFormat="1" ht="21" customHeight="1">
      <c r="A15" s="10">
        <v>11.1</v>
      </c>
      <c r="B15" s="11" t="s">
        <v>61</v>
      </c>
      <c r="C15" s="12">
        <f>C14*(H15/(H15+H16))</f>
        <v>237195575.1773712</v>
      </c>
      <c r="D15" s="12">
        <f>D14*(I15/(I15+I16))</f>
        <v>69424608.01127389</v>
      </c>
      <c r="E15" s="12">
        <f>E14*(J15/(J15+J16))</f>
        <v>70186759.38155834</v>
      </c>
      <c r="F15" s="9">
        <f t="shared" si="0"/>
        <v>69805683.69641611</v>
      </c>
      <c r="G15" s="36">
        <f t="shared" si="1"/>
        <v>0.2942958933538979</v>
      </c>
      <c r="H15" s="25">
        <v>2119895</v>
      </c>
      <c r="I15" s="26">
        <v>842374</v>
      </c>
      <c r="J15" s="27">
        <v>885674</v>
      </c>
    </row>
    <row r="16" spans="1:10" s="5" customFormat="1" ht="21" customHeight="1">
      <c r="A16" s="10">
        <v>11.2</v>
      </c>
      <c r="B16" s="11" t="s">
        <v>62</v>
      </c>
      <c r="C16" s="12">
        <f>C14-C15</f>
        <v>696561431.8226287</v>
      </c>
      <c r="D16" s="12">
        <f>D14-D15</f>
        <v>261556217.9887261</v>
      </c>
      <c r="E16" s="12">
        <f>E14-E15</f>
        <v>226923061.61844164</v>
      </c>
      <c r="F16" s="9">
        <f t="shared" si="0"/>
        <v>244239639.80358386</v>
      </c>
      <c r="G16" s="36">
        <f t="shared" si="1"/>
        <v>0.3506361803071759</v>
      </c>
      <c r="H16" s="28">
        <v>6225399</v>
      </c>
      <c r="I16" s="29">
        <v>3173632</v>
      </c>
      <c r="J16" s="30">
        <v>2863501</v>
      </c>
    </row>
    <row r="17" spans="1:10" s="5" customFormat="1" ht="21" customHeight="1">
      <c r="A17" s="10" t="s">
        <v>35</v>
      </c>
      <c r="B17" s="11" t="s">
        <v>5</v>
      </c>
      <c r="C17" s="12">
        <v>706391475</v>
      </c>
      <c r="D17" s="12">
        <v>342715885</v>
      </c>
      <c r="E17" s="12">
        <v>315564635</v>
      </c>
      <c r="F17" s="9">
        <f t="shared" si="0"/>
        <v>329140260</v>
      </c>
      <c r="G17" s="36">
        <f t="shared" si="1"/>
        <v>0.46594596855801523</v>
      </c>
      <c r="H17" s="31"/>
      <c r="I17" s="31"/>
      <c r="J17" s="31"/>
    </row>
    <row r="18" spans="1:10" s="5" customFormat="1" ht="21" customHeight="1" hidden="1">
      <c r="A18" s="10" t="s">
        <v>36</v>
      </c>
      <c r="B18" s="11" t="s">
        <v>37</v>
      </c>
      <c r="C18" s="12">
        <v>6946448804</v>
      </c>
      <c r="D18" s="12">
        <v>3452158544</v>
      </c>
      <c r="E18" s="12">
        <v>3036825345</v>
      </c>
      <c r="F18" s="9">
        <f t="shared" si="0"/>
        <v>3244491944.5</v>
      </c>
      <c r="G18" s="36">
        <f t="shared" si="1"/>
        <v>0.4670720300467358</v>
      </c>
      <c r="H18" s="31"/>
      <c r="I18" s="31"/>
      <c r="J18" s="31"/>
    </row>
    <row r="19" spans="1:10" s="5" customFormat="1" ht="21" customHeight="1">
      <c r="A19" s="10">
        <v>17.1</v>
      </c>
      <c r="B19" s="11" t="s">
        <v>63</v>
      </c>
      <c r="C19" s="12">
        <f>C18*(H19/(H19+H20))</f>
        <v>4275293846.420895</v>
      </c>
      <c r="D19" s="12">
        <f>D18*(I19/(I19+I20))</f>
        <v>2279994532.4748707</v>
      </c>
      <c r="E19" s="12">
        <f>E18*(J19/(J19+J20))</f>
        <v>2051848797.3335154</v>
      </c>
      <c r="F19" s="9">
        <f t="shared" si="0"/>
        <v>2165921664.904193</v>
      </c>
      <c r="G19" s="36">
        <f t="shared" si="1"/>
        <v>0.5066135200782552</v>
      </c>
      <c r="H19" s="25">
        <v>23592387</v>
      </c>
      <c r="I19" s="26">
        <v>14287096</v>
      </c>
      <c r="J19" s="27">
        <v>13206432</v>
      </c>
    </row>
    <row r="20" spans="1:10" s="5" customFormat="1" ht="21" customHeight="1">
      <c r="A20" s="10">
        <v>17.2</v>
      </c>
      <c r="B20" s="11" t="s">
        <v>65</v>
      </c>
      <c r="C20" s="12">
        <f>C18-C19</f>
        <v>2671154957.579105</v>
      </c>
      <c r="D20" s="12">
        <f>D18-D19</f>
        <v>1172164011.5251293</v>
      </c>
      <c r="E20" s="12">
        <f>E18-E19</f>
        <v>984976547.6664846</v>
      </c>
      <c r="F20" s="9">
        <f t="shared" si="0"/>
        <v>1078570279.595807</v>
      </c>
      <c r="G20" s="36">
        <f t="shared" si="1"/>
        <v>0.4037842419195801</v>
      </c>
      <c r="H20" s="28">
        <v>14740255</v>
      </c>
      <c r="I20" s="29">
        <v>7345114</v>
      </c>
      <c r="J20" s="30">
        <v>6339661</v>
      </c>
    </row>
    <row r="21" spans="1:10" s="5" customFormat="1" ht="21" customHeight="1" hidden="1">
      <c r="A21" s="10" t="s">
        <v>38</v>
      </c>
      <c r="B21" s="11" t="s">
        <v>39</v>
      </c>
      <c r="C21" s="12">
        <v>657387311</v>
      </c>
      <c r="D21" s="12">
        <v>370032712</v>
      </c>
      <c r="E21" s="12">
        <v>292284151</v>
      </c>
      <c r="F21" s="9">
        <f t="shared" si="0"/>
        <v>331158431.5</v>
      </c>
      <c r="G21" s="36">
        <f t="shared" si="1"/>
        <v>0.5037493513470022</v>
      </c>
      <c r="H21" s="31"/>
      <c r="I21" s="31"/>
      <c r="J21" s="31"/>
    </row>
    <row r="22" spans="1:10" s="5" customFormat="1" ht="21" customHeight="1">
      <c r="A22" s="10">
        <v>18.1</v>
      </c>
      <c r="B22" s="11" t="s">
        <v>64</v>
      </c>
      <c r="C22" s="12">
        <f>C21*(H22/(H22+H23))</f>
        <v>575534959.4758674</v>
      </c>
      <c r="D22" s="12">
        <f>D21*(I22/(I22+I23))</f>
        <v>324728417.0423989</v>
      </c>
      <c r="E22" s="12">
        <f>E21*(J22/(J22+J23))</f>
        <v>258547462.93382543</v>
      </c>
      <c r="F22" s="9">
        <f t="shared" si="0"/>
        <v>291637939.9881122</v>
      </c>
      <c r="G22" s="36">
        <f t="shared" si="1"/>
        <v>0.5067249785377126</v>
      </c>
      <c r="H22" s="25">
        <v>2753875</v>
      </c>
      <c r="I22" s="26">
        <v>1317914</v>
      </c>
      <c r="J22" s="27">
        <v>1131329</v>
      </c>
    </row>
    <row r="23" spans="1:10" s="5" customFormat="1" ht="21" customHeight="1">
      <c r="A23" s="10">
        <v>18.2</v>
      </c>
      <c r="B23" s="11" t="s">
        <v>66</v>
      </c>
      <c r="C23" s="12">
        <f>C21-C22</f>
        <v>81852351.52413261</v>
      </c>
      <c r="D23" s="12">
        <f>D21-D22</f>
        <v>45304294.95760107</v>
      </c>
      <c r="E23" s="12">
        <f>E21-E22</f>
        <v>33736688.06617457</v>
      </c>
      <c r="F23" s="9">
        <f t="shared" si="0"/>
        <v>39520491.51188782</v>
      </c>
      <c r="G23" s="36">
        <f t="shared" si="1"/>
        <v>0.4828265868480999</v>
      </c>
      <c r="H23" s="28">
        <v>391655</v>
      </c>
      <c r="I23" s="29">
        <v>183868</v>
      </c>
      <c r="J23" s="30">
        <v>147622</v>
      </c>
    </row>
    <row r="24" spans="1:7" s="5" customFormat="1" ht="21" customHeight="1">
      <c r="A24" s="10" t="s">
        <v>40</v>
      </c>
      <c r="B24" s="11" t="s">
        <v>41</v>
      </c>
      <c r="C24" s="12">
        <v>10583126079</v>
      </c>
      <c r="D24" s="12">
        <v>3406608139</v>
      </c>
      <c r="E24" s="12">
        <v>3213400103</v>
      </c>
      <c r="F24" s="9">
        <f t="shared" si="0"/>
        <v>3310004121</v>
      </c>
      <c r="G24" s="36">
        <f t="shared" si="1"/>
        <v>0.31276241975119345</v>
      </c>
    </row>
    <row r="25" spans="1:7" s="5" customFormat="1" ht="21" customHeight="1">
      <c r="A25" s="10" t="s">
        <v>42</v>
      </c>
      <c r="B25" s="11" t="s">
        <v>43</v>
      </c>
      <c r="C25" s="12">
        <v>2214771932</v>
      </c>
      <c r="D25" s="12">
        <v>991974951</v>
      </c>
      <c r="E25" s="12">
        <v>939615620</v>
      </c>
      <c r="F25" s="9">
        <f t="shared" si="0"/>
        <v>965795285.5</v>
      </c>
      <c r="G25" s="36">
        <f t="shared" si="1"/>
        <v>0.43606985963013367</v>
      </c>
    </row>
    <row r="26" spans="1:7" s="5" customFormat="1" ht="21" customHeight="1">
      <c r="A26" s="10" t="s">
        <v>44</v>
      </c>
      <c r="B26" s="11" t="s">
        <v>45</v>
      </c>
      <c r="C26" s="12">
        <v>8146995242</v>
      </c>
      <c r="D26" s="12">
        <v>2697620569</v>
      </c>
      <c r="E26" s="12">
        <v>2513007789</v>
      </c>
      <c r="F26" s="9">
        <f t="shared" si="0"/>
        <v>2605314179</v>
      </c>
      <c r="G26" s="36">
        <f t="shared" si="1"/>
        <v>0.31978835160831925</v>
      </c>
    </row>
    <row r="27" spans="1:7" s="5" customFormat="1" ht="21" customHeight="1">
      <c r="A27" s="10" t="s">
        <v>46</v>
      </c>
      <c r="B27" s="11" t="s">
        <v>47</v>
      </c>
      <c r="C27" s="12">
        <v>766372308</v>
      </c>
      <c r="D27" s="12">
        <v>359898547</v>
      </c>
      <c r="E27" s="12">
        <v>355035231</v>
      </c>
      <c r="F27" s="9">
        <f t="shared" si="0"/>
        <v>357466889</v>
      </c>
      <c r="G27" s="36">
        <f t="shared" si="1"/>
        <v>0.4664402474730337</v>
      </c>
    </row>
    <row r="28" spans="1:7" s="5" customFormat="1" ht="21" customHeight="1">
      <c r="A28" s="10" t="s">
        <v>48</v>
      </c>
      <c r="B28" s="11" t="s">
        <v>6</v>
      </c>
      <c r="C28" s="12">
        <v>216942771</v>
      </c>
      <c r="D28" s="12">
        <v>84829131</v>
      </c>
      <c r="E28" s="12">
        <v>92806750</v>
      </c>
      <c r="F28" s="9">
        <f t="shared" si="0"/>
        <v>88817940.5</v>
      </c>
      <c r="G28" s="36">
        <f t="shared" si="1"/>
        <v>0.40940723717408406</v>
      </c>
    </row>
    <row r="29" spans="1:7" s="5" customFormat="1" ht="21" customHeight="1">
      <c r="A29" s="10" t="s">
        <v>49</v>
      </c>
      <c r="B29" s="11" t="s">
        <v>7</v>
      </c>
      <c r="C29" s="12">
        <v>132391238</v>
      </c>
      <c r="D29" s="12">
        <v>72917023</v>
      </c>
      <c r="E29" s="12">
        <v>73374678</v>
      </c>
      <c r="F29" s="9">
        <f t="shared" si="0"/>
        <v>73145850.5</v>
      </c>
      <c r="G29" s="36">
        <f t="shared" si="1"/>
        <v>0.5524976698231344</v>
      </c>
    </row>
    <row r="30" spans="1:7" s="5" customFormat="1" ht="21" customHeight="1">
      <c r="A30" s="10" t="s">
        <v>50</v>
      </c>
      <c r="B30" s="11" t="s">
        <v>8</v>
      </c>
      <c r="C30" s="12">
        <v>552631227</v>
      </c>
      <c r="D30" s="12">
        <v>328834947</v>
      </c>
      <c r="E30" s="12">
        <v>295000202</v>
      </c>
      <c r="F30" s="9">
        <f t="shared" si="0"/>
        <v>311917574.5</v>
      </c>
      <c r="G30" s="36">
        <f t="shared" si="1"/>
        <v>0.5644226371232547</v>
      </c>
    </row>
    <row r="31" spans="1:7" s="5" customFormat="1" ht="21" customHeight="1">
      <c r="A31" s="10" t="s">
        <v>51</v>
      </c>
      <c r="B31" s="11" t="s">
        <v>52</v>
      </c>
      <c r="C31" s="12">
        <v>14287814</v>
      </c>
      <c r="D31" s="12">
        <v>7870482</v>
      </c>
      <c r="E31" s="12">
        <v>7000590</v>
      </c>
      <c r="F31" s="9">
        <f t="shared" si="0"/>
        <v>7435536</v>
      </c>
      <c r="G31" s="36">
        <f t="shared" si="1"/>
        <v>0.5204110299868125</v>
      </c>
    </row>
    <row r="32" spans="1:7" s="5" customFormat="1" ht="21" customHeight="1">
      <c r="A32" s="10" t="s">
        <v>53</v>
      </c>
      <c r="B32" s="11" t="s">
        <v>54</v>
      </c>
      <c r="C32" s="12">
        <v>101365031</v>
      </c>
      <c r="D32" s="12">
        <v>48122155</v>
      </c>
      <c r="E32" s="12">
        <v>49043405</v>
      </c>
      <c r="F32" s="9">
        <f t="shared" si="0"/>
        <v>48582780</v>
      </c>
      <c r="G32" s="36">
        <f t="shared" si="1"/>
        <v>0.4792854056346118</v>
      </c>
    </row>
    <row r="33" spans="1:7" s="5" customFormat="1" ht="21" customHeight="1">
      <c r="A33" s="10" t="s">
        <v>55</v>
      </c>
      <c r="B33" s="11" t="s">
        <v>9</v>
      </c>
      <c r="C33" s="12">
        <v>79524242</v>
      </c>
      <c r="D33" s="12">
        <v>40149327</v>
      </c>
      <c r="E33" s="12">
        <v>30657952</v>
      </c>
      <c r="F33" s="9">
        <f t="shared" si="0"/>
        <v>35403639.5</v>
      </c>
      <c r="G33" s="36">
        <f t="shared" si="1"/>
        <v>0.4451930456627301</v>
      </c>
    </row>
    <row r="34" spans="1:7" s="5" customFormat="1" ht="21" customHeight="1">
      <c r="A34" s="10" t="s">
        <v>56</v>
      </c>
      <c r="B34" s="11" t="s">
        <v>57</v>
      </c>
      <c r="C34" s="12">
        <v>324349680</v>
      </c>
      <c r="D34" s="12">
        <v>342917989</v>
      </c>
      <c r="E34" s="12">
        <v>322158308</v>
      </c>
      <c r="F34" s="9">
        <f t="shared" si="0"/>
        <v>332538148.5</v>
      </c>
      <c r="G34" s="36">
        <f t="shared" si="1"/>
        <v>1.025245804158031</v>
      </c>
    </row>
    <row r="35" spans="1:7" s="18" customFormat="1" ht="21" customHeight="1">
      <c r="A35" s="33"/>
      <c r="B35" s="32" t="s">
        <v>58</v>
      </c>
      <c r="C35" s="34">
        <f>SUM(C6:C34)-C14-C18-C21</f>
        <v>46298581714</v>
      </c>
      <c r="D35" s="34">
        <f>SUM(D6:D34)-D14-D18-D21</f>
        <v>19620268501</v>
      </c>
      <c r="E35" s="34">
        <f>SUM(E6:E34)-E14-E18-E21</f>
        <v>18051477180</v>
      </c>
      <c r="F35" s="35">
        <f t="shared" si="0"/>
        <v>18835872840.5</v>
      </c>
      <c r="G35" s="36">
        <f t="shared" si="1"/>
        <v>0.40683476994726847</v>
      </c>
    </row>
  </sheetData>
  <mergeCells count="2">
    <mergeCell ref="A1:G1"/>
    <mergeCell ref="A2:G2"/>
  </mergeCells>
  <printOptions horizontalCentered="1"/>
  <pageMargins left="0.5" right="0.5" top="0.5" bottom="0.5" header="0.5" footer="0.25"/>
  <pageSetup horizontalDpi="600" verticalDpi="600" orientation="landscape" scale="80" r:id="rId1"/>
  <headerFooter alignWithMargins="0">
    <oddFooter>&amp;LCalifornia Department of Insurance&amp;RRate Specialist Bureau - 9/26/2006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RSV to EP ratio all line summary 95 data</dc:title>
  <dc:subject>Rate filing</dc:subject>
  <dc:creator>Ziling</dc:creator>
  <cp:keywords/>
  <dc:description/>
  <cp:lastModifiedBy>ids_guest</cp:lastModifiedBy>
  <cp:lastPrinted>2006-09-26T18:03:46Z</cp:lastPrinted>
  <dcterms:created xsi:type="dcterms:W3CDTF">2001-07-24T14:38:13Z</dcterms:created>
  <dcterms:modified xsi:type="dcterms:W3CDTF">2006-09-26T18:04:02Z</dcterms:modified>
  <cp:category/>
  <cp:version/>
  <cp:contentType/>
  <cp:contentStatus/>
</cp:coreProperties>
</file>