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H:\covid refunds\round 4\"/>
    </mc:Choice>
  </mc:AlternateContent>
  <xr:revisionPtr revIDLastSave="0" documentId="13_ncr:1_{C59C5AFD-CFA5-4005-9641-26BEA7458606}" xr6:coauthVersionLast="45" xr6:coauthVersionMax="45" xr10:uidLastSave="{00000000-0000-0000-0000-000000000000}"/>
  <bookViews>
    <workbookView xWindow="-110" yWindow="-110" windowWidth="19420" windowHeight="1042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<sst xmlns="http://schemas.openxmlformats.org/spreadsheetml/2006/main" count="526" uniqueCount="367">
  <si>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</si>
  <si>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</si>
  <si>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</si>
  <si>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</si>
  <si>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</si>
  <si>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</si>
  <si>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</si>
  <si>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</si>
  <si>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</si>
  <si>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</si>
  <si>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</si>
  <si>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</si>
  <si>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</si>
  <si>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</si>
  <si>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</si>
  <si>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</si>
  <si>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</si>
  <si>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</si>
  <si>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</si>
  <si>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</si>
  <si>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</si>
  <si>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</si>
  <si>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</si>
  <si>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</si>
  <si>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</si>
  <si>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</si>
  <si>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</si>
  <si>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</si>
  <si>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</si>
  <si>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</si>
  <si>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</si>
  <si>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</si>
  <si>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</si>
  <si>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</si>
  <si>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</si>
  <si>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</si>
  <si>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</si>
  <si>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</si>
  <si>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</si>
  <si>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</si>
  <si>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</si>
  <si>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</si>
  <si>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</si>
  <si>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</si>
  <si>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</si>
  <si>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</si>
  <si>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</si>
  <si>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</si>
  <si>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</si>
  <si>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</si>
  <si>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</si>
  <si>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</si>
  <si>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</si>
  <si>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</si>
  <si>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</si>
  <si>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</si>
  <si>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</si>
  <si>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</si>
  <si>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</si>
  <si>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</si>
  <si>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</si>
  <si>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</si>
  <si>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</si>
  <si>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</si>
  <si>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</si>
  <si>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</si>
  <si>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</si>
  <si>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</si>
  <si>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</si>
  <si>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</si>
  <si>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</si>
  <si>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</si>
  <si>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</si>
  <si>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</si>
  <si>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</si>
  <si>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</si>
  <si>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</si>
  <si>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</si>
  <si>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</si>
  <si>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</si>
  <si>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</si>
  <si>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</si>
  <si>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</si>
  <si>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</si>
  <si>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</si>
  <si>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</si>
  <si>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</si>
  <si>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</si>
  <si>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</si>
  <si>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</si>
  <si>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</si>
  <si>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</si>
  <si>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</si>
  <si>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</si>
  <si>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</si>
  <si>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</si>
  <si>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</si>
  <si>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</si>
  <si>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</si>
  <si>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</si>
  <si>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</si>
  <si>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</si>
  <si>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</si>
  <si>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</si>
  <si>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</si>
  <si>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</si>
  <si>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</si>
  <si>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</si>
  <si>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</si>
  <si>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</si>
  <si>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</si>
  <si>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</si>
  <si>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</si>
  <si>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</si>
  <si>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</si>
  <si>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</si>
  <si>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</si>
  <si>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</si>
  <si>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</si>
  <si>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</si>
  <si>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</si>
  <si>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</si>
  <si>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</si>
  <si>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</si>
  <si>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</si>
  <si>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</si>
  <si>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</si>
  <si>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</si>
  <si>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</si>
  <si>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</si>
  <si>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</si>
  <si>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</si>
  <si>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</si>
  <si>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</si>
  <si>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</si>
  <si>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</si>
  <si>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</si>
  <si>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</si>
  <si>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</si>
  <si>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</si>
  <si>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</si>
  <si>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</si>
  <si>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</si>
  <si>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</si>
  <si>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</si>
  <si>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</si>
  <si>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</si>
  <si>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</si>
  <si>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</si>
  <si>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</si>
  <si>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</si>
  <si>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</si>
  <si>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</si>
  <si>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</si>
  <si>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</si>
  <si>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</si>
  <si>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</si>
  <si>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</si>
  <si>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</si>
  <si>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</si>
  <si>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</si>
  <si>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</si>
  <si>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</si>
  <si>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</si>
  <si>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</si>
  <si>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</si>
  <si>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</si>
  <si>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</si>
  <si>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</si>
  <si>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</si>
  <si>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</si>
  <si>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</si>
  <si>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</si>
  <si>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</si>
  <si>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</si>
  <si>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</si>
  <si>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</si>
  <si>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</si>
  <si>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</si>
  <si>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</si>
  <si>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</si>
  <si>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</si>
  <si>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</si>
  <si>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</si>
  <si>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</si>
  <si>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</si>
  <si>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</si>
  <si>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</si>
  <si>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</si>
  <si>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</si>
  <si>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</si>
  <si>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</si>
  <si>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</si>
  <si>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</si>
  <si>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</si>
  <si>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</si>
  <si>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</si>
  <si>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</si>
  <si>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</si>
  <si>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</si>
  <si>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</si>
  <si>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</si>
  <si>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</si>
  <si>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</si>
  <si>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</si>
  <si>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</si>
  <si>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</si>
  <si>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</si>
  <si>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</si>
  <si>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</si>
  <si>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</si>
  <si>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</si>
  <si>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</si>
  <si>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</si>
  <si>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</si>
  <si>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</si>
  <si>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</si>
  <si>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</si>
  <si>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</si>
  <si>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</si>
  <si>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</si>
  <si>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</si>
  <si>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</si>
  <si>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</si>
  <si>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</si>
  <si>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</si>
  <si>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</si>
  <si>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</si>
  <si>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</si>
  <si>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</si>
  <si>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</si>
  <si>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</si>
  <si>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</si>
  <si>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</si>
  <si>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</si>
  <si>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</si>
  <si>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</si>
  <si>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</si>
  <si>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</si>
  <si>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</si>
  <si>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</si>
  <si>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</si>
  <si>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</si>
  <si>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</si>
  <si>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</si>
  <si>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</si>
  <si>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</si>
  <si>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</si>
  <si>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</si>
  <si>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</si>
  <si>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</si>
  <si>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</si>
  <si>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</si>
  <si>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</si>
  <si>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</si>
  <si>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</si>
  <si>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</si>
  <si>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</si>
  <si>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</si>
  <si>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</si>
  <si>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</si>
  <si>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</si>
  <si>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</si>
  <si>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</si>
  <si>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</si>
  <si>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</si>
  <si>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</si>
  <si>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</si>
  <si>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</si>
  <si>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</si>
  <si>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</si>
  <si>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</si>
  <si>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</si>
  <si>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</si>
  <si>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</si>
  <si>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</si>
  <si>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</si>
  <si>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</si>
  <si>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</si>
  <si>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</si>
  <si>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</si>
  <si>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</si>
  <si>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</si>
  <si>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</si>
  <si>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</si>
  <si>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</si>
  <si>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</si>
  <si>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</si>
  <si>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</si>
  <si>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</si>
  <si>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</si>
  <si>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</si>
  <si>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</si>
  <si>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</si>
  <si>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</si>
  <si>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</si>
  <si>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</si>
  <si>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</si>
  <si>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</si>
  <si>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</si>
  <si>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</si>
  <si>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</si>
  <si>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</si>
  <si>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</si>
  <si>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</si>
  <si>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</si>
  <si>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</si>
  <si>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</si>
  <si>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</si>
  <si>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</si>
  <si>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</si>
  <si>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</si>
  <si>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</si>
  <si>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</si>
  <si>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</si>
  <si>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</si>
  <si>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</si>
  <si>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</si>
  <si>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</si>
  <si>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</si>
  <si>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</si>
  <si>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</si>
  <si>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</si>
  <si>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</si>
  <si>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</si>
  <si>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</si>
  <si>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</si>
  <si>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</si>
  <si>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</si>
  <si>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</si>
  <si>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</si>
  <si>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</si>
  <si>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</si>
  <si>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</si>
  <si>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</si>
  <si>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</si>
  <si>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</si>
  <si>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</si>
  <si>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</si>
  <si>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</si>
  <si>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</si>
  <si>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</si>
  <si>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</si>
  <si>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</si>
  <si>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</si>
  <si>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</si>
  <si>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</si>
  <si>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</si>
  <si>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</si>
  <si>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</si>
  <si>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</si>
  <si>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</si>
  <si>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</si>
  <si>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Viking Insurance Company of Wisconsin</t>
  </si>
  <si>
    <t>Sentry Insurance Group</t>
  </si>
  <si>
    <t>1800 North Point Drive</t>
  </si>
  <si>
    <t>Stevens Point</t>
  </si>
  <si>
    <t>Peter Anhalt</t>
  </si>
  <si>
    <t>608-826-3030</t>
  </si>
  <si>
    <t>President of Personal Lines</t>
  </si>
  <si>
    <t>Pete.Anhalt@Sentry.com</t>
  </si>
  <si>
    <t>Ethan Vaade</t>
  </si>
  <si>
    <t>608-826-3167</t>
  </si>
  <si>
    <t>Ethan.Vaade@sentry.com</t>
  </si>
  <si>
    <t>Sr. Dir. Personal Lines Product Mgmt</t>
  </si>
  <si>
    <t>20-1942</t>
  </si>
  <si>
    <t xml:space="preserve">Viking Insurance Company of Wisconsin operates an on-road motorcycle product.  The product has $2M dollars in annual premium.  Addressing rate need on individual months for a product of this size is difficult.  The 3 month Calendar Period loss ratio for January - March 2021 was 1.6% lower than the Q1 loss ratios of 2018 &amp; 2019.  Given these results we do not feel a refund is necessary for the January through March 2021 period for the Dairyland Powersports program.                                     Viking Insurance Company of Wisconsin operates a nonstandard auto program, Dairyland Auto.  Q1 2021 Calendar Year Loss &amp; LAE ratio was 52.5%.  Prior full year (2018-2019) Calendar Year loss &amp; LAE ratio was 57-60%.  While in line with historic ranges we believe the Calendar Year number is deflated by reduced exposure in Q2 &amp; Q3 of 2020 (for which the company did offer refunds.)  To better reflect current results the company also monitors Accident Quarter frequency.  This green development data is more volatile and more responsive.  The company is seeing a return to pre-pandemic frequency rates.  The current quarter frequency is 11% lower than the three month period ending 2/29/2020.  This frequency drop is being offset by industry wide severity trend nearing double digits.  Our Accident Quarter loss estimate aligns with pre-pandemic levels, with March frequency surpassing Jan &amp; Feb 2020.  Refund processing for low retention, minimum coverage Nonstandard risks is resource intensive.  The refund process has a 2% impact on expense ratio.  With the return in loss costs and the significant processing challenges, the company will not be issuing credits for this period.  Dairyland will continue to work with individual policyholders based on their situation.  This includes policy adjustments to reflect risk changes, flexible billing options and potential grace periods.  Dairyland will continue to monitor the pandemic and review Q2 2021 results and respond accordingly.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</si>
</sst>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260350</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Ethan.Vaade@sentry.com" TargetMode="External"/><Relationship Id="rId1" Type="http://schemas.openxmlformats.org/officeDocument/2006/relationships/hyperlink" Target="mailto:Pete.Anhalt@Sentr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56" sqref="B56"/>
    </sheetView>
  </sheetViews>
  <sheetFormatPr defaultColWidth="9.1796875" defaultRowHeight="12.5" x14ac:dyDescent="0.25"/>
  <cols>
    <col min="1" max="1" width="7.5429687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7.5429687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44" t="s">
        <v>19</v>
      </c>
      <c r="B2" s="344"/>
      <c r="C2" s="344"/>
      <c r="D2" s="344"/>
      <c r="E2" s="344"/>
      <c r="F2" s="344"/>
      <c r="G2" s="344"/>
      <c r="H2" s="344"/>
      <c r="I2" s="344"/>
      <c r="J2" s="344"/>
      <c r="K2" s="344"/>
      <c r="L2" s="344"/>
      <c r="M2" s="344"/>
      <c r="N2" s="344"/>
    </row>
    <row r="3" spans="1:21" s="9" customFormat="1" ht="20" x14ac:dyDescent="0.4">
      <c r="A3" s="344" t="s">
        <v>42</v>
      </c>
      <c r="B3" s="344"/>
      <c r="C3" s="344"/>
      <c r="D3" s="344"/>
      <c r="E3" s="344"/>
      <c r="F3" s="344"/>
      <c r="G3" s="344"/>
      <c r="H3" s="344"/>
      <c r="I3" s="344"/>
      <c r="J3" s="344"/>
      <c r="K3" s="344"/>
      <c r="L3" s="344"/>
      <c r="M3" s="344"/>
      <c r="N3" s="344"/>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45" t="s">
        <v>349</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35">
      <c r="A6" s="345" t="s">
        <v>98</v>
      </c>
      <c r="B6" s="345"/>
      <c r="C6" s="345"/>
      <c r="D6" s="345"/>
      <c r="E6" s="345"/>
      <c r="F6" s="345"/>
      <c r="G6" s="345"/>
      <c r="H6" s="345"/>
      <c r="I6" s="345"/>
      <c r="J6" s="345"/>
      <c r="K6" s="345"/>
      <c r="L6" s="345"/>
      <c r="M6" s="345"/>
      <c r="N6" s="345"/>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0" t="s">
        <v>353</v>
      </c>
      <c r="C9" s="264"/>
      <c r="D9" s="264"/>
      <c r="E9" s="264"/>
      <c r="F9" s="264"/>
      <c r="G9" s="264"/>
      <c r="H9" s="264"/>
      <c r="I9" s="264"/>
      <c r="J9" s="14"/>
      <c r="K9" s="15"/>
      <c r="L9" s="281">
        <v>13137</v>
      </c>
      <c r="M9" s="265"/>
      <c r="N9" s="16"/>
    </row>
    <row r="10" spans="1:21" ht="12.75" customHeight="1" x14ac:dyDescent="0.25">
      <c r="A10" s="55"/>
      <c r="B10" s="17" t="s">
        <v>30</v>
      </c>
      <c r="C10" s="17"/>
      <c r="D10" s="17"/>
      <c r="E10" s="17"/>
      <c r="F10" s="17"/>
      <c r="G10" s="17"/>
      <c r="H10" s="17"/>
      <c r="I10" s="346"/>
      <c r="J10" s="347"/>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0" t="s">
        <v>354</v>
      </c>
      <c r="C13" s="264"/>
      <c r="D13" s="264"/>
      <c r="E13" s="264"/>
      <c r="F13" s="264"/>
      <c r="G13" s="264"/>
      <c r="H13" s="264"/>
      <c r="I13" s="264"/>
      <c r="J13" s="20"/>
      <c r="K13" s="21"/>
      <c r="L13" s="281">
        <v>169</v>
      </c>
      <c r="M13" s="265"/>
      <c r="N13" s="16"/>
    </row>
    <row r="14" spans="1:21" ht="12.75" customHeight="1" x14ac:dyDescent="0.25">
      <c r="A14" s="55"/>
      <c r="B14" s="17" t="s">
        <v>32</v>
      </c>
      <c r="C14" s="17"/>
      <c r="D14" s="17"/>
      <c r="E14" s="17"/>
      <c r="F14" s="17"/>
      <c r="G14" s="17"/>
      <c r="H14" s="19"/>
      <c r="I14" s="347"/>
      <c r="J14" s="347"/>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0" t="s">
        <v>355</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90" t="s">
        <v>356</v>
      </c>
      <c r="C20" s="264"/>
      <c r="D20" s="264"/>
      <c r="E20" s="264"/>
      <c r="F20" s="264"/>
      <c r="G20" s="264"/>
      <c r="H20" s="24"/>
      <c r="I20" s="291" t="s">
        <v>283</v>
      </c>
      <c r="J20" s="125"/>
      <c r="K20" s="25"/>
      <c r="L20" s="154">
        <v>54481</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327</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39" t="s">
        <v>76</v>
      </c>
      <c r="C30" s="339"/>
      <c r="D30" s="339"/>
      <c r="E30" s="339"/>
      <c r="F30" s="339"/>
      <c r="G30" s="339"/>
      <c r="H30" s="339"/>
      <c r="I30" s="339"/>
      <c r="J30" s="339"/>
      <c r="K30" s="339"/>
      <c r="L30" s="339"/>
      <c r="M30" s="339"/>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44307</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1" t="s">
        <v>357</v>
      </c>
      <c r="C35" s="264"/>
      <c r="D35" s="264"/>
      <c r="E35" s="264"/>
      <c r="F35" s="264"/>
      <c r="G35" s="264"/>
      <c r="H35" s="35"/>
      <c r="I35" s="280" t="s">
        <v>358</v>
      </c>
      <c r="J35" s="268"/>
      <c r="K35" s="36"/>
      <c r="L35" s="280"/>
      <c r="M35" s="268"/>
      <c r="N35" s="166"/>
    </row>
    <row r="36" spans="1:14" customFormat="1" ht="12.75" customHeight="1" x14ac:dyDescent="0.35">
      <c r="A36" s="167"/>
      <c r="B36" s="168" t="s">
        <v>162</v>
      </c>
      <c r="C36" s="168"/>
      <c r="D36" s="168"/>
      <c r="E36" s="168"/>
      <c r="F36" s="168"/>
      <c r="G36" s="168"/>
      <c r="H36" s="168"/>
      <c r="I36" s="348" t="s">
        <v>38</v>
      </c>
      <c r="J36" s="348"/>
      <c r="K36" s="178"/>
      <c r="L36" s="348" t="s">
        <v>39</v>
      </c>
      <c r="M36" s="348"/>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2" t="s">
        <v>359</v>
      </c>
      <c r="C38" s="267"/>
      <c r="D38" s="267"/>
      <c r="E38" s="267"/>
      <c r="F38" s="267"/>
      <c r="G38" s="267"/>
      <c r="H38" s="33"/>
      <c r="I38" s="338" t="s">
        <v>360</v>
      </c>
      <c r="J38" s="269"/>
      <c r="K38" s="269"/>
      <c r="L38" s="269"/>
      <c r="M38" s="269"/>
      <c r="N38" s="166"/>
    </row>
    <row r="39" spans="1:14" customFormat="1" ht="12.75" customHeight="1" x14ac:dyDescent="0.35">
      <c r="A39" s="167"/>
      <c r="B39" s="168" t="s">
        <v>40</v>
      </c>
      <c r="C39" s="168"/>
      <c r="D39" s="168"/>
      <c r="E39" s="168"/>
      <c r="F39" s="168"/>
      <c r="G39" s="168"/>
      <c r="H39" s="168"/>
      <c r="I39" s="348" t="s">
        <v>41</v>
      </c>
      <c r="J39" s="348"/>
      <c r="K39" s="348"/>
      <c r="L39" s="348"/>
      <c r="M39" s="348"/>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1" t="s">
        <v>361</v>
      </c>
      <c r="C42" s="264"/>
      <c r="D42" s="264"/>
      <c r="E42" s="264"/>
      <c r="F42" s="264"/>
      <c r="G42" s="264"/>
      <c r="H42" s="36"/>
      <c r="I42" s="280" t="s">
        <v>362</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0" t="s">
        <v>364</v>
      </c>
      <c r="C46" s="264"/>
      <c r="D46" s="264"/>
      <c r="E46" s="264"/>
      <c r="F46" s="264"/>
      <c r="G46" s="264"/>
      <c r="H46" s="22"/>
      <c r="I46" s="278" t="s">
        <v>363</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1" t="s">
        <v>344</v>
      </c>
      <c r="B52" s="342"/>
      <c r="C52" s="342"/>
      <c r="D52" s="342"/>
      <c r="E52" s="342"/>
      <c r="F52" s="342"/>
      <c r="G52" s="342"/>
      <c r="H52" s="342"/>
      <c r="I52" s="342"/>
      <c r="J52" s="342"/>
      <c r="K52" s="342"/>
      <c r="L52" s="342"/>
      <c r="M52" s="342"/>
      <c r="N52" s="343"/>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40" t="s">
        <v>170</v>
      </c>
      <c r="C54" s="340"/>
      <c r="D54" s="340"/>
      <c r="E54" s="340"/>
      <c r="F54" s="340"/>
      <c r="G54" s="340"/>
      <c r="H54" s="340"/>
      <c r="I54" s="340"/>
      <c r="J54" s="340"/>
      <c r="K54" s="340"/>
      <c r="L54" s="340"/>
      <c r="M54" s="340"/>
      <c r="N54" s="33"/>
    </row>
    <row r="55" spans="1:14" ht="12.75" customHeight="1" x14ac:dyDescent="0.25">
      <c r="B55" s="340"/>
      <c r="C55" s="340"/>
      <c r="D55" s="340"/>
      <c r="E55" s="340"/>
      <c r="F55" s="340"/>
      <c r="G55" s="340"/>
      <c r="H55" s="340"/>
      <c r="I55" s="340"/>
      <c r="J55" s="340"/>
      <c r="K55" s="340"/>
      <c r="L55" s="340"/>
      <c r="M55" s="340"/>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328</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27A6259A-C347-4C55-A55F-1E1504120C16}"/>
    <hyperlink ref="I46" r:id="rId2" xr:uid="{E8E9B003-D519-4330-B94A-AB397B640353}"/>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73" zoomScale="120" zoomScaleNormal="120" workbookViewId="0">
      <selection activeCell="G37" sqref="G37"/>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5429687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06" hidden="1" customWidth="1"/>
    <col min="22" max="22" width="8.7265625" style="206" hidden="1" customWidth="1"/>
    <col min="23" max="23" width="4" style="206" hidden="1" customWidth="1"/>
    <col min="24" max="24" width="4.7265625" style="206" hidden="1" customWidth="1"/>
    <col min="25" max="25" width="9.453125" style="206" hidden="1" customWidth="1"/>
    <col min="26" max="26" width="8.453125" style="206" hidden="1" customWidth="1"/>
    <col min="27" max="27" width="6.54296875" style="206" hidden="1" customWidth="1"/>
    <col min="28" max="39" width="9.1796875" style="137"/>
    <col min="40" max="16384" width="9.1796875" style="73"/>
  </cols>
  <sheetData>
    <row r="1" spans="1:39" s="62" customFormat="1" ht="30" customHeight="1" thickTop="1" x14ac:dyDescent="0.4">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5">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Viking Insurance Company of Wisconsin</v>
      </c>
      <c r="F4" s="336"/>
      <c r="G4" s="115"/>
      <c r="H4" s="115"/>
      <c r="I4" s="115"/>
      <c r="J4" s="116"/>
      <c r="L4" s="76" t="s">
        <v>55</v>
      </c>
      <c r="M4" s="164">
        <f>'Cover Page'!L9</f>
        <v>13137</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Sentry Insurance Group</v>
      </c>
      <c r="F6" s="336"/>
      <c r="G6" s="115"/>
      <c r="H6" s="115"/>
      <c r="I6" s="115"/>
      <c r="J6" s="116"/>
      <c r="L6" s="76" t="s">
        <v>56</v>
      </c>
      <c r="M6" s="164">
        <f>'Cover Page'!L13</f>
        <v>169</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3">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304</v>
      </c>
      <c r="H12" s="75"/>
      <c r="I12" s="75"/>
      <c r="J12" s="87"/>
      <c r="K12" s="75"/>
      <c r="L12" s="75"/>
      <c r="N12" s="146" t="b">
        <v>1</v>
      </c>
      <c r="O12" s="107"/>
      <c r="Q12" s="142"/>
      <c r="R12" s="142"/>
      <c r="S12" s="142"/>
      <c r="T12" s="142"/>
      <c r="U12" s="210">
        <f t="shared" ref="U12:U18" si="0">N12*1</f>
        <v>1</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3" customHeight="1" x14ac:dyDescent="0.3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3">
      <c r="A24" s="97" t="s">
        <v>26</v>
      </c>
      <c r="B24" s="356" t="s">
        <v>351</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3">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3">
      <c r="A30" s="75" t="s">
        <v>27</v>
      </c>
      <c r="B30" s="75" t="s">
        <v>180</v>
      </c>
      <c r="C30" s="88"/>
      <c r="F30" s="89"/>
      <c r="G30" s="225"/>
      <c r="H30" s="225"/>
      <c r="I30" s="225"/>
      <c r="J30" s="225"/>
      <c r="K30" s="225"/>
      <c r="L30" s="225"/>
      <c r="M30" s="225"/>
    </row>
    <row r="31" spans="1:39" ht="13" customHeight="1" x14ac:dyDescent="0.3">
      <c r="A31" s="75"/>
      <c r="B31" s="75" t="s">
        <v>352</v>
      </c>
      <c r="C31" s="88"/>
      <c r="D31" s="88"/>
      <c r="E31" s="98"/>
      <c r="F31" s="98"/>
      <c r="G31" s="98"/>
      <c r="H31" s="98"/>
      <c r="I31" s="98"/>
      <c r="J31" s="98"/>
      <c r="K31" s="98"/>
      <c r="L31" s="98"/>
    </row>
    <row r="32" spans="1:39" ht="13" customHeight="1" x14ac:dyDescent="0.3">
      <c r="A32" s="75"/>
      <c r="B32" s="75" t="s">
        <v>312</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178</v>
      </c>
      <c r="D34" s="88"/>
      <c r="E34" s="98"/>
      <c r="F34" s="98"/>
      <c r="G34" s="98"/>
      <c r="H34" s="98"/>
      <c r="I34" s="98"/>
      <c r="J34" s="98"/>
      <c r="K34" s="98"/>
      <c r="L34" s="98"/>
      <c r="N34" s="152" t="b">
        <v>0</v>
      </c>
      <c r="U34" s="210">
        <f>N34*1</f>
        <v>0</v>
      </c>
      <c r="V34" s="206" t="s">
        <v>154</v>
      </c>
    </row>
    <row r="35" spans="1:39" ht="13" customHeight="1" x14ac:dyDescent="0.3">
      <c r="A35" s="99"/>
      <c r="B35" s="68" t="s">
        <v>23</v>
      </c>
      <c r="C35" s="103" t="s">
        <v>179</v>
      </c>
      <c r="D35" s="102"/>
      <c r="E35" s="66" t="s">
        <v>181</v>
      </c>
      <c r="F35" s="100"/>
      <c r="G35" s="100"/>
      <c r="H35" s="100"/>
      <c r="I35" s="101"/>
      <c r="J35" s="101"/>
      <c r="K35" s="101"/>
      <c r="L35" s="101"/>
      <c r="N35" s="152" t="b">
        <v>1</v>
      </c>
      <c r="U35" s="210">
        <f>N35*1</f>
        <v>1</v>
      </c>
      <c r="V35" s="206"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1" t="s">
        <v>365</v>
      </c>
      <c r="F37" s="362"/>
      <c r="G37" s="226"/>
      <c r="H37" s="226"/>
      <c r="I37" s="226"/>
      <c r="J37" s="226"/>
      <c r="K37" s="226"/>
      <c r="L37" s="101"/>
    </row>
    <row r="38" spans="1:39" ht="13" customHeight="1" x14ac:dyDescent="0.3">
      <c r="A38" s="99"/>
      <c r="B38" s="68"/>
      <c r="C38" s="103"/>
      <c r="D38" s="102"/>
      <c r="E38" s="363"/>
      <c r="F38" s="364"/>
      <c r="G38" s="226"/>
      <c r="H38" s="226"/>
      <c r="I38" s="226"/>
      <c r="J38" s="226"/>
      <c r="K38" s="226"/>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3" customHeight="1" x14ac:dyDescent="0.3">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5">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35">
      <c r="A42" s="73"/>
      <c r="B42" s="85" t="s">
        <v>295</v>
      </c>
      <c r="C42" s="85"/>
      <c r="D42" s="85"/>
      <c r="E42" s="85"/>
      <c r="F42" s="85"/>
      <c r="G42" s="349" t="s">
        <v>299</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35">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3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5">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3">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3">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3">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5" x14ac:dyDescent="0.3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3">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3">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3">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3" customHeight="1" x14ac:dyDescent="0.3">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3" customHeight="1" x14ac:dyDescent="0.35">
      <c r="B77" s="75" t="s">
        <v>337</v>
      </c>
      <c r="C77" s="75"/>
      <c r="D77" s="75"/>
      <c r="E77" s="91"/>
      <c r="F77" s="75"/>
      <c r="G77" s="298"/>
      <c r="H77" s="298"/>
      <c r="I77" s="298"/>
      <c r="J77" s="298"/>
      <c r="K77" s="298"/>
      <c r="L77" s="298"/>
      <c r="M77" s="298"/>
      <c r="R77" s="151"/>
      <c r="U77" s="211"/>
      <c r="V77" s="211"/>
      <c r="W77" s="211"/>
      <c r="X77" s="211"/>
      <c r="Y77" s="211"/>
      <c r="Z77" s="211"/>
      <c r="AA77" s="211"/>
    </row>
    <row r="78" spans="1:39" ht="13" customHeight="1" x14ac:dyDescent="0.35">
      <c r="B78" s="75" t="s">
        <v>336</v>
      </c>
      <c r="C78" s="75"/>
      <c r="D78" s="75"/>
      <c r="E78" s="91"/>
      <c r="F78" s="75"/>
      <c r="G78" s="298"/>
      <c r="H78" s="298"/>
      <c r="I78" s="298"/>
      <c r="J78" s="298"/>
      <c r="K78" s="298"/>
      <c r="L78" s="298"/>
      <c r="M78" s="298"/>
      <c r="R78" s="151"/>
      <c r="U78" s="211"/>
      <c r="V78" s="211"/>
      <c r="W78" s="211"/>
      <c r="X78" s="211"/>
      <c r="Y78" s="211"/>
      <c r="Z78" s="211"/>
      <c r="AA78" s="211"/>
    </row>
    <row r="79" spans="1:39" ht="13" customHeight="1" x14ac:dyDescent="0.35">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ht="14.5" x14ac:dyDescent="0.3">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3">
      <c r="B81" s="75" t="s">
        <v>22</v>
      </c>
      <c r="C81" s="87" t="s">
        <v>214</v>
      </c>
      <c r="F81" s="75"/>
      <c r="G81" s="111"/>
      <c r="H81" s="111"/>
      <c r="I81" s="111"/>
      <c r="J81" s="111"/>
      <c r="K81" s="111"/>
      <c r="L81" s="111"/>
      <c r="M81" s="111"/>
      <c r="N81" s="152" t="b">
        <v>1</v>
      </c>
      <c r="O81" s="152" t="b">
        <v>0</v>
      </c>
      <c r="P81" s="152" t="b">
        <v>0</v>
      </c>
      <c r="Q81" s="152" t="b">
        <v>0</v>
      </c>
      <c r="R81" s="152" t="b">
        <v>0</v>
      </c>
      <c r="S81" s="152" t="b">
        <v>0</v>
      </c>
      <c r="T81" s="152" t="b">
        <v>0</v>
      </c>
      <c r="U81" s="208">
        <f t="shared" ref="U81" si="44">N81*1</f>
        <v>1</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3">
      <c r="A82" s="75"/>
      <c r="B82" s="75" t="s">
        <v>23</v>
      </c>
      <c r="C82" s="87" t="s">
        <v>171</v>
      </c>
      <c r="F82" s="75"/>
      <c r="G82" s="111"/>
      <c r="H82" s="111"/>
      <c r="I82" s="111"/>
      <c r="J82" s="111"/>
      <c r="K82" s="111"/>
      <c r="L82" s="111"/>
      <c r="M82" s="111"/>
      <c r="N82" s="152" t="b">
        <v>1</v>
      </c>
      <c r="O82" s="152" t="b">
        <v>0</v>
      </c>
      <c r="P82" s="152" t="b">
        <v>0</v>
      </c>
      <c r="Q82" s="152" t="b">
        <v>0</v>
      </c>
      <c r="R82" s="152" t="b">
        <v>0</v>
      </c>
      <c r="S82" s="152" t="b">
        <v>0</v>
      </c>
      <c r="T82" s="152" t="b">
        <v>0</v>
      </c>
      <c r="U82" s="208">
        <f t="shared" ref="U82:U84" si="51">N82*1</f>
        <v>1</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3">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3">
      <c r="A84" s="75"/>
      <c r="B84" s="75" t="s">
        <v>25</v>
      </c>
      <c r="C84" s="87" t="s">
        <v>313</v>
      </c>
      <c r="F84" s="75"/>
      <c r="G84" s="111"/>
      <c r="H84" s="111"/>
      <c r="I84" s="111"/>
      <c r="J84" s="111"/>
      <c r="K84" s="111"/>
      <c r="L84" s="111"/>
      <c r="M84" s="111"/>
      <c r="N84" s="152" t="b">
        <v>1</v>
      </c>
      <c r="O84" s="152" t="b">
        <v>0</v>
      </c>
      <c r="P84" s="152" t="b">
        <v>0</v>
      </c>
      <c r="Q84" s="152" t="b">
        <v>0</v>
      </c>
      <c r="R84" s="152" t="b">
        <v>0</v>
      </c>
      <c r="S84" s="152" t="b">
        <v>0</v>
      </c>
      <c r="T84" s="152" t="b">
        <v>0</v>
      </c>
      <c r="U84" s="208">
        <f t="shared" si="51"/>
        <v>1</v>
      </c>
      <c r="V84" s="208">
        <f t="shared" si="52"/>
        <v>0</v>
      </c>
      <c r="W84" s="208">
        <f t="shared" si="53"/>
        <v>0</v>
      </c>
      <c r="X84" s="208">
        <f t="shared" si="54"/>
        <v>0</v>
      </c>
      <c r="Y84" s="208">
        <f t="shared" si="55"/>
        <v>0</v>
      </c>
      <c r="Z84" s="208">
        <f t="shared" si="56"/>
        <v>0</v>
      </c>
      <c r="AA84" s="208">
        <f t="shared" si="57"/>
        <v>0</v>
      </c>
    </row>
    <row r="85" spans="1:27" x14ac:dyDescent="0.3">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3">
      <c r="A86" s="75"/>
      <c r="B86" s="75"/>
      <c r="C86" s="88"/>
      <c r="F86" s="89"/>
      <c r="G86" s="225"/>
      <c r="H86" s="225"/>
      <c r="I86" s="225"/>
      <c r="J86" s="225"/>
      <c r="K86" s="225"/>
      <c r="L86" s="225"/>
      <c r="M86" s="225"/>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71"/>
  <sheetViews>
    <sheetView showGridLines="0" topLeftCell="A4" workbookViewId="0">
      <selection activeCell="C14" sqref="C14:M31"/>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3" t="s">
        <v>234</v>
      </c>
      <c r="B1" s="354"/>
      <c r="C1" s="354"/>
      <c r="D1" s="354"/>
      <c r="E1" s="354"/>
      <c r="F1" s="354"/>
      <c r="G1" s="354"/>
      <c r="H1" s="354"/>
      <c r="I1" s="354"/>
      <c r="J1" s="354"/>
      <c r="K1" s="354"/>
      <c r="L1" s="354"/>
      <c r="M1" s="354"/>
      <c r="N1" s="355"/>
    </row>
    <row r="2" spans="1:14" ht="23.25" customHeight="1" x14ac:dyDescent="0.35">
      <c r="A2" s="350" t="s">
        <v>314</v>
      </c>
      <c r="B2" s="351"/>
      <c r="C2" s="351"/>
      <c r="D2" s="351"/>
      <c r="E2" s="351"/>
      <c r="F2" s="351"/>
      <c r="G2" s="351"/>
      <c r="H2" s="351"/>
      <c r="I2" s="351"/>
      <c r="J2" s="351"/>
      <c r="K2" s="351"/>
      <c r="L2" s="351"/>
      <c r="M2" s="351"/>
      <c r="N2" s="352"/>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Viking Insurance Company of Wisconsin</v>
      </c>
      <c r="F4" s="114"/>
      <c r="G4" s="114"/>
      <c r="H4" s="115"/>
      <c r="I4" s="115"/>
      <c r="J4" s="115"/>
      <c r="K4" s="116"/>
      <c r="L4" s="63"/>
      <c r="M4" s="76" t="s">
        <v>55</v>
      </c>
      <c r="N4" s="164">
        <f>'Cover Page'!L9</f>
        <v>13137</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Sentry Insurance Group</v>
      </c>
      <c r="F6" s="114"/>
      <c r="G6" s="115"/>
      <c r="H6" s="115"/>
      <c r="I6" s="115"/>
      <c r="J6" s="115"/>
      <c r="K6" s="116"/>
      <c r="L6" s="63"/>
      <c r="M6" s="76" t="s">
        <v>56</v>
      </c>
      <c r="N6" s="164">
        <f>'Cover Page'!L13</f>
        <v>169</v>
      </c>
    </row>
    <row r="7" spans="1:14" ht="15" thickBot="1" x14ac:dyDescent="0.4">
      <c r="A7" s="123"/>
      <c r="B7" s="78"/>
      <c r="C7" s="79"/>
      <c r="D7" s="79"/>
      <c r="E7" s="79"/>
      <c r="F7" s="79"/>
      <c r="G7" s="79"/>
      <c r="H7" s="79"/>
      <c r="I7" s="79"/>
      <c r="J7" s="79"/>
      <c r="K7" s="80"/>
      <c r="L7" s="80"/>
      <c r="M7" s="80"/>
      <c r="N7" s="81"/>
    </row>
    <row r="9" spans="1:14" x14ac:dyDescent="0.35">
      <c r="A9" s="254"/>
      <c r="B9" s="255"/>
      <c r="C9" s="255"/>
      <c r="D9" s="255"/>
      <c r="E9" s="255"/>
      <c r="F9" s="255"/>
      <c r="G9" s="255"/>
      <c r="H9" s="255"/>
      <c r="I9" s="255"/>
      <c r="J9" s="255"/>
      <c r="K9" s="255"/>
      <c r="L9" s="255"/>
      <c r="M9" s="255"/>
      <c r="N9" s="256"/>
    </row>
    <row r="10" spans="1:14" x14ac:dyDescent="0.35">
      <c r="A10" s="263" t="s">
        <v>205</v>
      </c>
      <c r="B10" s="258"/>
      <c r="C10" s="258" t="s">
        <v>339</v>
      </c>
      <c r="D10" s="258"/>
      <c r="E10" s="258"/>
      <c r="F10" s="258"/>
      <c r="G10" s="258"/>
      <c r="H10" s="258"/>
      <c r="I10" s="258"/>
      <c r="J10" s="258"/>
      <c r="K10" s="258"/>
      <c r="L10" s="258"/>
      <c r="M10" s="258"/>
      <c r="N10" s="259"/>
    </row>
    <row r="11" spans="1:14" ht="19.5" customHeight="1" x14ac:dyDescent="0.35">
      <c r="A11" s="257"/>
      <c r="B11" s="258"/>
      <c r="C11" s="258" t="s">
        <v>322</v>
      </c>
      <c r="D11" s="258"/>
      <c r="E11" s="258"/>
      <c r="F11" s="258"/>
      <c r="G11" s="258"/>
      <c r="H11" s="258"/>
      <c r="I11" s="258"/>
      <c r="J11" s="258"/>
      <c r="K11" s="258"/>
      <c r="L11" s="258"/>
      <c r="M11" s="258"/>
      <c r="N11" s="259"/>
    </row>
    <row r="12" spans="1:14" x14ac:dyDescent="0.35">
      <c r="A12" s="257"/>
      <c r="B12" s="258"/>
      <c r="C12" s="258" t="s">
        <v>323</v>
      </c>
      <c r="D12" s="258"/>
      <c r="E12" s="258"/>
      <c r="F12" s="258"/>
      <c r="G12" s="258"/>
      <c r="H12" s="258"/>
      <c r="I12" s="258"/>
      <c r="J12" s="258"/>
      <c r="K12" s="258"/>
      <c r="L12" s="258"/>
      <c r="M12" s="258"/>
      <c r="N12" s="259"/>
    </row>
    <row r="13" spans="1:14" x14ac:dyDescent="0.35">
      <c r="A13" s="257"/>
      <c r="B13" s="258"/>
      <c r="C13" s="258" t="s">
        <v>324</v>
      </c>
      <c r="D13" s="258"/>
      <c r="E13" s="258"/>
      <c r="F13" s="258"/>
      <c r="G13" s="258"/>
      <c r="H13" s="258"/>
      <c r="I13" s="258"/>
      <c r="J13" s="258"/>
      <c r="K13" s="258"/>
      <c r="L13" s="258"/>
      <c r="M13" s="258"/>
      <c r="N13" s="259"/>
    </row>
    <row r="14" spans="1:14" x14ac:dyDescent="0.35">
      <c r="A14" s="257"/>
      <c r="B14" s="259"/>
      <c r="C14" s="365" t="s">
        <v>366</v>
      </c>
      <c r="D14" s="366"/>
      <c r="E14" s="366"/>
      <c r="F14" s="366"/>
      <c r="G14" s="366"/>
      <c r="H14" s="366"/>
      <c r="I14" s="366"/>
      <c r="J14" s="366"/>
      <c r="K14" s="366"/>
      <c r="L14" s="366"/>
      <c r="M14" s="367"/>
      <c r="N14" s="259"/>
    </row>
    <row r="15" spans="1:14" x14ac:dyDescent="0.35">
      <c r="A15" s="257"/>
      <c r="B15" s="259"/>
      <c r="C15" s="368"/>
      <c r="D15" s="369"/>
      <c r="E15" s="369"/>
      <c r="F15" s="369"/>
      <c r="G15" s="369"/>
      <c r="H15" s="369"/>
      <c r="I15" s="369"/>
      <c r="J15" s="369"/>
      <c r="K15" s="369"/>
      <c r="L15" s="369"/>
      <c r="M15" s="370"/>
      <c r="N15" s="259"/>
    </row>
    <row r="16" spans="1:14" x14ac:dyDescent="0.35">
      <c r="A16" s="257"/>
      <c r="B16" s="259"/>
      <c r="C16" s="368"/>
      <c r="D16" s="369"/>
      <c r="E16" s="369"/>
      <c r="F16" s="369"/>
      <c r="G16" s="369"/>
      <c r="H16" s="369"/>
      <c r="I16" s="369"/>
      <c r="J16" s="369"/>
      <c r="K16" s="369"/>
      <c r="L16" s="369"/>
      <c r="M16" s="370"/>
      <c r="N16" s="259"/>
    </row>
    <row r="17" spans="1:14" x14ac:dyDescent="0.35">
      <c r="A17" s="257"/>
      <c r="B17" s="259"/>
      <c r="C17" s="368"/>
      <c r="D17" s="369"/>
      <c r="E17" s="369"/>
      <c r="F17" s="369"/>
      <c r="G17" s="369"/>
      <c r="H17" s="369"/>
      <c r="I17" s="369"/>
      <c r="J17" s="369"/>
      <c r="K17" s="369"/>
      <c r="L17" s="369"/>
      <c r="M17" s="370"/>
      <c r="N17" s="259"/>
    </row>
    <row r="18" spans="1:14" x14ac:dyDescent="0.35">
      <c r="A18" s="257"/>
      <c r="B18" s="259"/>
      <c r="C18" s="368"/>
      <c r="D18" s="369"/>
      <c r="E18" s="369"/>
      <c r="F18" s="369"/>
      <c r="G18" s="369"/>
      <c r="H18" s="369"/>
      <c r="I18" s="369"/>
      <c r="J18" s="369"/>
      <c r="K18" s="369"/>
      <c r="L18" s="369"/>
      <c r="M18" s="370"/>
      <c r="N18" s="259"/>
    </row>
    <row r="19" spans="1:14" x14ac:dyDescent="0.35">
      <c r="A19" s="257"/>
      <c r="B19" s="259"/>
      <c r="C19" s="368"/>
      <c r="D19" s="369"/>
      <c r="E19" s="369"/>
      <c r="F19" s="369"/>
      <c r="G19" s="369"/>
      <c r="H19" s="369"/>
      <c r="I19" s="369"/>
      <c r="J19" s="369"/>
      <c r="K19" s="369"/>
      <c r="L19" s="369"/>
      <c r="M19" s="370"/>
      <c r="N19" s="259"/>
    </row>
    <row r="20" spans="1:14" x14ac:dyDescent="0.35">
      <c r="A20" s="257"/>
      <c r="B20" s="259"/>
      <c r="C20" s="368"/>
      <c r="D20" s="369"/>
      <c r="E20" s="369"/>
      <c r="F20" s="369"/>
      <c r="G20" s="369"/>
      <c r="H20" s="369"/>
      <c r="I20" s="369"/>
      <c r="J20" s="369"/>
      <c r="K20" s="369"/>
      <c r="L20" s="369"/>
      <c r="M20" s="370"/>
      <c r="N20" s="259"/>
    </row>
    <row r="21" spans="1:14" x14ac:dyDescent="0.35">
      <c r="A21" s="257"/>
      <c r="B21" s="259"/>
      <c r="C21" s="368"/>
      <c r="D21" s="369"/>
      <c r="E21" s="369"/>
      <c r="F21" s="369"/>
      <c r="G21" s="369"/>
      <c r="H21" s="369"/>
      <c r="I21" s="369"/>
      <c r="J21" s="369"/>
      <c r="K21" s="369"/>
      <c r="L21" s="369"/>
      <c r="M21" s="370"/>
      <c r="N21" s="259"/>
    </row>
    <row r="22" spans="1:14" x14ac:dyDescent="0.35">
      <c r="A22" s="257"/>
      <c r="B22" s="259"/>
      <c r="C22" s="368"/>
      <c r="D22" s="369"/>
      <c r="E22" s="369"/>
      <c r="F22" s="369"/>
      <c r="G22" s="369"/>
      <c r="H22" s="369"/>
      <c r="I22" s="369"/>
      <c r="J22" s="369"/>
      <c r="K22" s="369"/>
      <c r="L22" s="369"/>
      <c r="M22" s="370"/>
      <c r="N22" s="259"/>
    </row>
    <row r="23" spans="1:14" x14ac:dyDescent="0.35">
      <c r="A23" s="257"/>
      <c r="B23" s="259"/>
      <c r="C23" s="368"/>
      <c r="D23" s="369"/>
      <c r="E23" s="369"/>
      <c r="F23" s="369"/>
      <c r="G23" s="369"/>
      <c r="H23" s="369"/>
      <c r="I23" s="369"/>
      <c r="J23" s="369"/>
      <c r="K23" s="369"/>
      <c r="L23" s="369"/>
      <c r="M23" s="370"/>
      <c r="N23" s="259"/>
    </row>
    <row r="24" spans="1:14" x14ac:dyDescent="0.35">
      <c r="A24" s="257"/>
      <c r="B24" s="259"/>
      <c r="C24" s="368"/>
      <c r="D24" s="369"/>
      <c r="E24" s="369"/>
      <c r="F24" s="369"/>
      <c r="G24" s="369"/>
      <c r="H24" s="369"/>
      <c r="I24" s="369"/>
      <c r="J24" s="369"/>
      <c r="K24" s="369"/>
      <c r="L24" s="369"/>
      <c r="M24" s="370"/>
      <c r="N24" s="259"/>
    </row>
    <row r="25" spans="1:14" x14ac:dyDescent="0.35">
      <c r="A25" s="257"/>
      <c r="B25" s="259"/>
      <c r="C25" s="368"/>
      <c r="D25" s="369"/>
      <c r="E25" s="369"/>
      <c r="F25" s="369"/>
      <c r="G25" s="369"/>
      <c r="H25" s="369"/>
      <c r="I25" s="369"/>
      <c r="J25" s="369"/>
      <c r="K25" s="369"/>
      <c r="L25" s="369"/>
      <c r="M25" s="370"/>
      <c r="N25" s="259"/>
    </row>
    <row r="26" spans="1:14" x14ac:dyDescent="0.35">
      <c r="A26" s="257"/>
      <c r="B26" s="259"/>
      <c r="C26" s="368"/>
      <c r="D26" s="369"/>
      <c r="E26" s="369"/>
      <c r="F26" s="369"/>
      <c r="G26" s="369"/>
      <c r="H26" s="369"/>
      <c r="I26" s="369"/>
      <c r="J26" s="369"/>
      <c r="K26" s="369"/>
      <c r="L26" s="369"/>
      <c r="M26" s="370"/>
      <c r="N26" s="259"/>
    </row>
    <row r="27" spans="1:14" x14ac:dyDescent="0.35">
      <c r="A27" s="257"/>
      <c r="B27" s="259"/>
      <c r="C27" s="368"/>
      <c r="D27" s="369"/>
      <c r="E27" s="369"/>
      <c r="F27" s="369"/>
      <c r="G27" s="369"/>
      <c r="H27" s="369"/>
      <c r="I27" s="369"/>
      <c r="J27" s="369"/>
      <c r="K27" s="369"/>
      <c r="L27" s="369"/>
      <c r="M27" s="370"/>
      <c r="N27" s="259"/>
    </row>
    <row r="28" spans="1:14" x14ac:dyDescent="0.35">
      <c r="A28" s="257"/>
      <c r="B28" s="259"/>
      <c r="C28" s="368"/>
      <c r="D28" s="369"/>
      <c r="E28" s="369"/>
      <c r="F28" s="369"/>
      <c r="G28" s="369"/>
      <c r="H28" s="369"/>
      <c r="I28" s="369"/>
      <c r="J28" s="369"/>
      <c r="K28" s="369"/>
      <c r="L28" s="369"/>
      <c r="M28" s="370"/>
      <c r="N28" s="259"/>
    </row>
    <row r="29" spans="1:14" x14ac:dyDescent="0.35">
      <c r="A29" s="257"/>
      <c r="B29" s="259"/>
      <c r="C29" s="368"/>
      <c r="D29" s="369"/>
      <c r="E29" s="369"/>
      <c r="F29" s="369"/>
      <c r="G29" s="369"/>
      <c r="H29" s="369"/>
      <c r="I29" s="369"/>
      <c r="J29" s="369"/>
      <c r="K29" s="369"/>
      <c r="L29" s="369"/>
      <c r="M29" s="370"/>
      <c r="N29" s="259"/>
    </row>
    <row r="30" spans="1:14" x14ac:dyDescent="0.35">
      <c r="A30" s="257"/>
      <c r="B30" s="259"/>
      <c r="C30" s="368"/>
      <c r="D30" s="369"/>
      <c r="E30" s="369"/>
      <c r="F30" s="369"/>
      <c r="G30" s="369"/>
      <c r="H30" s="369"/>
      <c r="I30" s="369"/>
      <c r="J30" s="369"/>
      <c r="K30" s="369"/>
      <c r="L30" s="369"/>
      <c r="M30" s="370"/>
      <c r="N30" s="259"/>
    </row>
    <row r="31" spans="1:14" x14ac:dyDescent="0.35">
      <c r="A31" s="257"/>
      <c r="B31" s="259"/>
      <c r="C31" s="371"/>
      <c r="D31" s="372"/>
      <c r="E31" s="372"/>
      <c r="F31" s="372"/>
      <c r="G31" s="372"/>
      <c r="H31" s="372"/>
      <c r="I31" s="372"/>
      <c r="J31" s="372"/>
      <c r="K31" s="372"/>
      <c r="L31" s="372"/>
      <c r="M31" s="373"/>
      <c r="N31" s="259"/>
    </row>
    <row r="32" spans="1:14" x14ac:dyDescent="0.35">
      <c r="A32" s="257"/>
      <c r="B32" s="258"/>
      <c r="C32" s="258"/>
      <c r="D32" s="258"/>
      <c r="E32" s="258"/>
      <c r="F32" s="258"/>
      <c r="G32" s="258"/>
      <c r="H32" s="258"/>
      <c r="I32" s="258"/>
      <c r="J32" s="258"/>
      <c r="K32" s="258"/>
      <c r="L32" s="258"/>
      <c r="M32" s="258"/>
      <c r="N32" s="259"/>
    </row>
    <row r="33" spans="1:14" x14ac:dyDescent="0.35">
      <c r="A33" s="263" t="s">
        <v>206</v>
      </c>
      <c r="B33" s="258"/>
      <c r="C33" s="258" t="s">
        <v>340</v>
      </c>
      <c r="D33" s="258"/>
      <c r="E33" s="258"/>
      <c r="F33" s="258"/>
      <c r="G33" s="258"/>
      <c r="H33" s="258"/>
      <c r="I33" s="258"/>
      <c r="J33" s="258"/>
      <c r="K33" s="258"/>
      <c r="L33" s="258"/>
      <c r="M33" s="258"/>
      <c r="N33" s="259"/>
    </row>
    <row r="34" spans="1:14" x14ac:dyDescent="0.35">
      <c r="A34" s="257"/>
      <c r="B34" s="258"/>
      <c r="C34" s="258" t="s">
        <v>341</v>
      </c>
      <c r="D34" s="258"/>
      <c r="E34" s="258"/>
      <c r="F34" s="258"/>
      <c r="G34" s="258"/>
      <c r="H34" s="258"/>
      <c r="I34" s="258"/>
      <c r="J34" s="258"/>
      <c r="K34" s="258"/>
      <c r="L34" s="258"/>
      <c r="M34" s="258"/>
      <c r="N34" s="259"/>
    </row>
    <row r="35" spans="1:14" x14ac:dyDescent="0.35">
      <c r="A35" s="257"/>
      <c r="B35" s="258"/>
      <c r="C35" s="258" t="s">
        <v>342</v>
      </c>
      <c r="D35" s="258"/>
      <c r="E35" s="258"/>
      <c r="F35" s="258"/>
      <c r="G35" s="258"/>
      <c r="H35" s="258"/>
      <c r="I35" s="258"/>
      <c r="J35" s="258"/>
      <c r="K35" s="258"/>
      <c r="L35" s="258"/>
      <c r="M35" s="258"/>
      <c r="N35" s="259"/>
    </row>
    <row r="36" spans="1:14" x14ac:dyDescent="0.35">
      <c r="A36" s="257"/>
      <c r="B36" s="258"/>
      <c r="C36" s="270" t="s">
        <v>343</v>
      </c>
      <c r="D36" s="258"/>
      <c r="E36" s="258"/>
      <c r="F36" s="258"/>
      <c r="G36" s="258"/>
      <c r="H36" s="258"/>
      <c r="I36" s="258"/>
      <c r="J36" s="258"/>
      <c r="K36" s="258"/>
      <c r="L36" s="258"/>
      <c r="M36" s="258"/>
      <c r="N36" s="259"/>
    </row>
    <row r="37" spans="1:14" ht="6.75" customHeight="1" x14ac:dyDescent="0.35">
      <c r="A37" s="257"/>
      <c r="B37" s="258"/>
      <c r="C37" s="270"/>
      <c r="D37" s="258"/>
      <c r="E37" s="258"/>
      <c r="F37" s="258"/>
      <c r="G37" s="258"/>
      <c r="H37" s="258"/>
      <c r="I37" s="258"/>
      <c r="J37" s="258"/>
      <c r="K37" s="258"/>
      <c r="L37" s="258"/>
      <c r="M37" s="258"/>
      <c r="N37" s="259"/>
    </row>
    <row r="38" spans="1:14" ht="21.75" customHeight="1" x14ac:dyDescent="0.35">
      <c r="A38" s="257"/>
      <c r="B38" s="258"/>
      <c r="C38" s="258" t="s">
        <v>325</v>
      </c>
      <c r="D38" s="258"/>
      <c r="E38" s="258"/>
      <c r="F38" s="258"/>
      <c r="G38" s="258"/>
      <c r="H38" s="258"/>
      <c r="I38" s="258"/>
      <c r="J38" s="258"/>
      <c r="K38" s="258"/>
      <c r="L38" s="258"/>
      <c r="M38" s="258"/>
      <c r="N38" s="259"/>
    </row>
    <row r="39" spans="1:14" ht="16.5" customHeight="1" x14ac:dyDescent="0.35">
      <c r="A39" s="257"/>
      <c r="B39" s="258"/>
      <c r="C39" s="258" t="s">
        <v>326</v>
      </c>
      <c r="D39" s="258"/>
      <c r="E39" s="258"/>
      <c r="F39" s="258"/>
      <c r="G39" s="258"/>
      <c r="H39" s="258"/>
      <c r="I39" s="258"/>
      <c r="J39" s="258"/>
      <c r="K39" s="258"/>
      <c r="L39" s="258"/>
      <c r="M39" s="258"/>
      <c r="N39" s="259"/>
    </row>
    <row r="40" spans="1:14" x14ac:dyDescent="0.35">
      <c r="A40" s="257"/>
      <c r="B40" s="258"/>
      <c r="C40" s="258" t="s">
        <v>324</v>
      </c>
      <c r="D40" s="258"/>
      <c r="E40" s="258"/>
      <c r="F40" s="258"/>
      <c r="G40" s="258"/>
      <c r="H40" s="258"/>
      <c r="I40" s="258"/>
      <c r="J40" s="258"/>
      <c r="K40" s="258"/>
      <c r="L40" s="258"/>
      <c r="M40" s="258"/>
      <c r="N40" s="259"/>
    </row>
    <row r="41" spans="1:14" x14ac:dyDescent="0.35">
      <c r="A41" s="257"/>
      <c r="B41" s="258"/>
      <c r="C41" s="365"/>
      <c r="D41" s="366"/>
      <c r="E41" s="366"/>
      <c r="F41" s="366"/>
      <c r="G41" s="366"/>
      <c r="H41" s="366"/>
      <c r="I41" s="366"/>
      <c r="J41" s="366"/>
      <c r="K41" s="366"/>
      <c r="L41" s="366"/>
      <c r="M41" s="367"/>
      <c r="N41" s="259"/>
    </row>
    <row r="42" spans="1:14" x14ac:dyDescent="0.35">
      <c r="A42" s="257"/>
      <c r="B42" s="258"/>
      <c r="C42" s="368"/>
      <c r="D42" s="369"/>
      <c r="E42" s="369"/>
      <c r="F42" s="369"/>
      <c r="G42" s="369"/>
      <c r="H42" s="369"/>
      <c r="I42" s="369"/>
      <c r="J42" s="369"/>
      <c r="K42" s="369"/>
      <c r="L42" s="369"/>
      <c r="M42" s="370"/>
      <c r="N42" s="259"/>
    </row>
    <row r="43" spans="1:14" x14ac:dyDescent="0.35">
      <c r="A43" s="257"/>
      <c r="B43" s="258"/>
      <c r="C43" s="368"/>
      <c r="D43" s="369"/>
      <c r="E43" s="369"/>
      <c r="F43" s="369"/>
      <c r="G43" s="369"/>
      <c r="H43" s="369"/>
      <c r="I43" s="369"/>
      <c r="J43" s="369"/>
      <c r="K43" s="369"/>
      <c r="L43" s="369"/>
      <c r="M43" s="370"/>
      <c r="N43" s="259"/>
    </row>
    <row r="44" spans="1:14" x14ac:dyDescent="0.35">
      <c r="A44" s="257"/>
      <c r="B44" s="258"/>
      <c r="C44" s="368"/>
      <c r="D44" s="369"/>
      <c r="E44" s="369"/>
      <c r="F44" s="369"/>
      <c r="G44" s="369"/>
      <c r="H44" s="369"/>
      <c r="I44" s="369"/>
      <c r="J44" s="369"/>
      <c r="K44" s="369"/>
      <c r="L44" s="369"/>
      <c r="M44" s="370"/>
      <c r="N44" s="259"/>
    </row>
    <row r="45" spans="1:14" x14ac:dyDescent="0.35">
      <c r="A45" s="257"/>
      <c r="B45" s="258"/>
      <c r="C45" s="368"/>
      <c r="D45" s="369"/>
      <c r="E45" s="369"/>
      <c r="F45" s="369"/>
      <c r="G45" s="369"/>
      <c r="H45" s="369"/>
      <c r="I45" s="369"/>
      <c r="J45" s="369"/>
      <c r="K45" s="369"/>
      <c r="L45" s="369"/>
      <c r="M45" s="370"/>
      <c r="N45" s="259"/>
    </row>
    <row r="46" spans="1:14" x14ac:dyDescent="0.35">
      <c r="A46" s="257"/>
      <c r="B46" s="258"/>
      <c r="C46" s="368"/>
      <c r="D46" s="369"/>
      <c r="E46" s="369"/>
      <c r="F46" s="369"/>
      <c r="G46" s="369"/>
      <c r="H46" s="369"/>
      <c r="I46" s="369"/>
      <c r="J46" s="369"/>
      <c r="K46" s="369"/>
      <c r="L46" s="369"/>
      <c r="M46" s="370"/>
      <c r="N46" s="259"/>
    </row>
    <row r="47" spans="1:14" x14ac:dyDescent="0.35">
      <c r="A47" s="257"/>
      <c r="B47" s="258"/>
      <c r="C47" s="368"/>
      <c r="D47" s="369"/>
      <c r="E47" s="369"/>
      <c r="F47" s="369"/>
      <c r="G47" s="369"/>
      <c r="H47" s="369"/>
      <c r="I47" s="369"/>
      <c r="J47" s="369"/>
      <c r="K47" s="369"/>
      <c r="L47" s="369"/>
      <c r="M47" s="370"/>
      <c r="N47" s="259"/>
    </row>
    <row r="48" spans="1:14" x14ac:dyDescent="0.35">
      <c r="A48" s="257"/>
      <c r="B48" s="258"/>
      <c r="C48" s="368"/>
      <c r="D48" s="369"/>
      <c r="E48" s="369"/>
      <c r="F48" s="369"/>
      <c r="G48" s="369"/>
      <c r="H48" s="369"/>
      <c r="I48" s="369"/>
      <c r="J48" s="369"/>
      <c r="K48" s="369"/>
      <c r="L48" s="369"/>
      <c r="M48" s="370"/>
      <c r="N48" s="259"/>
    </row>
    <row r="49" spans="1:14" x14ac:dyDescent="0.35">
      <c r="A49" s="257"/>
      <c r="B49" s="258"/>
      <c r="C49" s="368"/>
      <c r="D49" s="369"/>
      <c r="E49" s="369"/>
      <c r="F49" s="369"/>
      <c r="G49" s="369"/>
      <c r="H49" s="369"/>
      <c r="I49" s="369"/>
      <c r="J49" s="369"/>
      <c r="K49" s="369"/>
      <c r="L49" s="369"/>
      <c r="M49" s="370"/>
      <c r="N49" s="259"/>
    </row>
    <row r="50" spans="1:14" x14ac:dyDescent="0.35">
      <c r="A50" s="257"/>
      <c r="B50" s="258"/>
      <c r="C50" s="368"/>
      <c r="D50" s="369"/>
      <c r="E50" s="369"/>
      <c r="F50" s="369"/>
      <c r="G50" s="369"/>
      <c r="H50" s="369"/>
      <c r="I50" s="369"/>
      <c r="J50" s="369"/>
      <c r="K50" s="369"/>
      <c r="L50" s="369"/>
      <c r="M50" s="370"/>
      <c r="N50" s="259"/>
    </row>
    <row r="51" spans="1:14" x14ac:dyDescent="0.35">
      <c r="A51" s="257"/>
      <c r="B51" s="258"/>
      <c r="C51" s="368"/>
      <c r="D51" s="369"/>
      <c r="E51" s="369"/>
      <c r="F51" s="369"/>
      <c r="G51" s="369"/>
      <c r="H51" s="369"/>
      <c r="I51" s="369"/>
      <c r="J51" s="369"/>
      <c r="K51" s="369"/>
      <c r="L51" s="369"/>
      <c r="M51" s="370"/>
      <c r="N51" s="259"/>
    </row>
    <row r="52" spans="1:14" x14ac:dyDescent="0.35">
      <c r="A52" s="257"/>
      <c r="B52" s="258"/>
      <c r="C52" s="368"/>
      <c r="D52" s="369"/>
      <c r="E52" s="369"/>
      <c r="F52" s="369"/>
      <c r="G52" s="369"/>
      <c r="H52" s="369"/>
      <c r="I52" s="369"/>
      <c r="J52" s="369"/>
      <c r="K52" s="369"/>
      <c r="L52" s="369"/>
      <c r="M52" s="370"/>
      <c r="N52" s="259"/>
    </row>
    <row r="53" spans="1:14" x14ac:dyDescent="0.35">
      <c r="A53" s="257"/>
      <c r="B53" s="258"/>
      <c r="C53" s="368"/>
      <c r="D53" s="369"/>
      <c r="E53" s="369"/>
      <c r="F53" s="369"/>
      <c r="G53" s="369"/>
      <c r="H53" s="369"/>
      <c r="I53" s="369"/>
      <c r="J53" s="369"/>
      <c r="K53" s="369"/>
      <c r="L53" s="369"/>
      <c r="M53" s="370"/>
      <c r="N53" s="259"/>
    </row>
    <row r="54" spans="1:14" x14ac:dyDescent="0.35">
      <c r="A54" s="257"/>
      <c r="B54" s="258"/>
      <c r="C54" s="368"/>
      <c r="D54" s="369"/>
      <c r="E54" s="369"/>
      <c r="F54" s="369"/>
      <c r="G54" s="369"/>
      <c r="H54" s="369"/>
      <c r="I54" s="369"/>
      <c r="J54" s="369"/>
      <c r="K54" s="369"/>
      <c r="L54" s="369"/>
      <c r="M54" s="370"/>
      <c r="N54" s="259"/>
    </row>
    <row r="55" spans="1:14" x14ac:dyDescent="0.35">
      <c r="A55" s="257"/>
      <c r="B55" s="258"/>
      <c r="C55" s="368"/>
      <c r="D55" s="369"/>
      <c r="E55" s="369"/>
      <c r="F55" s="369"/>
      <c r="G55" s="369"/>
      <c r="H55" s="369"/>
      <c r="I55" s="369"/>
      <c r="J55" s="369"/>
      <c r="K55" s="369"/>
      <c r="L55" s="369"/>
      <c r="M55" s="370"/>
      <c r="N55" s="259"/>
    </row>
    <row r="56" spans="1:14" x14ac:dyDescent="0.35">
      <c r="A56" s="257"/>
      <c r="B56" s="258"/>
      <c r="C56" s="368"/>
      <c r="D56" s="369"/>
      <c r="E56" s="369"/>
      <c r="F56" s="369"/>
      <c r="G56" s="369"/>
      <c r="H56" s="369"/>
      <c r="I56" s="369"/>
      <c r="J56" s="369"/>
      <c r="K56" s="369"/>
      <c r="L56" s="369"/>
      <c r="M56" s="370"/>
      <c r="N56" s="259"/>
    </row>
    <row r="57" spans="1:14" x14ac:dyDescent="0.35">
      <c r="A57" s="257"/>
      <c r="B57" s="258"/>
      <c r="C57" s="368"/>
      <c r="D57" s="369"/>
      <c r="E57" s="369"/>
      <c r="F57" s="369"/>
      <c r="G57" s="369"/>
      <c r="H57" s="369"/>
      <c r="I57" s="369"/>
      <c r="J57" s="369"/>
      <c r="K57" s="369"/>
      <c r="L57" s="369"/>
      <c r="M57" s="370"/>
      <c r="N57" s="259"/>
    </row>
    <row r="58" spans="1:14" x14ac:dyDescent="0.35">
      <c r="A58" s="257"/>
      <c r="B58" s="258"/>
      <c r="C58" s="368"/>
      <c r="D58" s="369"/>
      <c r="E58" s="369"/>
      <c r="F58" s="369"/>
      <c r="G58" s="369"/>
      <c r="H58" s="369"/>
      <c r="I58" s="369"/>
      <c r="J58" s="369"/>
      <c r="K58" s="369"/>
      <c r="L58" s="369"/>
      <c r="M58" s="370"/>
      <c r="N58" s="259"/>
    </row>
    <row r="59" spans="1:14" x14ac:dyDescent="0.35">
      <c r="A59" s="257"/>
      <c r="B59" s="258"/>
      <c r="C59" s="368"/>
      <c r="D59" s="369"/>
      <c r="E59" s="369"/>
      <c r="F59" s="369"/>
      <c r="G59" s="369"/>
      <c r="H59" s="369"/>
      <c r="I59" s="369"/>
      <c r="J59" s="369"/>
      <c r="K59" s="369"/>
      <c r="L59" s="369"/>
      <c r="M59" s="370"/>
      <c r="N59" s="259"/>
    </row>
    <row r="60" spans="1:14" x14ac:dyDescent="0.35">
      <c r="A60" s="257"/>
      <c r="B60" s="258"/>
      <c r="C60" s="368"/>
      <c r="D60" s="369"/>
      <c r="E60" s="369"/>
      <c r="F60" s="369"/>
      <c r="G60" s="369"/>
      <c r="H60" s="369"/>
      <c r="I60" s="369"/>
      <c r="J60" s="369"/>
      <c r="K60" s="369"/>
      <c r="L60" s="369"/>
      <c r="M60" s="370"/>
      <c r="N60" s="259"/>
    </row>
    <row r="61" spans="1:14" x14ac:dyDescent="0.35">
      <c r="A61" s="257"/>
      <c r="B61" s="258"/>
      <c r="C61" s="368"/>
      <c r="D61" s="369"/>
      <c r="E61" s="369"/>
      <c r="F61" s="369"/>
      <c r="G61" s="369"/>
      <c r="H61" s="369"/>
      <c r="I61" s="369"/>
      <c r="J61" s="369"/>
      <c r="K61" s="369"/>
      <c r="L61" s="369"/>
      <c r="M61" s="370"/>
      <c r="N61" s="259"/>
    </row>
    <row r="62" spans="1:14" x14ac:dyDescent="0.35">
      <c r="A62" s="257"/>
      <c r="B62" s="258"/>
      <c r="C62" s="368"/>
      <c r="D62" s="369"/>
      <c r="E62" s="369"/>
      <c r="F62" s="369"/>
      <c r="G62" s="369"/>
      <c r="H62" s="369"/>
      <c r="I62" s="369"/>
      <c r="J62" s="369"/>
      <c r="K62" s="369"/>
      <c r="L62" s="369"/>
      <c r="M62" s="370"/>
      <c r="N62" s="259"/>
    </row>
    <row r="63" spans="1:14" x14ac:dyDescent="0.35">
      <c r="A63" s="257"/>
      <c r="B63" s="258"/>
      <c r="C63" s="368"/>
      <c r="D63" s="369"/>
      <c r="E63" s="369"/>
      <c r="F63" s="369"/>
      <c r="G63" s="369"/>
      <c r="H63" s="369"/>
      <c r="I63" s="369"/>
      <c r="J63" s="369"/>
      <c r="K63" s="369"/>
      <c r="L63" s="369"/>
      <c r="M63" s="370"/>
      <c r="N63" s="259"/>
    </row>
    <row r="64" spans="1:14" x14ac:dyDescent="0.35">
      <c r="A64" s="257"/>
      <c r="B64" s="258"/>
      <c r="C64" s="368"/>
      <c r="D64" s="369"/>
      <c r="E64" s="369"/>
      <c r="F64" s="369"/>
      <c r="G64" s="369"/>
      <c r="H64" s="369"/>
      <c r="I64" s="369"/>
      <c r="J64" s="369"/>
      <c r="K64" s="369"/>
      <c r="L64" s="369"/>
      <c r="M64" s="370"/>
      <c r="N64" s="259"/>
    </row>
    <row r="65" spans="1:14" x14ac:dyDescent="0.35">
      <c r="A65" s="257"/>
      <c r="B65" s="258"/>
      <c r="C65" s="368"/>
      <c r="D65" s="369"/>
      <c r="E65" s="369"/>
      <c r="F65" s="369"/>
      <c r="G65" s="369"/>
      <c r="H65" s="369"/>
      <c r="I65" s="369"/>
      <c r="J65" s="369"/>
      <c r="K65" s="369"/>
      <c r="L65" s="369"/>
      <c r="M65" s="370"/>
      <c r="N65" s="259"/>
    </row>
    <row r="66" spans="1:14" x14ac:dyDescent="0.35">
      <c r="A66" s="257"/>
      <c r="B66" s="258"/>
      <c r="C66" s="368"/>
      <c r="D66" s="369"/>
      <c r="E66" s="369"/>
      <c r="F66" s="369"/>
      <c r="G66" s="369"/>
      <c r="H66" s="369"/>
      <c r="I66" s="369"/>
      <c r="J66" s="369"/>
      <c r="K66" s="369"/>
      <c r="L66" s="369"/>
      <c r="M66" s="370"/>
      <c r="N66" s="259"/>
    </row>
    <row r="67" spans="1:14" x14ac:dyDescent="0.35">
      <c r="A67" s="257"/>
      <c r="B67" s="258"/>
      <c r="C67" s="368"/>
      <c r="D67" s="369"/>
      <c r="E67" s="369"/>
      <c r="F67" s="369"/>
      <c r="G67" s="369"/>
      <c r="H67" s="369"/>
      <c r="I67" s="369"/>
      <c r="J67" s="369"/>
      <c r="K67" s="369"/>
      <c r="L67" s="369"/>
      <c r="M67" s="370"/>
      <c r="N67" s="259"/>
    </row>
    <row r="68" spans="1:14" x14ac:dyDescent="0.35">
      <c r="A68" s="257"/>
      <c r="B68" s="258"/>
      <c r="C68" s="368"/>
      <c r="D68" s="369"/>
      <c r="E68" s="369"/>
      <c r="F68" s="369"/>
      <c r="G68" s="369"/>
      <c r="H68" s="369"/>
      <c r="I68" s="369"/>
      <c r="J68" s="369"/>
      <c r="K68" s="369"/>
      <c r="L68" s="369"/>
      <c r="M68" s="370"/>
      <c r="N68" s="259"/>
    </row>
    <row r="69" spans="1:14" x14ac:dyDescent="0.35">
      <c r="A69" s="257"/>
      <c r="B69" s="258"/>
      <c r="C69" s="368"/>
      <c r="D69" s="369"/>
      <c r="E69" s="369"/>
      <c r="F69" s="369"/>
      <c r="G69" s="369"/>
      <c r="H69" s="369"/>
      <c r="I69" s="369"/>
      <c r="J69" s="369"/>
      <c r="K69" s="369"/>
      <c r="L69" s="369"/>
      <c r="M69" s="370"/>
      <c r="N69" s="259"/>
    </row>
    <row r="70" spans="1:14" x14ac:dyDescent="0.35">
      <c r="A70" s="257"/>
      <c r="B70" s="258"/>
      <c r="C70" s="371"/>
      <c r="D70" s="372"/>
      <c r="E70" s="372"/>
      <c r="F70" s="372"/>
      <c r="G70" s="372"/>
      <c r="H70" s="372"/>
      <c r="I70" s="372"/>
      <c r="J70" s="372"/>
      <c r="K70" s="372"/>
      <c r="L70" s="372"/>
      <c r="M70" s="373"/>
      <c r="N70" s="259"/>
    </row>
    <row r="71" spans="1:14" x14ac:dyDescent="0.35">
      <c r="A71" s="260"/>
      <c r="B71" s="261"/>
      <c r="C71" s="261"/>
      <c r="D71" s="261"/>
      <c r="E71" s="261"/>
      <c r="F71" s="261"/>
      <c r="G71" s="261"/>
      <c r="H71" s="261"/>
      <c r="I71" s="261"/>
      <c r="J71" s="261"/>
      <c r="K71" s="261"/>
      <c r="L71" s="261"/>
      <c r="M71" s="261"/>
      <c r="N71" s="262"/>
    </row>
  </sheetData>
  <mergeCells count="4">
    <mergeCell ref="A1:N1"/>
    <mergeCell ref="A2:N2"/>
    <mergeCell ref="C14:M31"/>
    <mergeCell ref="C41:M70"/>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1640625" defaultRowHeight="15.5" x14ac:dyDescent="0.35"/>
  <cols>
    <col min="1" max="1" width="19" style="282" customWidth="1"/>
    <col min="2" max="2" width="14.1796875" style="130" bestFit="1" customWidth="1"/>
    <col min="3" max="3" width="14.1796875" style="130" customWidth="1"/>
    <col min="4" max="4" width="14.1796875" style="271" customWidth="1"/>
    <col min="5" max="5" width="17.54296875" style="188" bestFit="1" customWidth="1"/>
    <col min="6" max="6" width="23" style="198" bestFit="1" customWidth="1"/>
    <col min="7" max="7" width="27.1796875" style="198" customWidth="1"/>
    <col min="8" max="8" width="23.7265625" style="198" customWidth="1"/>
    <col min="9" max="9" width="20.7265625" style="198" customWidth="1"/>
    <col min="10" max="10" width="23.26953125" style="188" bestFit="1" customWidth="1"/>
    <col min="11" max="11" width="18.1796875" style="196" customWidth="1"/>
    <col min="12" max="12" width="17.81640625" style="196"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74" t="s">
        <v>19</v>
      </c>
      <c r="B1" s="374"/>
      <c r="C1" s="374"/>
      <c r="D1" s="374"/>
      <c r="E1" s="374"/>
      <c r="F1" s="374"/>
      <c r="G1" s="374"/>
      <c r="H1" s="374"/>
      <c r="I1" s="374"/>
      <c r="J1" s="374"/>
      <c r="K1" s="374"/>
      <c r="L1" s="374"/>
      <c r="M1" s="374"/>
      <c r="N1" s="70"/>
      <c r="O1" s="70"/>
      <c r="P1" s="70"/>
      <c r="Q1" s="71"/>
      <c r="R1" s="71"/>
    </row>
    <row r="2" spans="1:21" ht="26.25" customHeight="1" x14ac:dyDescent="0.5">
      <c r="A2" s="375" t="s">
        <v>18</v>
      </c>
      <c r="B2" s="375"/>
      <c r="C2" s="375"/>
      <c r="D2" s="375"/>
      <c r="E2" s="375"/>
      <c r="F2" s="375"/>
      <c r="G2" s="375"/>
      <c r="H2" s="375"/>
      <c r="I2" s="375"/>
      <c r="J2" s="375"/>
      <c r="K2" s="375"/>
      <c r="L2" s="375"/>
      <c r="M2" s="375"/>
      <c r="N2" s="71"/>
      <c r="O2" s="71"/>
      <c r="P2" s="71"/>
      <c r="Q2" s="71"/>
      <c r="R2" s="71"/>
    </row>
    <row r="3" spans="1:21" ht="17.5" x14ac:dyDescent="0.35">
      <c r="A3" s="345" t="str">
        <f>'Cover Page'!A5:N5</f>
        <v>For Reporting Period: January, February, and March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3">
      <c r="A4" s="283"/>
      <c r="B4" s="131"/>
      <c r="C4" s="131"/>
      <c r="E4" s="181"/>
      <c r="F4" s="199"/>
      <c r="G4" s="199"/>
      <c r="H4" s="199"/>
      <c r="I4" s="199"/>
      <c r="J4" s="189"/>
      <c r="K4" s="191"/>
      <c r="L4" s="191"/>
      <c r="M4" s="7"/>
      <c r="N4" s="5"/>
      <c r="O4" s="5"/>
      <c r="P4" s="6"/>
      <c r="Q4" s="6"/>
      <c r="R4" s="6"/>
      <c r="S4" s="6"/>
      <c r="T4" s="6"/>
    </row>
    <row r="5" spans="1:21" s="3" customFormat="1" ht="15" customHeight="1" x14ac:dyDescent="0.3">
      <c r="A5" s="284" t="s">
        <v>17</v>
      </c>
      <c r="B5" s="162" t="str">
        <f>'Cover Page'!B9</f>
        <v>Viking Insurance Company of Wisconsin</v>
      </c>
      <c r="C5" s="162"/>
      <c r="D5" s="274"/>
      <c r="E5" s="182"/>
      <c r="F5" s="221"/>
      <c r="G5" s="221"/>
      <c r="H5" s="221"/>
      <c r="I5" s="221"/>
      <c r="J5" s="221"/>
      <c r="K5" s="222"/>
      <c r="L5" s="192" t="s">
        <v>55</v>
      </c>
      <c r="M5" s="333">
        <f>'Cover Page'!L9</f>
        <v>13137</v>
      </c>
      <c r="N5" s="2"/>
      <c r="O5" s="2"/>
      <c r="P5" s="2"/>
      <c r="Q5" s="2"/>
      <c r="R5" s="2"/>
    </row>
    <row r="6" spans="1:21" s="3" customFormat="1" ht="14" x14ac:dyDescent="0.3">
      <c r="A6" s="285"/>
      <c r="B6" s="132"/>
      <c r="C6" s="132"/>
      <c r="D6" s="110"/>
      <c r="E6" s="183"/>
      <c r="F6" s="289"/>
      <c r="G6" s="200"/>
      <c r="H6" s="200"/>
      <c r="I6" s="200"/>
      <c r="J6" s="200"/>
      <c r="K6" s="183"/>
      <c r="L6" s="144"/>
      <c r="M6" s="334"/>
      <c r="N6" s="2"/>
      <c r="O6" s="2"/>
      <c r="P6" s="2"/>
      <c r="Q6" s="2"/>
      <c r="R6" s="2"/>
    </row>
    <row r="7" spans="1:21" s="3" customFormat="1" ht="15" customHeight="1" x14ac:dyDescent="0.3">
      <c r="A7" s="286" t="s">
        <v>20</v>
      </c>
      <c r="B7" s="163" t="str">
        <f>'Cover Page'!B13</f>
        <v>Sentry Insurance Group</v>
      </c>
      <c r="C7" s="163"/>
      <c r="D7" s="163"/>
      <c r="E7" s="184"/>
      <c r="F7" s="223"/>
      <c r="G7" s="223"/>
      <c r="H7" s="223"/>
      <c r="I7" s="223"/>
      <c r="J7" s="223"/>
      <c r="K7" s="224"/>
      <c r="L7" s="145" t="s">
        <v>56</v>
      </c>
      <c r="M7" s="335">
        <f>'Cover Page'!L13</f>
        <v>169</v>
      </c>
      <c r="N7" s="2"/>
      <c r="O7" s="2"/>
      <c r="P7" s="2"/>
      <c r="Q7" s="2"/>
      <c r="R7" s="2"/>
    </row>
    <row r="8" spans="1:21" s="6" customFormat="1" ht="6.75" customHeight="1" thickBot="1" x14ac:dyDescent="0.4">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4">
      <c r="A9" s="288"/>
      <c r="B9" s="134"/>
      <c r="C9" s="134"/>
      <c r="D9" s="272"/>
      <c r="E9" s="186"/>
      <c r="F9" s="202"/>
      <c r="G9" s="202"/>
      <c r="H9" s="202"/>
      <c r="I9" s="202"/>
      <c r="J9" s="186"/>
      <c r="K9" s="194"/>
      <c r="L9" s="194"/>
    </row>
    <row r="10" spans="1:21" s="72" customFormat="1" ht="15" customHeight="1" thickTop="1" x14ac:dyDescent="0.3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35">
      <c r="A11" s="319"/>
      <c r="B11" s="300"/>
      <c r="C11" s="300"/>
      <c r="D11" s="300"/>
      <c r="E11" s="300"/>
      <c r="F11" s="301"/>
      <c r="G11" s="302"/>
      <c r="H11" s="302"/>
      <c r="I11" s="302"/>
      <c r="J11" s="303"/>
      <c r="K11" s="304" t="s">
        <v>16</v>
      </c>
      <c r="L11" s="305" t="s">
        <v>12</v>
      </c>
      <c r="M11" s="306"/>
    </row>
    <row r="12" spans="1:21" s="72" customFormat="1" ht="15" customHeight="1" x14ac:dyDescent="0.3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3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3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4">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35">
      <c r="A16" s="196"/>
      <c r="B16" s="273"/>
      <c r="D16" s="135"/>
      <c r="E16" s="273"/>
      <c r="F16" s="187"/>
      <c r="G16" s="203"/>
      <c r="H16" s="203"/>
      <c r="I16" s="204"/>
      <c r="J16" s="204"/>
      <c r="K16" s="190"/>
      <c r="L16" s="195"/>
      <c r="M16" s="195"/>
    </row>
    <row r="17" spans="1:15" s="295" customFormat="1" ht="16.5" customHeight="1" x14ac:dyDescent="0.3">
      <c r="A17" s="321">
        <f t="shared" ref="A17:A62" si="0">$M$5</f>
        <v>13137</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3">
      <c r="A18" s="321">
        <f t="shared" si="0"/>
        <v>13137</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3">
      <c r="A19" s="321">
        <f t="shared" si="0"/>
        <v>13137</v>
      </c>
      <c r="B19" s="318"/>
      <c r="C19" s="318"/>
      <c r="D19" s="318"/>
      <c r="E19" s="318"/>
      <c r="F19" s="323"/>
      <c r="G19" s="324"/>
      <c r="H19" s="325"/>
      <c r="I19" s="325"/>
      <c r="J19" s="325"/>
      <c r="K19" s="323"/>
      <c r="L19" s="322"/>
      <c r="M19" s="322"/>
      <c r="O19" s="295" t="str">
        <f t="shared" si="1"/>
        <v>ASLine</v>
      </c>
    </row>
    <row r="20" spans="1:15" s="295" customFormat="1" ht="16.5" customHeight="1" x14ac:dyDescent="0.3">
      <c r="A20" s="321">
        <f t="shared" si="0"/>
        <v>13137</v>
      </c>
      <c r="B20" s="318"/>
      <c r="C20" s="318"/>
      <c r="D20" s="318"/>
      <c r="E20" s="318"/>
      <c r="F20" s="323"/>
      <c r="G20" s="324"/>
      <c r="H20" s="325"/>
      <c r="I20" s="325"/>
      <c r="J20" s="325"/>
      <c r="K20" s="323"/>
      <c r="L20" s="322"/>
      <c r="M20" s="322"/>
      <c r="O20" s="295" t="str">
        <f t="shared" si="1"/>
        <v>ASLine</v>
      </c>
    </row>
    <row r="21" spans="1:15" s="295" customFormat="1" ht="16.5" customHeight="1" x14ac:dyDescent="0.3">
      <c r="A21" s="321">
        <f t="shared" si="0"/>
        <v>13137</v>
      </c>
      <c r="B21" s="318"/>
      <c r="C21" s="318"/>
      <c r="D21" s="318"/>
      <c r="E21" s="318"/>
      <c r="F21" s="323"/>
      <c r="G21" s="324"/>
      <c r="H21" s="325"/>
      <c r="I21" s="325"/>
      <c r="J21" s="325"/>
      <c r="K21" s="323"/>
      <c r="L21" s="322"/>
      <c r="M21" s="322"/>
      <c r="O21" s="295" t="str">
        <f t="shared" si="1"/>
        <v>ASLine</v>
      </c>
    </row>
    <row r="22" spans="1:15" s="295" customFormat="1" ht="16.5" customHeight="1" x14ac:dyDescent="0.3">
      <c r="A22" s="321">
        <f t="shared" si="0"/>
        <v>13137</v>
      </c>
      <c r="B22" s="318"/>
      <c r="C22" s="318"/>
      <c r="D22" s="318"/>
      <c r="E22" s="318"/>
      <c r="F22" s="323"/>
      <c r="G22" s="324"/>
      <c r="H22" s="325"/>
      <c r="I22" s="325"/>
      <c r="J22" s="325"/>
      <c r="K22" s="323"/>
      <c r="L22" s="322"/>
      <c r="M22" s="322"/>
      <c r="O22" s="295" t="str">
        <f t="shared" si="1"/>
        <v>ASLine</v>
      </c>
    </row>
    <row r="23" spans="1:15" s="295" customFormat="1" ht="16.5" customHeight="1" x14ac:dyDescent="0.3">
      <c r="A23" s="321">
        <f t="shared" si="0"/>
        <v>13137</v>
      </c>
      <c r="B23" s="318"/>
      <c r="C23" s="318"/>
      <c r="D23" s="318"/>
      <c r="E23" s="318"/>
      <c r="F23" s="323"/>
      <c r="G23" s="324"/>
      <c r="H23" s="325"/>
      <c r="I23" s="325"/>
      <c r="J23" s="325"/>
      <c r="K23" s="323"/>
      <c r="L23" s="322"/>
      <c r="M23" s="322"/>
      <c r="O23" s="295" t="str">
        <f t="shared" si="1"/>
        <v>ASLine</v>
      </c>
    </row>
    <row r="24" spans="1:15" s="295" customFormat="1" ht="16.5" customHeight="1" x14ac:dyDescent="0.3">
      <c r="A24" s="321">
        <f t="shared" si="0"/>
        <v>13137</v>
      </c>
      <c r="B24" s="318"/>
      <c r="C24" s="318"/>
      <c r="D24" s="318"/>
      <c r="E24" s="318"/>
      <c r="F24" s="323"/>
      <c r="G24" s="324"/>
      <c r="H24" s="325"/>
      <c r="I24" s="325"/>
      <c r="J24" s="325"/>
      <c r="K24" s="323"/>
      <c r="L24" s="322"/>
      <c r="M24" s="322"/>
      <c r="O24" s="295" t="str">
        <f t="shared" si="1"/>
        <v>ASLine</v>
      </c>
    </row>
    <row r="25" spans="1:15" s="295" customFormat="1" ht="16.5" customHeight="1" x14ac:dyDescent="0.3">
      <c r="A25" s="321">
        <f t="shared" si="0"/>
        <v>13137</v>
      </c>
      <c r="B25" s="318"/>
      <c r="C25" s="318"/>
      <c r="D25" s="318"/>
      <c r="E25" s="318"/>
      <c r="F25" s="323"/>
      <c r="G25" s="324"/>
      <c r="H25" s="325"/>
      <c r="I25" s="325"/>
      <c r="J25" s="325"/>
      <c r="K25" s="323"/>
      <c r="L25" s="322"/>
      <c r="M25" s="322"/>
      <c r="O25" s="295" t="str">
        <f t="shared" si="1"/>
        <v>ASLine</v>
      </c>
    </row>
    <row r="26" spans="1:15" s="295" customFormat="1" ht="16.5" customHeight="1" x14ac:dyDescent="0.3">
      <c r="A26" s="321">
        <f t="shared" si="0"/>
        <v>13137</v>
      </c>
      <c r="B26" s="318"/>
      <c r="C26" s="318"/>
      <c r="D26" s="318"/>
      <c r="E26" s="318"/>
      <c r="F26" s="323"/>
      <c r="G26" s="324"/>
      <c r="H26" s="325"/>
      <c r="I26" s="325"/>
      <c r="J26" s="325"/>
      <c r="K26" s="323"/>
      <c r="L26" s="322"/>
      <c r="M26" s="322"/>
      <c r="O26" s="295" t="str">
        <f t="shared" si="1"/>
        <v>ASLine</v>
      </c>
    </row>
    <row r="27" spans="1:15" s="295" customFormat="1" ht="16.5" customHeight="1" x14ac:dyDescent="0.3">
      <c r="A27" s="321">
        <f t="shared" si="0"/>
        <v>13137</v>
      </c>
      <c r="B27" s="318"/>
      <c r="C27" s="318"/>
      <c r="D27" s="318"/>
      <c r="E27" s="318"/>
      <c r="F27" s="323"/>
      <c r="G27" s="324"/>
      <c r="H27" s="325"/>
      <c r="I27" s="325"/>
      <c r="J27" s="325"/>
      <c r="K27" s="323"/>
      <c r="L27" s="322"/>
      <c r="M27" s="322"/>
      <c r="O27" s="295" t="str">
        <f t="shared" si="1"/>
        <v>ASLine</v>
      </c>
    </row>
    <row r="28" spans="1:15" s="295" customFormat="1" ht="16.5" customHeight="1" x14ac:dyDescent="0.3">
      <c r="A28" s="321">
        <f t="shared" si="0"/>
        <v>13137</v>
      </c>
      <c r="B28" s="318"/>
      <c r="C28" s="318"/>
      <c r="D28" s="318"/>
      <c r="E28" s="318"/>
      <c r="F28" s="323"/>
      <c r="G28" s="324"/>
      <c r="H28" s="325"/>
      <c r="I28" s="325"/>
      <c r="J28" s="325"/>
      <c r="K28" s="323"/>
      <c r="L28" s="322"/>
      <c r="M28" s="322"/>
      <c r="O28" s="295" t="str">
        <f t="shared" si="1"/>
        <v>ASLine</v>
      </c>
    </row>
    <row r="29" spans="1:15" s="295" customFormat="1" ht="16.5" customHeight="1" x14ac:dyDescent="0.3">
      <c r="A29" s="321">
        <f t="shared" si="0"/>
        <v>13137</v>
      </c>
      <c r="B29" s="318"/>
      <c r="C29" s="318"/>
      <c r="D29" s="318"/>
      <c r="E29" s="318"/>
      <c r="F29" s="323"/>
      <c r="G29" s="324"/>
      <c r="H29" s="325"/>
      <c r="I29" s="325"/>
      <c r="J29" s="325"/>
      <c r="K29" s="323"/>
      <c r="L29" s="322"/>
      <c r="M29" s="322"/>
      <c r="O29" s="295" t="str">
        <f t="shared" si="1"/>
        <v>ASLine</v>
      </c>
    </row>
    <row r="30" spans="1:15" s="295" customFormat="1" ht="16.5" customHeight="1" x14ac:dyDescent="0.3">
      <c r="A30" s="321">
        <f t="shared" si="0"/>
        <v>13137</v>
      </c>
      <c r="B30" s="318"/>
      <c r="C30" s="318"/>
      <c r="D30" s="318"/>
      <c r="E30" s="318"/>
      <c r="F30" s="323"/>
      <c r="G30" s="324"/>
      <c r="H30" s="325"/>
      <c r="I30" s="325"/>
      <c r="J30" s="325"/>
      <c r="K30" s="323"/>
      <c r="L30" s="322"/>
      <c r="M30" s="322"/>
      <c r="O30" s="295" t="str">
        <f t="shared" si="1"/>
        <v>ASLine</v>
      </c>
    </row>
    <row r="31" spans="1:15" s="295" customFormat="1" ht="16.5" customHeight="1" x14ac:dyDescent="0.3">
      <c r="A31" s="321">
        <f t="shared" si="0"/>
        <v>13137</v>
      </c>
      <c r="B31" s="318"/>
      <c r="C31" s="318"/>
      <c r="D31" s="318"/>
      <c r="E31" s="318"/>
      <c r="F31" s="323"/>
      <c r="G31" s="324"/>
      <c r="H31" s="325"/>
      <c r="I31" s="325"/>
      <c r="J31" s="325"/>
      <c r="K31" s="323"/>
      <c r="L31" s="322"/>
      <c r="M31" s="322"/>
      <c r="O31" s="295" t="str">
        <f t="shared" si="1"/>
        <v>ASLine</v>
      </c>
    </row>
    <row r="32" spans="1:15" s="295" customFormat="1" ht="16.5" customHeight="1" x14ac:dyDescent="0.3">
      <c r="A32" s="321">
        <f t="shared" si="0"/>
        <v>13137</v>
      </c>
      <c r="B32" s="318"/>
      <c r="C32" s="318"/>
      <c r="D32" s="318"/>
      <c r="E32" s="318"/>
      <c r="F32" s="323"/>
      <c r="G32" s="324"/>
      <c r="H32" s="325"/>
      <c r="I32" s="325"/>
      <c r="J32" s="325"/>
      <c r="K32" s="323"/>
      <c r="L32" s="322"/>
      <c r="M32" s="322"/>
      <c r="O32" s="295" t="str">
        <f t="shared" si="1"/>
        <v>ASLine</v>
      </c>
    </row>
    <row r="33" spans="1:15" s="295" customFormat="1" ht="16.5" customHeight="1" x14ac:dyDescent="0.3">
      <c r="A33" s="321">
        <f t="shared" si="0"/>
        <v>13137</v>
      </c>
      <c r="B33" s="318"/>
      <c r="C33" s="318"/>
      <c r="D33" s="318"/>
      <c r="E33" s="318"/>
      <c r="F33" s="323"/>
      <c r="G33" s="324"/>
      <c r="H33" s="325"/>
      <c r="I33" s="325"/>
      <c r="J33" s="325"/>
      <c r="K33" s="323"/>
      <c r="L33" s="322"/>
      <c r="M33" s="322"/>
      <c r="O33" s="295" t="str">
        <f t="shared" si="1"/>
        <v>ASLine</v>
      </c>
    </row>
    <row r="34" spans="1:15" s="295" customFormat="1" ht="16.5" customHeight="1" x14ac:dyDescent="0.3">
      <c r="A34" s="321">
        <f t="shared" si="0"/>
        <v>13137</v>
      </c>
      <c r="B34" s="318"/>
      <c r="C34" s="318"/>
      <c r="D34" s="318"/>
      <c r="E34" s="318"/>
      <c r="F34" s="323"/>
      <c r="G34" s="324"/>
      <c r="H34" s="325"/>
      <c r="I34" s="325"/>
      <c r="J34" s="325"/>
      <c r="K34" s="323"/>
      <c r="L34" s="322"/>
      <c r="M34" s="322"/>
      <c r="O34" s="295" t="str">
        <f t="shared" si="1"/>
        <v>ASLine</v>
      </c>
    </row>
    <row r="35" spans="1:15" s="295" customFormat="1" ht="16.5" customHeight="1" x14ac:dyDescent="0.3">
      <c r="A35" s="321">
        <f t="shared" si="0"/>
        <v>13137</v>
      </c>
      <c r="B35" s="318"/>
      <c r="C35" s="318"/>
      <c r="D35" s="318"/>
      <c r="E35" s="318"/>
      <c r="F35" s="323"/>
      <c r="G35" s="324"/>
      <c r="H35" s="325"/>
      <c r="I35" s="325"/>
      <c r="J35" s="325"/>
      <c r="K35" s="323"/>
      <c r="L35" s="322"/>
      <c r="M35" s="322"/>
      <c r="O35" s="295" t="str">
        <f t="shared" si="1"/>
        <v>ASLine</v>
      </c>
    </row>
    <row r="36" spans="1:15" s="295" customFormat="1" ht="16.5" customHeight="1" x14ac:dyDescent="0.3">
      <c r="A36" s="321">
        <f t="shared" si="0"/>
        <v>13137</v>
      </c>
      <c r="B36" s="318"/>
      <c r="C36" s="318"/>
      <c r="D36" s="318"/>
      <c r="E36" s="318"/>
      <c r="F36" s="323"/>
      <c r="G36" s="324"/>
      <c r="H36" s="325"/>
      <c r="I36" s="325"/>
      <c r="J36" s="325"/>
      <c r="K36" s="323"/>
      <c r="L36" s="322"/>
      <c r="M36" s="322"/>
      <c r="O36" s="295" t="str">
        <f t="shared" si="1"/>
        <v>ASLine</v>
      </c>
    </row>
    <row r="37" spans="1:15" s="295" customFormat="1" ht="16.5" customHeight="1" x14ac:dyDescent="0.3">
      <c r="A37" s="321">
        <f t="shared" si="0"/>
        <v>13137</v>
      </c>
      <c r="B37" s="318"/>
      <c r="C37" s="318"/>
      <c r="D37" s="318"/>
      <c r="E37" s="318"/>
      <c r="F37" s="323"/>
      <c r="G37" s="324"/>
      <c r="H37" s="325"/>
      <c r="I37" s="325"/>
      <c r="J37" s="325"/>
      <c r="K37" s="323"/>
      <c r="L37" s="322"/>
      <c r="M37" s="322"/>
      <c r="O37" s="295" t="str">
        <f t="shared" si="1"/>
        <v>ASLine</v>
      </c>
    </row>
    <row r="38" spans="1:15" s="295" customFormat="1" ht="16.5" customHeight="1" x14ac:dyDescent="0.3">
      <c r="A38" s="321">
        <f t="shared" si="0"/>
        <v>13137</v>
      </c>
      <c r="B38" s="318"/>
      <c r="C38" s="318"/>
      <c r="D38" s="318"/>
      <c r="E38" s="318"/>
      <c r="F38" s="323"/>
      <c r="G38" s="324"/>
      <c r="H38" s="325"/>
      <c r="I38" s="325"/>
      <c r="J38" s="325"/>
      <c r="K38" s="323"/>
      <c r="L38" s="322"/>
      <c r="M38" s="322"/>
      <c r="O38" s="295" t="str">
        <f t="shared" si="1"/>
        <v>ASLine</v>
      </c>
    </row>
    <row r="39" spans="1:15" s="295" customFormat="1" ht="16.5" customHeight="1" x14ac:dyDescent="0.3">
      <c r="A39" s="321">
        <f t="shared" si="0"/>
        <v>13137</v>
      </c>
      <c r="B39" s="318"/>
      <c r="C39" s="318"/>
      <c r="D39" s="318"/>
      <c r="E39" s="318"/>
      <c r="F39" s="323"/>
      <c r="G39" s="324"/>
      <c r="H39" s="325"/>
      <c r="I39" s="325"/>
      <c r="J39" s="325"/>
      <c r="K39" s="323"/>
      <c r="L39" s="322"/>
      <c r="M39" s="322"/>
      <c r="O39" s="295" t="str">
        <f t="shared" si="1"/>
        <v>ASLine</v>
      </c>
    </row>
    <row r="40" spans="1:15" s="295" customFormat="1" ht="16.5" customHeight="1" x14ac:dyDescent="0.3">
      <c r="A40" s="321">
        <f t="shared" si="0"/>
        <v>13137</v>
      </c>
      <c r="B40" s="318"/>
      <c r="C40" s="318"/>
      <c r="D40" s="318"/>
      <c r="E40" s="318"/>
      <c r="F40" s="323"/>
      <c r="G40" s="324"/>
      <c r="H40" s="325"/>
      <c r="I40" s="325"/>
      <c r="J40" s="325"/>
      <c r="K40" s="323"/>
      <c r="L40" s="322"/>
      <c r="M40" s="322"/>
      <c r="O40" s="295" t="str">
        <f t="shared" si="1"/>
        <v>ASLine</v>
      </c>
    </row>
    <row r="41" spans="1:15" s="295" customFormat="1" ht="14" x14ac:dyDescent="0.3">
      <c r="A41" s="321">
        <f t="shared" si="0"/>
        <v>13137</v>
      </c>
      <c r="B41" s="318"/>
      <c r="C41" s="318"/>
      <c r="D41" s="318"/>
      <c r="E41" s="318"/>
      <c r="F41" s="323"/>
      <c r="G41" s="324"/>
      <c r="H41" s="325"/>
      <c r="I41" s="325"/>
      <c r="J41" s="325"/>
      <c r="K41" s="323"/>
      <c r="L41" s="322"/>
      <c r="M41" s="322"/>
      <c r="O41" s="295" t="str">
        <f t="shared" si="1"/>
        <v>ASLine</v>
      </c>
    </row>
    <row r="42" spans="1:15" s="295" customFormat="1" ht="14" x14ac:dyDescent="0.3">
      <c r="A42" s="321">
        <f t="shared" si="0"/>
        <v>13137</v>
      </c>
      <c r="B42" s="318"/>
      <c r="C42" s="318"/>
      <c r="D42" s="318"/>
      <c r="E42" s="318"/>
      <c r="F42" s="323"/>
      <c r="G42" s="324"/>
      <c r="H42" s="325"/>
      <c r="I42" s="325"/>
      <c r="J42" s="325"/>
      <c r="K42" s="323"/>
      <c r="L42" s="322"/>
      <c r="M42" s="322"/>
      <c r="O42" s="295" t="str">
        <f t="shared" si="1"/>
        <v>ASLine</v>
      </c>
    </row>
    <row r="43" spans="1:15" s="295" customFormat="1" ht="14" x14ac:dyDescent="0.3">
      <c r="A43" s="321">
        <f t="shared" si="0"/>
        <v>13137</v>
      </c>
      <c r="B43" s="318"/>
      <c r="C43" s="318"/>
      <c r="D43" s="318"/>
      <c r="E43" s="318"/>
      <c r="F43" s="323"/>
      <c r="G43" s="324"/>
      <c r="H43" s="325"/>
      <c r="I43" s="325"/>
      <c r="J43" s="325"/>
      <c r="K43" s="323"/>
      <c r="L43" s="322"/>
      <c r="M43" s="322"/>
      <c r="O43" s="295" t="str">
        <f t="shared" si="1"/>
        <v>ASLine</v>
      </c>
    </row>
    <row r="44" spans="1:15" s="295" customFormat="1" ht="14" x14ac:dyDescent="0.3">
      <c r="A44" s="321">
        <f t="shared" si="0"/>
        <v>13137</v>
      </c>
      <c r="B44" s="318"/>
      <c r="C44" s="318"/>
      <c r="D44" s="318"/>
      <c r="E44" s="318"/>
      <c r="F44" s="323"/>
      <c r="G44" s="324"/>
      <c r="H44" s="325"/>
      <c r="I44" s="325"/>
      <c r="J44" s="325"/>
      <c r="K44" s="323"/>
      <c r="L44" s="322"/>
      <c r="M44" s="322"/>
      <c r="O44" s="295" t="str">
        <f t="shared" si="1"/>
        <v>ASLine</v>
      </c>
    </row>
    <row r="45" spans="1:15" s="295" customFormat="1" ht="14" x14ac:dyDescent="0.3">
      <c r="A45" s="321">
        <f t="shared" si="0"/>
        <v>13137</v>
      </c>
      <c r="B45" s="318"/>
      <c r="C45" s="318"/>
      <c r="D45" s="318"/>
      <c r="E45" s="318"/>
      <c r="F45" s="323"/>
      <c r="G45" s="324"/>
      <c r="H45" s="325"/>
      <c r="I45" s="325"/>
      <c r="J45" s="325"/>
      <c r="K45" s="323"/>
      <c r="L45" s="322"/>
      <c r="M45" s="322"/>
      <c r="O45" s="295" t="str">
        <f t="shared" si="1"/>
        <v>ASLine</v>
      </c>
    </row>
    <row r="46" spans="1:15" s="295" customFormat="1" ht="14" x14ac:dyDescent="0.3">
      <c r="A46" s="321">
        <f t="shared" si="0"/>
        <v>13137</v>
      </c>
      <c r="B46" s="318"/>
      <c r="C46" s="318"/>
      <c r="D46" s="318"/>
      <c r="E46" s="318"/>
      <c r="F46" s="323"/>
      <c r="G46" s="324"/>
      <c r="H46" s="325"/>
      <c r="I46" s="325"/>
      <c r="J46" s="325"/>
      <c r="K46" s="323"/>
      <c r="L46" s="322"/>
      <c r="M46" s="322"/>
      <c r="O46" s="295" t="str">
        <f t="shared" si="1"/>
        <v>ASLine</v>
      </c>
    </row>
    <row r="47" spans="1:15" s="295" customFormat="1" ht="14" x14ac:dyDescent="0.3">
      <c r="A47" s="321">
        <f t="shared" si="0"/>
        <v>13137</v>
      </c>
      <c r="B47" s="318"/>
      <c r="C47" s="318"/>
      <c r="D47" s="318"/>
      <c r="E47" s="318"/>
      <c r="F47" s="323"/>
      <c r="G47" s="324"/>
      <c r="H47" s="325"/>
      <c r="I47" s="325"/>
      <c r="J47" s="325"/>
      <c r="K47" s="323"/>
      <c r="L47" s="322"/>
      <c r="M47" s="322"/>
      <c r="O47" s="295" t="str">
        <f t="shared" si="1"/>
        <v>ASLine</v>
      </c>
    </row>
    <row r="48" spans="1:15" s="295" customFormat="1" ht="14" x14ac:dyDescent="0.3">
      <c r="A48" s="321">
        <f t="shared" si="0"/>
        <v>13137</v>
      </c>
      <c r="B48" s="318"/>
      <c r="C48" s="318"/>
      <c r="D48" s="318"/>
      <c r="E48" s="318"/>
      <c r="F48" s="323"/>
      <c r="G48" s="324"/>
      <c r="H48" s="325"/>
      <c r="I48" s="325"/>
      <c r="J48" s="325"/>
      <c r="K48" s="323"/>
      <c r="L48" s="322"/>
      <c r="M48" s="322"/>
      <c r="O48" s="295" t="str">
        <f t="shared" si="1"/>
        <v>ASLine</v>
      </c>
    </row>
    <row r="49" spans="1:15" s="295" customFormat="1" ht="14" x14ac:dyDescent="0.3">
      <c r="A49" s="321">
        <f t="shared" si="0"/>
        <v>13137</v>
      </c>
      <c r="B49" s="318"/>
      <c r="C49" s="318"/>
      <c r="D49" s="318"/>
      <c r="E49" s="318"/>
      <c r="F49" s="323"/>
      <c r="G49" s="324"/>
      <c r="H49" s="325"/>
      <c r="I49" s="325"/>
      <c r="J49" s="325"/>
      <c r="K49" s="323"/>
      <c r="L49" s="322"/>
      <c r="M49" s="322"/>
      <c r="O49" s="295" t="str">
        <f t="shared" si="1"/>
        <v>ASLine</v>
      </c>
    </row>
    <row r="50" spans="1:15" s="295" customFormat="1" ht="14" x14ac:dyDescent="0.3">
      <c r="A50" s="321">
        <f t="shared" si="0"/>
        <v>13137</v>
      </c>
      <c r="B50" s="318"/>
      <c r="C50" s="318"/>
      <c r="D50" s="318"/>
      <c r="E50" s="318"/>
      <c r="F50" s="323"/>
      <c r="G50" s="324"/>
      <c r="H50" s="325"/>
      <c r="I50" s="325"/>
      <c r="J50" s="325"/>
      <c r="K50" s="323"/>
      <c r="L50" s="322"/>
      <c r="M50" s="322"/>
      <c r="O50" s="295" t="str">
        <f t="shared" si="1"/>
        <v>ASLine</v>
      </c>
    </row>
    <row r="51" spans="1:15" s="295" customFormat="1" ht="14" x14ac:dyDescent="0.3">
      <c r="A51" s="321">
        <f t="shared" si="0"/>
        <v>13137</v>
      </c>
      <c r="B51" s="318"/>
      <c r="C51" s="318"/>
      <c r="D51" s="318"/>
      <c r="E51" s="318"/>
      <c r="F51" s="323"/>
      <c r="G51" s="324"/>
      <c r="H51" s="325"/>
      <c r="I51" s="325"/>
      <c r="J51" s="325"/>
      <c r="K51" s="323"/>
      <c r="L51" s="322"/>
      <c r="M51" s="322"/>
      <c r="O51" s="295" t="str">
        <f t="shared" si="1"/>
        <v>ASLine</v>
      </c>
    </row>
    <row r="52" spans="1:15" s="295" customFormat="1" ht="14" x14ac:dyDescent="0.3">
      <c r="A52" s="321">
        <f t="shared" si="0"/>
        <v>13137</v>
      </c>
      <c r="B52" s="318"/>
      <c r="C52" s="318"/>
      <c r="D52" s="318"/>
      <c r="E52" s="318"/>
      <c r="F52" s="323"/>
      <c r="G52" s="324"/>
      <c r="H52" s="325"/>
      <c r="I52" s="325"/>
      <c r="J52" s="325"/>
      <c r="K52" s="323"/>
      <c r="L52" s="322"/>
      <c r="M52" s="322"/>
      <c r="O52" s="295" t="str">
        <f t="shared" si="1"/>
        <v>ASLine</v>
      </c>
    </row>
    <row r="53" spans="1:15" s="295" customFormat="1" ht="14" x14ac:dyDescent="0.3">
      <c r="A53" s="321">
        <f t="shared" si="0"/>
        <v>13137</v>
      </c>
      <c r="B53" s="318"/>
      <c r="C53" s="318"/>
      <c r="D53" s="318"/>
      <c r="E53" s="318"/>
      <c r="F53" s="323"/>
      <c r="G53" s="324"/>
      <c r="H53" s="325"/>
      <c r="I53" s="325"/>
      <c r="J53" s="325"/>
      <c r="K53" s="323"/>
      <c r="L53" s="322"/>
      <c r="M53" s="322"/>
      <c r="O53" s="295" t="str">
        <f t="shared" si="1"/>
        <v>ASLine</v>
      </c>
    </row>
    <row r="54" spans="1:15" s="295" customFormat="1" ht="14" x14ac:dyDescent="0.3">
      <c r="A54" s="321">
        <f t="shared" si="0"/>
        <v>13137</v>
      </c>
      <c r="B54" s="318"/>
      <c r="C54" s="318"/>
      <c r="D54" s="318"/>
      <c r="E54" s="318"/>
      <c r="F54" s="323"/>
      <c r="G54" s="324"/>
      <c r="H54" s="325"/>
      <c r="I54" s="325"/>
      <c r="J54" s="325"/>
      <c r="K54" s="323"/>
      <c r="L54" s="322"/>
      <c r="M54" s="322"/>
      <c r="O54" s="295" t="str">
        <f t="shared" si="1"/>
        <v>ASLine</v>
      </c>
    </row>
    <row r="55" spans="1:15" s="295" customFormat="1" ht="14" x14ac:dyDescent="0.3">
      <c r="A55" s="321">
        <f t="shared" si="0"/>
        <v>13137</v>
      </c>
      <c r="B55" s="318"/>
      <c r="C55" s="318"/>
      <c r="D55" s="318"/>
      <c r="E55" s="318"/>
      <c r="F55" s="323"/>
      <c r="G55" s="324"/>
      <c r="H55" s="325"/>
      <c r="I55" s="325"/>
      <c r="J55" s="325"/>
      <c r="K55" s="323"/>
      <c r="L55" s="322"/>
      <c r="M55" s="322"/>
      <c r="O55" s="295" t="str">
        <f t="shared" si="1"/>
        <v>ASLine</v>
      </c>
    </row>
    <row r="56" spans="1:15" x14ac:dyDescent="0.35">
      <c r="A56" s="321">
        <f t="shared" si="0"/>
        <v>13137</v>
      </c>
      <c r="B56" s="318"/>
      <c r="C56" s="318"/>
      <c r="D56" s="318"/>
      <c r="E56" s="318"/>
      <c r="F56" s="323"/>
      <c r="G56" s="324"/>
      <c r="H56" s="325"/>
      <c r="I56" s="325"/>
      <c r="J56" s="325"/>
      <c r="K56" s="323"/>
      <c r="L56" s="322"/>
      <c r="M56" s="322"/>
      <c r="O56" s="295" t="str">
        <f t="shared" si="1"/>
        <v>ASLine</v>
      </c>
    </row>
    <row r="57" spans="1:15" x14ac:dyDescent="0.35">
      <c r="A57" s="321">
        <f t="shared" si="0"/>
        <v>13137</v>
      </c>
      <c r="B57" s="318"/>
      <c r="C57" s="318"/>
      <c r="D57" s="318"/>
      <c r="E57" s="318"/>
      <c r="F57" s="323"/>
      <c r="G57" s="324"/>
      <c r="H57" s="325"/>
      <c r="I57" s="325"/>
      <c r="J57" s="325"/>
      <c r="K57" s="323"/>
      <c r="L57" s="322"/>
      <c r="M57" s="322"/>
      <c r="O57" s="295" t="str">
        <f t="shared" si="1"/>
        <v>ASLine</v>
      </c>
    </row>
    <row r="58" spans="1:15" x14ac:dyDescent="0.35">
      <c r="A58" s="321">
        <f t="shared" si="0"/>
        <v>13137</v>
      </c>
      <c r="B58" s="318"/>
      <c r="C58" s="318"/>
      <c r="D58" s="318"/>
      <c r="E58" s="318"/>
      <c r="F58" s="323"/>
      <c r="G58" s="324"/>
      <c r="H58" s="325"/>
      <c r="I58" s="325"/>
      <c r="J58" s="325"/>
      <c r="K58" s="323"/>
      <c r="L58" s="322"/>
      <c r="M58" s="322"/>
      <c r="O58" s="295" t="str">
        <f t="shared" si="1"/>
        <v>ASLine</v>
      </c>
    </row>
    <row r="59" spans="1:15" x14ac:dyDescent="0.35">
      <c r="A59" s="321">
        <f t="shared" si="0"/>
        <v>13137</v>
      </c>
      <c r="B59" s="318"/>
      <c r="C59" s="318"/>
      <c r="D59" s="318"/>
      <c r="E59" s="318"/>
      <c r="F59" s="323"/>
      <c r="G59" s="324"/>
      <c r="H59" s="325"/>
      <c r="I59" s="325"/>
      <c r="J59" s="325"/>
      <c r="K59" s="323"/>
      <c r="L59" s="322"/>
      <c r="M59" s="322"/>
      <c r="O59" s="295" t="str">
        <f t="shared" si="1"/>
        <v>ASLine</v>
      </c>
    </row>
    <row r="60" spans="1:15" x14ac:dyDescent="0.35">
      <c r="A60" s="321">
        <f t="shared" si="0"/>
        <v>13137</v>
      </c>
      <c r="B60" s="318"/>
      <c r="C60" s="318"/>
      <c r="D60" s="318"/>
      <c r="E60" s="318"/>
      <c r="F60" s="323"/>
      <c r="G60" s="324"/>
      <c r="H60" s="325"/>
      <c r="I60" s="325"/>
      <c r="J60" s="325"/>
      <c r="K60" s="323"/>
      <c r="L60" s="322"/>
      <c r="M60" s="322"/>
      <c r="O60" s="295" t="str">
        <f t="shared" si="1"/>
        <v>ASLine</v>
      </c>
    </row>
    <row r="61" spans="1:15" x14ac:dyDescent="0.35">
      <c r="A61" s="321">
        <f t="shared" si="0"/>
        <v>13137</v>
      </c>
      <c r="B61" s="318"/>
      <c r="C61" s="318"/>
      <c r="D61" s="318"/>
      <c r="E61" s="318"/>
      <c r="F61" s="323"/>
      <c r="G61" s="324"/>
      <c r="H61" s="325"/>
      <c r="I61" s="325"/>
      <c r="J61" s="325"/>
      <c r="K61" s="323"/>
      <c r="L61" s="322"/>
      <c r="M61" s="322"/>
      <c r="O61" s="295" t="str">
        <f t="shared" si="1"/>
        <v>ASLine</v>
      </c>
    </row>
    <row r="62" spans="1:15" x14ac:dyDescent="0.35">
      <c r="A62" s="321">
        <f t="shared" si="0"/>
        <v>13137</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4" t="s">
        <v>233</v>
      </c>
      <c r="B1" s="294"/>
      <c r="D1" s="294" t="s">
        <v>232</v>
      </c>
    </row>
    <row r="2" spans="1:4" x14ac:dyDescent="0.35">
      <c r="A2" t="s">
        <v>80</v>
      </c>
      <c r="B2" t="s">
        <v>226</v>
      </c>
      <c r="D2" t="s">
        <v>345</v>
      </c>
    </row>
    <row r="3" spans="1:4" x14ac:dyDescent="0.35">
      <c r="A3" t="s">
        <v>228</v>
      </c>
      <c r="B3" t="s">
        <v>227</v>
      </c>
      <c r="D3" t="s">
        <v>346</v>
      </c>
    </row>
    <row r="4" spans="1:4" x14ac:dyDescent="0.35">
      <c r="A4" t="s">
        <v>81</v>
      </c>
      <c r="B4" t="s">
        <v>225</v>
      </c>
      <c r="D4" t="s">
        <v>347</v>
      </c>
    </row>
    <row r="5" spans="1:4" x14ac:dyDescent="0.35">
      <c r="A5" t="s">
        <v>82</v>
      </c>
      <c r="B5" t="s">
        <v>229</v>
      </c>
      <c r="D5" t="s">
        <v>348</v>
      </c>
    </row>
    <row r="6" spans="1:4" x14ac:dyDescent="0.35">
      <c r="A6" t="s">
        <v>230</v>
      </c>
      <c r="B6" t="s">
        <v>85</v>
      </c>
    </row>
    <row r="7" spans="1:4" x14ac:dyDescent="0.35">
      <c r="A7" t="s">
        <v>231</v>
      </c>
      <c r="B7" t="s">
        <v>86</v>
      </c>
    </row>
    <row r="8" spans="1:4" x14ac:dyDescent="0.35">
      <c r="A8" t="s">
        <v>158</v>
      </c>
      <c r="B8" t="s">
        <v>320</v>
      </c>
    </row>
    <row r="10" spans="1:4" x14ac:dyDescent="0.35">
      <c r="A10" s="297" t="s">
        <v>286</v>
      </c>
    </row>
    <row r="17" spans="2:2" x14ac:dyDescent="0.35">
      <c r="B17" s="155"/>
    </row>
    <row r="45" spans="2:2" x14ac:dyDescent="0.35">
      <c r="B45" s="293"/>
    </row>
    <row r="46" spans="2:2" x14ac:dyDescent="0.35">
      <c r="B46" s="293"/>
    </row>
    <row r="47" spans="2:2" x14ac:dyDescent="0.35">
      <c r="B47" s="293"/>
    </row>
    <row r="48" spans="2:2" x14ac:dyDescent="0.35">
      <c r="B48" s="293"/>
    </row>
    <row r="49" spans="2:2" x14ac:dyDescent="0.35">
      <c r="B49" s="293"/>
    </row>
    <row r="50" spans="2:2" x14ac:dyDescent="0.35">
      <c r="B50" s="293"/>
    </row>
    <row r="51" spans="2:2" x14ac:dyDescent="0.35">
      <c r="B51" s="293"/>
    </row>
    <row r="52" spans="2:2" x14ac:dyDescent="0.35">
      <c r="B52" s="293"/>
    </row>
    <row r="53" spans="2:2" x14ac:dyDescent="0.35">
      <c r="B53" s="293"/>
    </row>
    <row r="54" spans="2:2" x14ac:dyDescent="0.35">
      <c r="B54" s="293"/>
    </row>
    <row r="55" spans="2:2" x14ac:dyDescent="0.35">
      <c r="B55" s="293"/>
    </row>
    <row r="56" spans="2:2" x14ac:dyDescent="0.35">
      <c r="B56" s="293"/>
    </row>
    <row r="57" spans="2:2" x14ac:dyDescent="0.35">
      <c r="B57" s="293"/>
    </row>
    <row r="58" spans="2:2" x14ac:dyDescent="0.35">
      <c r="B58" s="293"/>
    </row>
    <row r="59" spans="2:2" x14ac:dyDescent="0.35">
      <c r="B59" s="293"/>
    </row>
    <row r="60" spans="2:2" x14ac:dyDescent="0.35">
      <c r="B60" s="293"/>
    </row>
    <row r="61" spans="2:2" x14ac:dyDescent="0.35">
      <c r="B61" s="293"/>
    </row>
    <row r="62" spans="2:2" x14ac:dyDescent="0.35">
      <c r="B62" s="293"/>
    </row>
    <row r="63" spans="2:2" x14ac:dyDescent="0.3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5">
      <c r="A4" s="155" t="str">
        <f>'Cover Page'!B9</f>
        <v>Viking Insurance Company of Wisconsin</v>
      </c>
      <c r="B4" s="155">
        <f>'Cover Page'!L9</f>
        <v>13137</v>
      </c>
      <c r="C4" s="155" t="str">
        <f>'Cover Page'!B13</f>
        <v>Sentry Insurance Group</v>
      </c>
      <c r="D4" s="156">
        <f>'Cover Page'!L13</f>
        <v>169</v>
      </c>
      <c r="E4" s="155" t="str">
        <f>'Cover Page'!B17</f>
        <v>1800 North Point Drive</v>
      </c>
      <c r="F4" s="155" t="str">
        <f>'Cover Page'!B20</f>
        <v>Stevens Point</v>
      </c>
      <c r="G4" s="155" t="str">
        <f>'Cover Page'!I20</f>
        <v>WI</v>
      </c>
      <c r="H4" s="156">
        <f>'Cover Page'!L20</f>
        <v>54481</v>
      </c>
      <c r="I4" s="155" t="b">
        <v>1</v>
      </c>
      <c r="J4" s="155" t="b">
        <v>0</v>
      </c>
      <c r="K4" s="157">
        <f>'Cover Page'!B32</f>
        <v>44307</v>
      </c>
      <c r="L4" s="177" t="str">
        <f>'Cover Page'!B35</f>
        <v>Peter Anhalt</v>
      </c>
      <c r="M4" s="177" t="str">
        <f>'Cover Page'!B38</f>
        <v>President of Personal Lines</v>
      </c>
      <c r="N4" s="220" t="str">
        <f>'Cover Page'!I35</f>
        <v>608-826-3030</v>
      </c>
      <c r="O4" s="220">
        <f>'Cover Page'!L35</f>
        <v>0</v>
      </c>
      <c r="P4" s="155" t="str">
        <f>'Cover Page'!I38</f>
        <v>Pete.Anhalt@Sentry.com</v>
      </c>
      <c r="Q4" s="155" t="str">
        <f>'Cover Page'!B42</f>
        <v>Ethan Vaade</v>
      </c>
      <c r="R4" s="155" t="str">
        <f>'Cover Page'!B46</f>
        <v>Sr. Dir. Personal Lines Product Mgmt</v>
      </c>
      <c r="S4" s="220" t="str">
        <f>'Cover Page'!I42</f>
        <v>608-826-3167</v>
      </c>
      <c r="T4" s="220">
        <f>'Cover Page'!L42</f>
        <v>0</v>
      </c>
      <c r="U4" s="155" t="str">
        <f>'Cover Page'!I46</f>
        <v>Ethan.Vaade@sentry.com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20-1942</v>
      </c>
      <c r="AK4" s="155" t="str">
        <f>'Explanatory Memorandum'!C14</f>
        <v xml:space="preserve">Viking Insurance Company of Wisconsin operates an on-road motorcycle product.  The product has $2M dollars in annual premium.  Addressing rate need on individual months for a product of this size is difficult.  The 3 month Calendar Period loss ratio for January - March 2021 was 1.6% lower than the Q1 loss ratios of 2018 &amp; 2019.  Given these results we do not feel a refund is necessary for the January through March 2021 period for the Dairyland Powersports program.                                     Viking Insurance Company of Wisconsin operates a nonstandard auto program, Dairyland Auto.  Q1 2021 Calendar Year Loss &amp; LAE ratio was 52.5%.  Prior full year (2018-2019) Calendar Year loss &amp; LAE ratio was 57-60%.  While in line with historic ranges we believe the Calendar Year number is deflated by reduced exposure in Q2 &amp; Q3 of 2020 (for which the company did offer refunds.)  To better reflect current results the company also monitors Accident Quarter frequency.  This green development data is more volatile and more responsive.  The company is seeing a return to pre-pandemic frequency rates.  The current quarter frequency is 11% lower than the three month period ending 2/29/2020.  This frequency drop is being offset by industry wide severity trend nearing double digits.  Our Accident Quarter loss estimate aligns with pre-pandemic levels, with March frequency surpassing Jan &amp; Feb 2020.  Refund processing for low retention, minimum coverage Nonstandard risks is resource intensive.  The refund process has a 2% impact on expense ratio.  With the return in loss costs and the significant processing challenges, the company will not be issuing credits for this period.  Dairyland will continue to work with individual policyholders based on their situation.  This includes policy adjustments to reflect risk changes, flexible billing options and potential grace periods.  Dairyland will continue to monitor the pandemic and review Q2 2021 results and respond accordingly.  </v>
      </c>
      <c r="AL4" s="155">
        <f>'Explanatory Memorandum'!C41</f>
        <v>0</v>
      </c>
    </row>
    <row r="6" spans="1:38" x14ac:dyDescent="0.3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44" customWidth="1"/>
    <col min="4" max="4" width="7.54296875" style="245" customWidth="1"/>
    <col min="5" max="6" width="6.453125" style="245" customWidth="1"/>
    <col min="7" max="7" width="9.1796875" style="246" customWidth="1"/>
    <col min="8" max="8" width="7.453125" style="244" customWidth="1"/>
    <col min="9" max="9" width="6" style="245" customWidth="1"/>
    <col min="10" max="10" width="4" style="245" customWidth="1"/>
    <col min="11" max="11" width="5.81640625" style="245" customWidth="1"/>
    <col min="12" max="12" width="9" style="245" bestFit="1" customWidth="1"/>
    <col min="13" max="13" width="9.54296875" style="245" customWidth="1"/>
    <col min="14" max="14" width="11.7265625" style="245" customWidth="1"/>
    <col min="15" max="15" width="12.453125" style="245" customWidth="1"/>
    <col min="16" max="16" width="8.26953125" style="246" customWidth="1"/>
    <col min="17" max="17" width="6.453125" style="238" customWidth="1"/>
    <col min="18" max="18" width="5.1796875" style="238" customWidth="1"/>
    <col min="19" max="19" width="7.1796875" style="238" customWidth="1"/>
    <col min="20" max="20" width="6.453125" style="238" customWidth="1"/>
    <col min="21" max="21" width="6.1796875" style="246" bestFit="1" customWidth="1"/>
  </cols>
  <sheetData>
    <row r="1" spans="1:27" x14ac:dyDescent="0.35">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44" thickBot="1" x14ac:dyDescent="0.4">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5">
      <c r="A3" s="155">
        <f>'Cover Page'!$L$9</f>
        <v>13137</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1</v>
      </c>
      <c r="R3" s="237">
        <f>Questionnaire!$U$82</f>
        <v>1</v>
      </c>
      <c r="S3" s="237">
        <f>Questionnaire!$U$83</f>
        <v>0</v>
      </c>
      <c r="T3" s="237">
        <f>Questionnaire!$U$84</f>
        <v>1</v>
      </c>
      <c r="U3" s="243">
        <f>Questionnaire!$U$85</f>
        <v>0</v>
      </c>
    </row>
    <row r="4" spans="1:27" x14ac:dyDescent="0.35">
      <c r="A4" s="155">
        <f>'Cover Page'!$L$9</f>
        <v>13137</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35">
      <c r="A5" s="155">
        <f>'Cover Page'!$L$9</f>
        <v>13137</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5">
      <c r="A6" s="155">
        <f>'Cover Page'!$L$9</f>
        <v>13137</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35">
      <c r="A7" s="155">
        <f>'Cover Page'!$L$9</f>
        <v>13137</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35">
      <c r="A8" s="155">
        <f>'Cover Page'!$L$9</f>
        <v>13137</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5">
      <c r="A9" s="155">
        <f>'Cover Page'!$L$9</f>
        <v>13137</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5">
      <c r="V14" s="219"/>
      <c r="W14" s="219"/>
      <c r="X14" s="219"/>
      <c r="Y14" s="218"/>
      <c r="Z14" s="213"/>
      <c r="AA14" s="213"/>
    </row>
    <row r="15" spans="1:27" x14ac:dyDescent="0.35">
      <c r="V15" s="219"/>
      <c r="W15" s="219"/>
      <c r="X15" s="219"/>
      <c r="Y15" s="218"/>
      <c r="Z15" s="213"/>
      <c r="AA15" s="213"/>
    </row>
    <row r="16" spans="1:27" x14ac:dyDescent="0.35">
      <c r="V16" s="219"/>
      <c r="W16" s="219"/>
      <c r="X16" s="219"/>
      <c r="Y16" s="218"/>
      <c r="Z16" s="213"/>
      <c r="AA16" s="213"/>
    </row>
    <row r="17" spans="22:27" x14ac:dyDescent="0.35">
      <c r="V17" s="219"/>
      <c r="W17" s="219"/>
      <c r="X17" s="219"/>
      <c r="Y17" s="218"/>
      <c r="Z17" s="213"/>
      <c r="AA17" s="213"/>
    </row>
    <row r="18" spans="22:27" x14ac:dyDescent="0.35">
      <c r="V18" s="219"/>
      <c r="W18" s="219"/>
      <c r="X18" s="219"/>
      <c r="Y18" s="218"/>
      <c r="Z18" s="213"/>
      <c r="AA18" s="213"/>
    </row>
    <row r="19" spans="22:27" x14ac:dyDescent="0.35">
      <c r="V19" s="219"/>
      <c r="W19" s="219"/>
      <c r="X19" s="219"/>
      <c r="Y19" s="218"/>
      <c r="Z19" s="213"/>
      <c r="AA19" s="213"/>
    </row>
    <row r="20" spans="22:27" x14ac:dyDescent="0.3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96"/>
  </cols>
  <sheetData>
    <row r="1" spans="1:2" ht="15.5" x14ac:dyDescent="0.35">
      <c r="A1" s="153" t="s">
        <v>100</v>
      </c>
      <c r="B1" s="296" t="s">
        <v>236</v>
      </c>
    </row>
    <row r="2" spans="1:2" ht="15.5" x14ac:dyDescent="0.35">
      <c r="A2" s="153" t="s">
        <v>101</v>
      </c>
      <c r="B2" s="296" t="s">
        <v>237</v>
      </c>
    </row>
    <row r="3" spans="1:2" ht="15.5" x14ac:dyDescent="0.35">
      <c r="A3" s="153" t="s">
        <v>102</v>
      </c>
      <c r="B3" s="296" t="s">
        <v>238</v>
      </c>
    </row>
    <row r="4" spans="1:2" ht="15.5" x14ac:dyDescent="0.35">
      <c r="A4" s="153" t="s">
        <v>103</v>
      </c>
      <c r="B4" s="296" t="s">
        <v>239</v>
      </c>
    </row>
    <row r="5" spans="1:2" ht="15.5" x14ac:dyDescent="0.35">
      <c r="A5" s="153" t="s">
        <v>104</v>
      </c>
      <c r="B5" s="296" t="s">
        <v>235</v>
      </c>
    </row>
    <row r="6" spans="1:2" ht="15.5" x14ac:dyDescent="0.35">
      <c r="A6" s="153" t="s">
        <v>105</v>
      </c>
      <c r="B6" s="296" t="s">
        <v>240</v>
      </c>
    </row>
    <row r="7" spans="1:2" ht="15.5" x14ac:dyDescent="0.35">
      <c r="A7" s="153" t="s">
        <v>106</v>
      </c>
      <c r="B7" s="296" t="s">
        <v>241</v>
      </c>
    </row>
    <row r="8" spans="1:2" ht="15.5" x14ac:dyDescent="0.35">
      <c r="A8" s="153" t="s">
        <v>107</v>
      </c>
      <c r="B8" s="296" t="s">
        <v>242</v>
      </c>
    </row>
    <row r="9" spans="1:2" ht="15.5" x14ac:dyDescent="0.35">
      <c r="A9" s="153" t="s">
        <v>108</v>
      </c>
      <c r="B9" s="296" t="s">
        <v>243</v>
      </c>
    </row>
    <row r="10" spans="1:2" ht="15.5" x14ac:dyDescent="0.35">
      <c r="A10" s="153" t="s">
        <v>109</v>
      </c>
      <c r="B10" s="296" t="s">
        <v>244</v>
      </c>
    </row>
    <row r="11" spans="1:2" ht="15.5" x14ac:dyDescent="0.35">
      <c r="A11" s="153" t="s">
        <v>110</v>
      </c>
      <c r="B11" s="296" t="s">
        <v>245</v>
      </c>
    </row>
    <row r="12" spans="1:2" ht="15.5" x14ac:dyDescent="0.35">
      <c r="A12" s="153" t="s">
        <v>111</v>
      </c>
      <c r="B12" s="296" t="s">
        <v>246</v>
      </c>
    </row>
    <row r="13" spans="1:2" ht="15.5" x14ac:dyDescent="0.35">
      <c r="A13" s="153" t="s">
        <v>112</v>
      </c>
      <c r="B13" s="296" t="s">
        <v>247</v>
      </c>
    </row>
    <row r="14" spans="1:2" ht="15.5" x14ac:dyDescent="0.35">
      <c r="A14" s="153" t="s">
        <v>113</v>
      </c>
      <c r="B14" s="296" t="s">
        <v>248</v>
      </c>
    </row>
    <row r="15" spans="1:2" ht="15.5" x14ac:dyDescent="0.35">
      <c r="A15" s="153" t="s">
        <v>114</v>
      </c>
      <c r="B15" s="296" t="s">
        <v>249</v>
      </c>
    </row>
    <row r="16" spans="1:2" ht="15.5" x14ac:dyDescent="0.35">
      <c r="A16" s="153" t="s">
        <v>115</v>
      </c>
      <c r="B16" s="296" t="s">
        <v>250</v>
      </c>
    </row>
    <row r="17" spans="1:2" ht="15.5" x14ac:dyDescent="0.35">
      <c r="A17" s="153" t="s">
        <v>116</v>
      </c>
      <c r="B17" s="296" t="s">
        <v>251</v>
      </c>
    </row>
    <row r="18" spans="1:2" ht="15.5" x14ac:dyDescent="0.35">
      <c r="A18" s="153" t="s">
        <v>117</v>
      </c>
      <c r="B18" s="296" t="s">
        <v>252</v>
      </c>
    </row>
    <row r="19" spans="1:2" ht="15.5" x14ac:dyDescent="0.35">
      <c r="A19" s="153" t="s">
        <v>118</v>
      </c>
      <c r="B19" s="296" t="s">
        <v>253</v>
      </c>
    </row>
    <row r="20" spans="1:2" ht="15.5" x14ac:dyDescent="0.35">
      <c r="A20" s="153" t="s">
        <v>119</v>
      </c>
      <c r="B20" s="296" t="s">
        <v>254</v>
      </c>
    </row>
    <row r="21" spans="1:2" ht="15.5" x14ac:dyDescent="0.35">
      <c r="A21" s="153" t="s">
        <v>120</v>
      </c>
      <c r="B21" s="296" t="s">
        <v>255</v>
      </c>
    </row>
    <row r="22" spans="1:2" ht="15.5" x14ac:dyDescent="0.35">
      <c r="A22" s="153" t="s">
        <v>121</v>
      </c>
      <c r="B22" s="296" t="s">
        <v>256</v>
      </c>
    </row>
    <row r="23" spans="1:2" ht="15.5" x14ac:dyDescent="0.35">
      <c r="A23" s="153" t="s">
        <v>122</v>
      </c>
      <c r="B23" s="296" t="s">
        <v>257</v>
      </c>
    </row>
    <row r="24" spans="1:2" ht="15.5" x14ac:dyDescent="0.35">
      <c r="A24" s="153" t="s">
        <v>123</v>
      </c>
      <c r="B24" s="296" t="s">
        <v>258</v>
      </c>
    </row>
    <row r="25" spans="1:2" ht="15.5" x14ac:dyDescent="0.35">
      <c r="A25" s="153" t="s">
        <v>124</v>
      </c>
      <c r="B25" s="296" t="s">
        <v>259</v>
      </c>
    </row>
    <row r="26" spans="1:2" ht="15.5" x14ac:dyDescent="0.35">
      <c r="A26" s="153" t="s">
        <v>125</v>
      </c>
      <c r="B26" s="296" t="s">
        <v>260</v>
      </c>
    </row>
    <row r="27" spans="1:2" ht="15.5" x14ac:dyDescent="0.35">
      <c r="A27" s="153" t="s">
        <v>126</v>
      </c>
      <c r="B27" s="296" t="s">
        <v>261</v>
      </c>
    </row>
    <row r="28" spans="1:2" ht="15.5" x14ac:dyDescent="0.35">
      <c r="A28" s="153" t="s">
        <v>127</v>
      </c>
      <c r="B28" s="296" t="s">
        <v>262</v>
      </c>
    </row>
    <row r="29" spans="1:2" ht="15.5" x14ac:dyDescent="0.35">
      <c r="A29" s="153" t="s">
        <v>128</v>
      </c>
      <c r="B29" s="296" t="s">
        <v>263</v>
      </c>
    </row>
    <row r="30" spans="1:2" ht="15.5" x14ac:dyDescent="0.35">
      <c r="A30" s="153" t="s">
        <v>129</v>
      </c>
      <c r="B30" s="296" t="s">
        <v>264</v>
      </c>
    </row>
    <row r="31" spans="1:2" ht="15.5" x14ac:dyDescent="0.35">
      <c r="A31" s="153" t="s">
        <v>130</v>
      </c>
      <c r="B31" s="296" t="s">
        <v>265</v>
      </c>
    </row>
    <row r="32" spans="1:2" ht="15.5" x14ac:dyDescent="0.35">
      <c r="A32" s="153" t="s">
        <v>131</v>
      </c>
      <c r="B32" s="296" t="s">
        <v>266</v>
      </c>
    </row>
    <row r="33" spans="1:2" ht="15.5" x14ac:dyDescent="0.35">
      <c r="A33" s="153" t="s">
        <v>132</v>
      </c>
      <c r="B33" s="296" t="s">
        <v>267</v>
      </c>
    </row>
    <row r="34" spans="1:2" ht="15.5" x14ac:dyDescent="0.35">
      <c r="A34" s="153" t="s">
        <v>133</v>
      </c>
      <c r="B34" s="296" t="s">
        <v>268</v>
      </c>
    </row>
    <row r="35" spans="1:2" ht="15.5" x14ac:dyDescent="0.35">
      <c r="A35" s="153" t="s">
        <v>134</v>
      </c>
      <c r="B35" s="296" t="s">
        <v>269</v>
      </c>
    </row>
    <row r="36" spans="1:2" ht="15.5" x14ac:dyDescent="0.35">
      <c r="A36" s="153" t="s">
        <v>135</v>
      </c>
      <c r="B36" s="296" t="s">
        <v>270</v>
      </c>
    </row>
    <row r="37" spans="1:2" ht="15.5" x14ac:dyDescent="0.35">
      <c r="A37" s="153" t="s">
        <v>136</v>
      </c>
      <c r="B37" s="296" t="s">
        <v>271</v>
      </c>
    </row>
    <row r="38" spans="1:2" ht="15.5" x14ac:dyDescent="0.35">
      <c r="A38" s="153" t="s">
        <v>137</v>
      </c>
      <c r="B38" s="296" t="s">
        <v>272</v>
      </c>
    </row>
    <row r="39" spans="1:2" ht="15.5" x14ac:dyDescent="0.35">
      <c r="A39" s="153" t="s">
        <v>138</v>
      </c>
      <c r="B39" s="296" t="s">
        <v>273</v>
      </c>
    </row>
    <row r="40" spans="1:2" ht="15.5" x14ac:dyDescent="0.35">
      <c r="A40" s="153" t="s">
        <v>139</v>
      </c>
      <c r="B40" s="296" t="s">
        <v>274</v>
      </c>
    </row>
    <row r="41" spans="1:2" ht="15.5" x14ac:dyDescent="0.35">
      <c r="A41" s="153" t="s">
        <v>140</v>
      </c>
      <c r="B41" s="296" t="s">
        <v>275</v>
      </c>
    </row>
    <row r="42" spans="1:2" ht="15.5" x14ac:dyDescent="0.35">
      <c r="A42" s="153" t="s">
        <v>141</v>
      </c>
      <c r="B42" s="296" t="s">
        <v>276</v>
      </c>
    </row>
    <row r="43" spans="1:2" ht="15.5" x14ac:dyDescent="0.35">
      <c r="A43" s="153" t="s">
        <v>142</v>
      </c>
      <c r="B43" s="296" t="s">
        <v>277</v>
      </c>
    </row>
    <row r="44" spans="1:2" ht="15.5" x14ac:dyDescent="0.35">
      <c r="A44" s="153" t="s">
        <v>143</v>
      </c>
      <c r="B44" s="296" t="s">
        <v>278</v>
      </c>
    </row>
    <row r="45" spans="1:2" ht="15.5" x14ac:dyDescent="0.35">
      <c r="A45" s="153" t="s">
        <v>144</v>
      </c>
      <c r="B45" s="296" t="s">
        <v>279</v>
      </c>
    </row>
    <row r="46" spans="1:2" ht="15.5" x14ac:dyDescent="0.35">
      <c r="A46" s="153" t="s">
        <v>145</v>
      </c>
      <c r="B46" s="296" t="s">
        <v>280</v>
      </c>
    </row>
    <row r="47" spans="1:2" ht="15.5" x14ac:dyDescent="0.35">
      <c r="A47" s="153" t="s">
        <v>146</v>
      </c>
      <c r="B47" s="296" t="s">
        <v>281</v>
      </c>
    </row>
    <row r="48" spans="1:2" ht="15.5" x14ac:dyDescent="0.35">
      <c r="A48" s="153" t="s">
        <v>147</v>
      </c>
      <c r="B48" s="296" t="s">
        <v>282</v>
      </c>
    </row>
    <row r="49" spans="1:2" ht="15.5" x14ac:dyDescent="0.35">
      <c r="A49" s="153" t="s">
        <v>148</v>
      </c>
      <c r="B49" s="296" t="s">
        <v>283</v>
      </c>
    </row>
    <row r="50" spans="1:2" ht="15.5" x14ac:dyDescent="0.3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Vaade Ethan</cp:lastModifiedBy>
  <cp:lastPrinted>2020-05-12T15:41:53Z</cp:lastPrinted>
  <dcterms:created xsi:type="dcterms:W3CDTF">2020-04-14T23:06:16Z</dcterms:created>
  <dcterms:modified xsi:type="dcterms:W3CDTF">2021-04-26T18:03:52Z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{6840EB75-85C6-4538-BC2C-3C146A6FEB2A}</vt:lpwstr>
  </property>
</Properties>
</file>