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orande\Desktop\"/>
    </mc:Choice>
  </mc:AlternateContent>
  <xr:revisionPtr revIDLastSave="0" documentId="13_ncr:1_{6D4B59CA-AE19-483E-BE77-B57DFB199648}" xr6:coauthVersionLast="46" xr6:coauthVersionMax="46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17" l="1"/>
  <c r="T9" i="17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A9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A8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A7" i="17"/>
  <c r="U6" i="17"/>
  <c r="T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C6" i="17"/>
  <c r="A6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A5" i="17"/>
  <c r="U4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A4" i="17"/>
  <c r="U3" i="17"/>
  <c r="T3" i="17"/>
  <c r="S3" i="17"/>
  <c r="R3" i="17"/>
  <c r="Q3" i="17"/>
  <c r="P3" i="17"/>
  <c r="O3" i="17"/>
  <c r="N3" i="17"/>
  <c r="M3" i="17"/>
  <c r="L3" i="17"/>
  <c r="K3" i="17"/>
  <c r="J3" i="17"/>
  <c r="I3" i="17"/>
  <c r="H3" i="17"/>
  <c r="G3" i="17"/>
  <c r="F3" i="17"/>
  <c r="E3" i="17"/>
  <c r="D3" i="17"/>
  <c r="A3" i="17"/>
  <c r="AL4" i="7"/>
  <c r="AK4" i="7"/>
  <c r="AJ4" i="7"/>
  <c r="AI4" i="7"/>
  <c r="AH4" i="7"/>
  <c r="AG4" i="7"/>
  <c r="AF4" i="7"/>
  <c r="AE4" i="7"/>
  <c r="AD4" i="7"/>
  <c r="AC4" i="7"/>
  <c r="AB4" i="7"/>
  <c r="AA4" i="7"/>
  <c r="Y4" i="7"/>
  <c r="X4" i="7"/>
  <c r="V4" i="7"/>
  <c r="U4" i="7"/>
  <c r="T4" i="7"/>
  <c r="S4" i="7"/>
  <c r="R4" i="7"/>
  <c r="Q4" i="7"/>
  <c r="P4" i="7"/>
  <c r="O4" i="7"/>
  <c r="N4" i="7"/>
  <c r="M4" i="7"/>
  <c r="L4" i="7"/>
  <c r="K4" i="7"/>
  <c r="H4" i="7"/>
  <c r="G4" i="7"/>
  <c r="F4" i="7"/>
  <c r="E4" i="7"/>
  <c r="D4" i="7"/>
  <c r="C4" i="7"/>
  <c r="B4" i="7"/>
  <c r="A4" i="7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A19" i="8"/>
  <c r="O18" i="8"/>
  <c r="O17" i="8"/>
  <c r="A17" i="8"/>
  <c r="M7" i="8"/>
  <c r="B7" i="8"/>
  <c r="M5" i="8"/>
  <c r="A30" i="8" s="1"/>
  <c r="B5" i="8"/>
  <c r="A3" i="8"/>
  <c r="N6" i="19"/>
  <c r="E6" i="19"/>
  <c r="N4" i="19"/>
  <c r="E4" i="19"/>
  <c r="AA85" i="5"/>
  <c r="Z85" i="5"/>
  <c r="Y85" i="5"/>
  <c r="X85" i="5"/>
  <c r="W85" i="5"/>
  <c r="V85" i="5"/>
  <c r="U85" i="5"/>
  <c r="AA84" i="5"/>
  <c r="Z84" i="5"/>
  <c r="Y84" i="5"/>
  <c r="X84" i="5"/>
  <c r="W84" i="5"/>
  <c r="V84" i="5"/>
  <c r="U84" i="5"/>
  <c r="AA83" i="5"/>
  <c r="Z83" i="5"/>
  <c r="Y83" i="5"/>
  <c r="X83" i="5"/>
  <c r="S6" i="17" s="1"/>
  <c r="W83" i="5"/>
  <c r="V83" i="5"/>
  <c r="U83" i="5"/>
  <c r="AA82" i="5"/>
  <c r="Z82" i="5"/>
  <c r="Y82" i="5"/>
  <c r="X82" i="5"/>
  <c r="R6" i="17" s="1"/>
  <c r="W82" i="5"/>
  <c r="V82" i="5"/>
  <c r="U82" i="5"/>
  <c r="AA81" i="5"/>
  <c r="Z81" i="5"/>
  <c r="Y81" i="5"/>
  <c r="X81" i="5"/>
  <c r="Q6" i="17" s="1"/>
  <c r="W81" i="5"/>
  <c r="V81" i="5"/>
  <c r="U81" i="5"/>
  <c r="AA73" i="5"/>
  <c r="Z73" i="5"/>
  <c r="Y73" i="5"/>
  <c r="X73" i="5"/>
  <c r="W73" i="5"/>
  <c r="V73" i="5"/>
  <c r="U73" i="5"/>
  <c r="AA69" i="5"/>
  <c r="Z69" i="5"/>
  <c r="Y69" i="5"/>
  <c r="X69" i="5"/>
  <c r="W69" i="5"/>
  <c r="V69" i="5"/>
  <c r="U69" i="5"/>
  <c r="AA68" i="5"/>
  <c r="Z68" i="5"/>
  <c r="Y68" i="5"/>
  <c r="X68" i="5"/>
  <c r="W68" i="5"/>
  <c r="V68" i="5"/>
  <c r="U68" i="5"/>
  <c r="AA61" i="5"/>
  <c r="Z61" i="5"/>
  <c r="Y61" i="5"/>
  <c r="X61" i="5"/>
  <c r="W61" i="5"/>
  <c r="V61" i="5"/>
  <c r="U61" i="5"/>
  <c r="AA60" i="5"/>
  <c r="Z60" i="5"/>
  <c r="Y60" i="5"/>
  <c r="X60" i="5"/>
  <c r="W60" i="5"/>
  <c r="V60" i="5"/>
  <c r="U60" i="5"/>
  <c r="AA59" i="5"/>
  <c r="Z59" i="5"/>
  <c r="Y59" i="5"/>
  <c r="X59" i="5"/>
  <c r="W59" i="5"/>
  <c r="V59" i="5"/>
  <c r="U59" i="5"/>
  <c r="AA58" i="5"/>
  <c r="Z58" i="5"/>
  <c r="Y58" i="5"/>
  <c r="X58" i="5"/>
  <c r="W58" i="5"/>
  <c r="V58" i="5"/>
  <c r="U58" i="5"/>
  <c r="AA55" i="5"/>
  <c r="Z55" i="5"/>
  <c r="Y55" i="5"/>
  <c r="X55" i="5"/>
  <c r="W55" i="5"/>
  <c r="V55" i="5"/>
  <c r="U55" i="5"/>
  <c r="AA48" i="5"/>
  <c r="Z48" i="5"/>
  <c r="Y48" i="5"/>
  <c r="X48" i="5"/>
  <c r="W48" i="5"/>
  <c r="V48" i="5"/>
  <c r="U48" i="5"/>
  <c r="AA47" i="5"/>
  <c r="Z47" i="5"/>
  <c r="Y47" i="5"/>
  <c r="X47" i="5"/>
  <c r="W47" i="5"/>
  <c r="V47" i="5"/>
  <c r="U47" i="5"/>
  <c r="AA46" i="5"/>
  <c r="Z46" i="5"/>
  <c r="Y46" i="5"/>
  <c r="X46" i="5"/>
  <c r="W46" i="5"/>
  <c r="V46" i="5"/>
  <c r="U46" i="5"/>
  <c r="AA45" i="5"/>
  <c r="Z45" i="5"/>
  <c r="Y45" i="5"/>
  <c r="X45" i="5"/>
  <c r="W45" i="5"/>
  <c r="V45" i="5"/>
  <c r="U45" i="5"/>
  <c r="AA44" i="5"/>
  <c r="Z44" i="5"/>
  <c r="Y44" i="5"/>
  <c r="X44" i="5"/>
  <c r="W44" i="5"/>
  <c r="V44" i="5"/>
  <c r="U44" i="5"/>
  <c r="C3" i="17" s="1"/>
  <c r="U35" i="5"/>
  <c r="U34" i="5"/>
  <c r="U28" i="5"/>
  <c r="U26" i="5"/>
  <c r="U22" i="5"/>
  <c r="U18" i="5"/>
  <c r="U17" i="5"/>
  <c r="U16" i="5"/>
  <c r="U15" i="5"/>
  <c r="Z4" i="7" s="1"/>
  <c r="U14" i="5"/>
  <c r="U13" i="5"/>
  <c r="U12" i="5"/>
  <c r="W4" i="7" s="1"/>
  <c r="U10" i="5"/>
  <c r="M6" i="5"/>
  <c r="E6" i="5"/>
  <c r="M4" i="5"/>
  <c r="E4" i="5"/>
  <c r="A18" i="8" l="1"/>
  <c r="A27" i="8"/>
  <c r="A22" i="8"/>
  <c r="A24" i="8"/>
  <c r="A29" i="8"/>
  <c r="A20" i="8"/>
  <c r="A23" i="8"/>
  <c r="A25" i="8"/>
  <c r="A2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<sst xmlns="http://schemas.openxmlformats.org/spreadsheetml/2006/main" count="553" uniqueCount="367">
  <si>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</si>
  <si>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</si>
  <si>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</si>
  <si>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</si>
  <si>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</si>
  <si>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</si>
  <si>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</si>
  <si>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</si>
  <si>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</si>
  <si>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</si>
  <si>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</si>
  <si>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</si>
  <si>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</si>
  <si>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</si>
  <si>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</si>
  <si>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</si>
  <si>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</si>
  <si>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</si>
  <si>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</si>
  <si>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</si>
  <si>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</si>
  <si>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</si>
  <si>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</si>
  <si>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</si>
  <si>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</si>
  <si>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</si>
  <si>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</si>
  <si>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</si>
  <si>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</si>
  <si>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</si>
  <si>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</si>
  <si>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</si>
  <si>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</si>
  <si>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</si>
  <si>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</si>
  <si>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</si>
  <si>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</si>
  <si>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</si>
  <si>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</si>
  <si>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</si>
  <si>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</si>
  <si>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</si>
  <si>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</si>
  <si>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</si>
  <si>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</si>
  <si>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</si>
  <si>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</si>
  <si>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</si>
  <si>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</si>
  <si>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</si>
  <si>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</si>
  <si>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</si>
  <si>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</si>
  <si>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</si>
  <si>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</si>
  <si>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</si>
  <si>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</si>
  <si>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</si>
  <si>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</si>
  <si>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</si>
  <si>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</si>
  <si>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</si>
  <si>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</si>
  <si>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</si>
  <si>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</si>
  <si>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</si>
  <si>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</si>
  <si>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</si>
  <si>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</si>
  <si>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</si>
  <si>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</si>
  <si>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</si>
  <si>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</si>
  <si>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</si>
  <si>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</si>
  <si>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</si>
  <si>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</si>
  <si>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</si>
  <si>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</si>
  <si>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</si>
  <si>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</si>
  <si>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</si>
  <si>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</si>
  <si>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</si>
  <si>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</si>
  <si>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</si>
  <si>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</si>
  <si>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</si>
  <si>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</si>
  <si>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</si>
  <si>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</si>
  <si>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</si>
  <si>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</si>
  <si>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</si>
  <si>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</si>
  <si>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</si>
  <si>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</si>
  <si>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</si>
  <si>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</si>
  <si>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</si>
  <si>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</si>
  <si>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</si>
  <si>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</si>
  <si>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</si>
  <si>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</si>
  <si>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</si>
  <si>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</si>
  <si>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</si>
  <si>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</si>
  <si>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</si>
  <si>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</si>
  <si>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</si>
  <si>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</si>
  <si>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</si>
  <si>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</si>
  <si>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</si>
  <si>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</si>
  <si>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</si>
  <si>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</si>
  <si>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</si>
  <si>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</si>
  <si>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</si>
  <si>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</si>
  <si>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</si>
  <si>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</si>
  <si>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</si>
  <si>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</si>
  <si>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</si>
  <si>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</si>
  <si>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</si>
  <si>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</si>
  <si>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</si>
  <si>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</si>
  <si>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</si>
  <si>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</si>
  <si>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</si>
  <si>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</si>
  <si>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</si>
  <si>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</si>
  <si>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</si>
  <si>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</si>
  <si>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</si>
  <si>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</si>
  <si>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</si>
  <si>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</si>
  <si>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</si>
  <si>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</si>
  <si>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</si>
  <si>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</si>
  <si>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</si>
  <si>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</si>
  <si>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</si>
  <si>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</si>
  <si>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</si>
  <si>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</si>
  <si>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</si>
  <si>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</si>
  <si>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</si>
  <si>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</si>
  <si>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</si>
  <si>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</si>
  <si>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</si>
  <si>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</si>
  <si>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</si>
  <si>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</si>
  <si>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</si>
  <si>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</si>
  <si>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</si>
  <si>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</si>
  <si>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</si>
  <si>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</si>
  <si>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</si>
  <si>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</si>
  <si>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</si>
  <si>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</si>
  <si>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</si>
  <si>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</si>
  <si>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</si>
  <si>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</si>
  <si>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</si>
  <si>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</si>
  <si>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</si>
  <si>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</si>
  <si>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</si>
  <si>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</si>
  <si>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</si>
  <si>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</si>
  <si>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</si>
  <si>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</si>
  <si>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</si>
  <si>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</si>
  <si>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</si>
  <si>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</si>
  <si>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</si>
  <si>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</si>
  <si>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</si>
  <si>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</si>
  <si>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</si>
  <si>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</si>
  <si>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</si>
  <si>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</si>
  <si>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</si>
  <si>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</si>
  <si>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</si>
  <si>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</si>
  <si>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</si>
  <si>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</si>
  <si>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</si>
  <si>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</si>
  <si>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</si>
  <si>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</si>
  <si>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</si>
  <si>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</si>
  <si>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</si>
  <si>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</si>
  <si>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</si>
  <si>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</si>
  <si>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</si>
  <si>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</si>
  <si>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</si>
  <si>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</si>
  <si>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</si>
  <si>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</si>
  <si>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</si>
  <si>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</si>
  <si>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</si>
  <si>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</si>
  <si>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</si>
  <si>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</si>
  <si>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</si>
  <si>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</si>
  <si>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</si>
  <si>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</si>
  <si>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</si>
  <si>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</si>
  <si>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</si>
  <si>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</si>
  <si>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</si>
  <si>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</si>
  <si>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</si>
  <si>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</si>
  <si>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</si>
  <si>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</si>
  <si>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</si>
  <si>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</si>
  <si>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</si>
  <si>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</si>
  <si>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</si>
  <si>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</si>
  <si>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</si>
  <si>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</si>
  <si>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</si>
  <si>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</si>
  <si>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</si>
  <si>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</si>
  <si>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</si>
  <si>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</si>
  <si>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</si>
  <si>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</si>
  <si>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</si>
  <si>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</si>
  <si>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</si>
  <si>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</si>
  <si>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</si>
  <si>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</si>
  <si>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</si>
  <si>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</si>
  <si>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</si>
  <si>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</si>
  <si>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</si>
  <si>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</si>
  <si>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</si>
  <si>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</si>
  <si>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</si>
  <si>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</si>
  <si>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</si>
  <si>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</si>
  <si>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</si>
  <si>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</si>
  <si>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</si>
  <si>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</si>
  <si>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</si>
  <si>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</si>
  <si>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</si>
  <si>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</si>
  <si>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</si>
  <si>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</si>
  <si>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</si>
  <si>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</si>
  <si>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</si>
  <si>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</si>
  <si>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</si>
  <si>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</si>
  <si>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</si>
  <si>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</si>
  <si>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</si>
  <si>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</si>
  <si>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</si>
  <si>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</si>
  <si>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</si>
  <si>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</si>
  <si>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</si>
  <si>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</si>
  <si>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</si>
  <si>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</si>
  <si>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</si>
  <si>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</si>
  <si>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</si>
  <si>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</si>
  <si>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</si>
  <si>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</si>
  <si>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</si>
  <si>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</si>
  <si>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</si>
  <si>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</si>
  <si>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</si>
  <si>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</si>
  <si>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</si>
  <si>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</si>
  <si>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</si>
  <si>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</si>
  <si>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</si>
  <si>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</si>
  <si>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</si>
  <si>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</si>
  <si>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</si>
  <si>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</si>
  <si>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</si>
  <si>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</si>
  <si>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</si>
  <si>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</si>
  <si>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</si>
  <si>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</si>
  <si>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</si>
  <si>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</si>
  <si>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</si>
  <si>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</si>
  <si>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</si>
  <si>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</si>
  <si>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</si>
  <si>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</si>
  <si>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</si>
  <si>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</si>
  <si>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</si>
  <si>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</si>
  <si>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</si>
  <si>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</si>
  <si>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</si>
  <si>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</si>
  <si>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</si>
  <si>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</si>
  <si>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</si>
  <si>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</si>
  <si>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Great American Insurance Group</t>
  </si>
  <si>
    <t>301 E Fourth St</t>
  </si>
  <si>
    <t>Cincinnati</t>
  </si>
  <si>
    <t>Sue Erhart</t>
  </si>
  <si>
    <t>(513) 369-5043</t>
  </si>
  <si>
    <t>serhart@gaig.com</t>
  </si>
  <si>
    <t>Andrew White</t>
  </si>
  <si>
    <t>Divisional AVP</t>
  </si>
  <si>
    <t>awhite6@gaig.com</t>
  </si>
  <si>
    <t>0084</t>
  </si>
  <si>
    <t xml:space="preserve">Please reference the California Premium Relief Report narrative previously provided on 7/20/2020. </t>
  </si>
  <si>
    <t xml:space="preserve"> </t>
  </si>
  <si>
    <t xml:space="preserve">Secretary </t>
  </si>
  <si>
    <t xml:space="preserve">Vanliner Insurance Company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</si>
</sst>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1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/>
      <diagonal/>
    </border>
    <border>
      <left style="hair">
        <color indexed="64"/>
      </left>
      <right style="hair">
        <color theme="1"/>
      </right>
      <top/>
      <bottom style="hair">
        <color indexed="64"/>
      </bottom>
      <diagonal/>
    </border>
    <border>
      <left style="hair">
        <color indexed="64"/>
      </left>
      <right style="hair">
        <color theme="1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37" fontId="39" fillId="0" borderId="15" xfId="9" applyNumberFormat="1" applyFont="1" applyFill="1" applyBorder="1" applyAlignment="1">
      <alignment horizontal="right"/>
    </xf>
    <xf numFmtId="1" fontId="39" fillId="0" borderId="50" xfId="2" applyNumberFormat="1" applyFont="1" applyFill="1" applyBorder="1" applyAlignment="1">
      <alignment horizontal="right"/>
    </xf>
    <xf numFmtId="9" fontId="39" fillId="0" borderId="50" xfId="8" applyNumberFormat="1" applyFont="1" applyFill="1" applyBorder="1" applyAlignment="1">
      <alignment horizontal="right"/>
    </xf>
    <xf numFmtId="167" fontId="39" fillId="0" borderId="50" xfId="10" applyNumberFormat="1" applyFont="1" applyFill="1" applyBorder="1" applyAlignment="1">
      <alignment horizontal="right"/>
    </xf>
    <xf numFmtId="167" fontId="39" fillId="0" borderId="50" xfId="2" applyNumberFormat="1" applyFont="1" applyFill="1" applyBorder="1" applyAlignment="1">
      <alignment horizontal="right"/>
    </xf>
    <xf numFmtId="172" fontId="39" fillId="0" borderId="50" xfId="9" applyNumberFormat="1" applyFont="1" applyFill="1" applyBorder="1" applyAlignment="1">
      <alignment horizontal="right"/>
    </xf>
    <xf numFmtId="37" fontId="39" fillId="0" borderId="50" xfId="9" applyNumberFormat="1" applyFont="1" applyFill="1" applyBorder="1" applyAlignment="1">
      <alignment horizontal="right"/>
    </xf>
    <xf numFmtId="1" fontId="39" fillId="0" borderId="51" xfId="2" applyNumberFormat="1" applyFont="1" applyFill="1" applyBorder="1" applyAlignment="1">
      <alignment horizontal="right"/>
    </xf>
    <xf numFmtId="9" fontId="39" fillId="0" borderId="51" xfId="8" applyNumberFormat="1" applyFont="1" applyFill="1" applyBorder="1" applyAlignment="1">
      <alignment horizontal="right"/>
    </xf>
    <xf numFmtId="167" fontId="39" fillId="0" borderId="51" xfId="10" applyNumberFormat="1" applyFont="1" applyFill="1" applyBorder="1" applyAlignment="1">
      <alignment horizontal="right"/>
    </xf>
    <xf numFmtId="167" fontId="39" fillId="0" borderId="51" xfId="2" applyNumberFormat="1" applyFont="1" applyFill="1" applyBorder="1" applyAlignment="1">
      <alignment horizontal="right"/>
    </xf>
    <xf numFmtId="172" fontId="39" fillId="0" borderId="51" xfId="9" applyNumberFormat="1" applyFont="1" applyFill="1" applyBorder="1" applyAlignment="1">
      <alignment horizontal="right"/>
    </xf>
    <xf numFmtId="37" fontId="39" fillId="0" borderId="51" xfId="9" applyNumberFormat="1" applyFont="1" applyFill="1" applyBorder="1" applyAlignment="1">
      <alignment horizontal="right"/>
    </xf>
    <xf numFmtId="1" fontId="49" fillId="0" borderId="49" xfId="2" applyNumberFormat="1" applyFont="1" applyFill="1" applyBorder="1" applyAlignment="1">
      <alignment horizontal="right"/>
    </xf>
    <xf numFmtId="9" fontId="49" fillId="0" borderId="52" xfId="8" applyNumberFormat="1" applyFont="1" applyFill="1" applyBorder="1" applyAlignment="1">
      <alignment horizontal="right"/>
    </xf>
    <xf numFmtId="167" fontId="49" fillId="0" borderId="52" xfId="10" applyNumberFormat="1" applyFont="1" applyFill="1" applyBorder="1" applyAlignment="1">
      <alignment horizontal="right"/>
    </xf>
    <xf numFmtId="167" fontId="49" fillId="0" borderId="52" xfId="2" applyNumberFormat="1" applyFont="1" applyFill="1" applyBorder="1" applyAlignment="1">
      <alignment horizontal="right"/>
    </xf>
    <xf numFmtId="172" fontId="49" fillId="0" borderId="52" xfId="9" applyNumberFormat="1" applyFont="1" applyFill="1" applyBorder="1" applyAlignment="1">
      <alignment horizontal="right"/>
    </xf>
    <xf numFmtId="37" fontId="49" fillId="0" borderId="52" xfId="9" applyNumberFormat="1" applyFont="1" applyFill="1" applyBorder="1" applyAlignment="1">
      <alignment horizontal="right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checked="Checked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fmlaLink="$N$81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fmlaLink="$O$45" lockText="1" noThreeD="1"/>
</file>

<file path=xl/ctrlProps/ctrlProp180.xml><?xml version="1.0" encoding="utf-8"?>
<formControlPr xmlns="http://schemas.microsoft.com/office/spreadsheetml/2009/9/main" objectType="CheckBox" checked="Checked" fmlaLink="$O$81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checked="Checked" fmlaLink="$P$81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fmlaLink="$Q$81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checked="Checked" fmlaLink="$R$81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fmlaLink="$S$81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fmlaLink="$T$81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checked="Checked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checked="Checked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83</xdr:row>
          <xdr:rowOff>142875</xdr:rowOff>
        </xdr:from>
        <xdr:to>
          <xdr:col>6</xdr:col>
          <xdr:colOff>485775</xdr:colOff>
          <xdr:row>85</xdr:row>
          <xdr:rowOff>19050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1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83</xdr:row>
          <xdr:rowOff>142875</xdr:rowOff>
        </xdr:from>
        <xdr:to>
          <xdr:col>6</xdr:col>
          <xdr:colOff>485775</xdr:colOff>
          <xdr:row>85</xdr:row>
          <xdr:rowOff>19050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1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83</xdr:row>
          <xdr:rowOff>142875</xdr:rowOff>
        </xdr:from>
        <xdr:to>
          <xdr:col>7</xdr:col>
          <xdr:colOff>485775</xdr:colOff>
          <xdr:row>85</xdr:row>
          <xdr:rowOff>19050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1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83</xdr:row>
          <xdr:rowOff>142875</xdr:rowOff>
        </xdr:from>
        <xdr:to>
          <xdr:col>7</xdr:col>
          <xdr:colOff>485775</xdr:colOff>
          <xdr:row>85</xdr:row>
          <xdr:rowOff>19050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1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83</xdr:row>
          <xdr:rowOff>142875</xdr:rowOff>
        </xdr:from>
        <xdr:to>
          <xdr:col>8</xdr:col>
          <xdr:colOff>485775</xdr:colOff>
          <xdr:row>85</xdr:row>
          <xdr:rowOff>19050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1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83</xdr:row>
          <xdr:rowOff>142875</xdr:rowOff>
        </xdr:from>
        <xdr:to>
          <xdr:col>8</xdr:col>
          <xdr:colOff>485775</xdr:colOff>
          <xdr:row>85</xdr:row>
          <xdr:rowOff>19050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1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83</xdr:row>
          <xdr:rowOff>142875</xdr:rowOff>
        </xdr:from>
        <xdr:to>
          <xdr:col>9</xdr:col>
          <xdr:colOff>485775</xdr:colOff>
          <xdr:row>85</xdr:row>
          <xdr:rowOff>19050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1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83</xdr:row>
          <xdr:rowOff>142875</xdr:rowOff>
        </xdr:from>
        <xdr:to>
          <xdr:col>9</xdr:col>
          <xdr:colOff>485775</xdr:colOff>
          <xdr:row>85</xdr:row>
          <xdr:rowOff>19050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1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83</xdr:row>
          <xdr:rowOff>142875</xdr:rowOff>
        </xdr:from>
        <xdr:to>
          <xdr:col>10</xdr:col>
          <xdr:colOff>485775</xdr:colOff>
          <xdr:row>85</xdr:row>
          <xdr:rowOff>19050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1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83</xdr:row>
          <xdr:rowOff>142875</xdr:rowOff>
        </xdr:from>
        <xdr:to>
          <xdr:col>10</xdr:col>
          <xdr:colOff>485775</xdr:colOff>
          <xdr:row>85</xdr:row>
          <xdr:rowOff>19050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1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83</xdr:row>
          <xdr:rowOff>142875</xdr:rowOff>
        </xdr:from>
        <xdr:to>
          <xdr:col>11</xdr:col>
          <xdr:colOff>485775</xdr:colOff>
          <xdr:row>85</xdr:row>
          <xdr:rowOff>19050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1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83</xdr:row>
          <xdr:rowOff>142875</xdr:rowOff>
        </xdr:from>
        <xdr:to>
          <xdr:col>11</xdr:col>
          <xdr:colOff>485775</xdr:colOff>
          <xdr:row>85</xdr:row>
          <xdr:rowOff>19050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1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83</xdr:row>
          <xdr:rowOff>142875</xdr:rowOff>
        </xdr:from>
        <xdr:to>
          <xdr:col>12</xdr:col>
          <xdr:colOff>485775</xdr:colOff>
          <xdr:row>85</xdr:row>
          <xdr:rowOff>19050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1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83</xdr:row>
          <xdr:rowOff>142875</xdr:rowOff>
        </xdr:from>
        <xdr:to>
          <xdr:col>12</xdr:col>
          <xdr:colOff>485775</xdr:colOff>
          <xdr:row>85</xdr:row>
          <xdr:rowOff>19050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1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rhart@gaig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91" Type="http://schemas.openxmlformats.org/officeDocument/2006/relationships/ctrlProp" Target="../ctrlProps/ctrlProp190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181" Type="http://schemas.openxmlformats.org/officeDocument/2006/relationships/ctrlProp" Target="../ctrlProps/ctrlProp180.xml"/><Relationship Id="rId186" Type="http://schemas.openxmlformats.org/officeDocument/2006/relationships/ctrlProp" Target="../ctrlProps/ctrlProp185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92" Type="http://schemas.openxmlformats.org/officeDocument/2006/relationships/comments" Target="../comments1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82" Type="http://schemas.openxmlformats.org/officeDocument/2006/relationships/ctrlProp" Target="../ctrlProps/ctrlProp181.xml"/><Relationship Id="rId187" Type="http://schemas.openxmlformats.org/officeDocument/2006/relationships/ctrlProp" Target="../ctrlProps/ctrlProp18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188" Type="http://schemas.openxmlformats.org/officeDocument/2006/relationships/ctrlProp" Target="../ctrlProps/ctrlProp187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183" Type="http://schemas.openxmlformats.org/officeDocument/2006/relationships/ctrlProp" Target="../ctrlProps/ctrlProp182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trlProp" Target="../ctrlProps/ctrlProp177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184" Type="http://schemas.openxmlformats.org/officeDocument/2006/relationships/ctrlProp" Target="../ctrlProps/ctrlProp183.xml"/><Relationship Id="rId189" Type="http://schemas.openxmlformats.org/officeDocument/2006/relationships/ctrlProp" Target="../ctrlProps/ctrlProp188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79" Type="http://schemas.openxmlformats.org/officeDocument/2006/relationships/ctrlProp" Target="../ctrlProps/ctrlProp178.xml"/><Relationship Id="rId190" Type="http://schemas.openxmlformats.org/officeDocument/2006/relationships/ctrlProp" Target="../ctrlProps/ctrlProp189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85" Type="http://schemas.openxmlformats.org/officeDocument/2006/relationships/ctrlProp" Target="../ctrlProps/ctrlProp184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80" Type="http://schemas.openxmlformats.org/officeDocument/2006/relationships/ctrlProp" Target="../ctrlProps/ctrlProp17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63" t="s">
        <v>19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</row>
    <row r="3" spans="1:21" s="9" customFormat="1" ht="19.5" x14ac:dyDescent="0.25">
      <c r="A3" s="363" t="s">
        <v>42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64" t="s">
        <v>349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64" t="s">
        <v>98</v>
      </c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366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21172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5"/>
      <c r="J10" s="36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91" t="s">
        <v>362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6"/>
      <c r="J14" s="36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269</v>
      </c>
      <c r="J20" s="125"/>
      <c r="K20" s="25"/>
      <c r="L20" s="154">
        <v>45202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8" t="s">
        <v>76</v>
      </c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7" t="s">
        <v>38</v>
      </c>
      <c r="J36" s="367"/>
      <c r="K36" s="178"/>
      <c r="L36" s="367" t="s">
        <v>39</v>
      </c>
      <c r="M36" s="36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365</v>
      </c>
      <c r="C38" s="267"/>
      <c r="D38" s="267"/>
      <c r="E38" s="267"/>
      <c r="F38" s="267"/>
      <c r="G38" s="267"/>
      <c r="H38" s="33"/>
      <c r="I38" s="338" t="s">
        <v>358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7" t="s">
        <v>41</v>
      </c>
      <c r="J39" s="367"/>
      <c r="K39" s="367"/>
      <c r="L39" s="367"/>
      <c r="M39" s="36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359</v>
      </c>
      <c r="C42" s="264"/>
      <c r="D42" s="264"/>
      <c r="E42" s="264"/>
      <c r="F42" s="264"/>
      <c r="G42" s="264"/>
      <c r="H42" s="36"/>
      <c r="I42" s="280">
        <v>5136070987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60" t="s">
        <v>344</v>
      </c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1"/>
      <c r="N52" s="36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9" t="s">
        <v>170</v>
      </c>
      <c r="C54" s="359"/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3"/>
    </row>
    <row r="55" spans="1:14" ht="12.75" customHeight="1" x14ac:dyDescent="0.2">
      <c r="B55" s="359"/>
      <c r="C55" s="359"/>
      <c r="D55" s="359"/>
      <c r="E55" s="359"/>
      <c r="F55" s="359"/>
      <c r="G55" s="359"/>
      <c r="H55" s="359"/>
      <c r="I55" s="359"/>
      <c r="J55" s="359"/>
      <c r="K55" s="359"/>
      <c r="L55" s="359"/>
      <c r="M55" s="35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D52A2D8F-EACC-48F4-87DF-A17A08303B18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55" zoomScale="120" zoomScaleNormal="120" workbookViewId="0">
      <selection activeCell="M36" sqref="M36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72" t="s">
        <v>54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9" t="s">
        <v>314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Vanliner Insurance Company </v>
      </c>
      <c r="F4" s="336"/>
      <c r="G4" s="115"/>
      <c r="H4" s="115"/>
      <c r="I4" s="115"/>
      <c r="J4" s="116"/>
      <c r="L4" s="76" t="s">
        <v>55</v>
      </c>
      <c r="M4" s="164">
        <f>'Cover Page'!L9</f>
        <v>21172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Great American Insurance Group</v>
      </c>
      <c r="F6" s="336"/>
      <c r="G6" s="115"/>
      <c r="H6" s="115"/>
      <c r="I6" s="115"/>
      <c r="J6" s="116"/>
      <c r="L6" s="76" t="s">
        <v>56</v>
      </c>
      <c r="M6" s="164" t="str">
        <f>'Cover Page'!L13</f>
        <v>0084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6"/>
      <c r="F19" s="37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8"/>
      <c r="F20" s="37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5" t="s">
        <v>351</v>
      </c>
      <c r="C24" s="375"/>
      <c r="D24" s="375"/>
      <c r="E24" s="375"/>
      <c r="F24" s="375"/>
      <c r="G24" s="375"/>
      <c r="H24" s="375"/>
      <c r="I24" s="375"/>
      <c r="J24" s="375"/>
      <c r="K24" s="375"/>
      <c r="L24" s="375"/>
      <c r="M24" s="37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80"/>
      <c r="F37" s="38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82"/>
      <c r="F38" s="38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8" t="s">
        <v>184</v>
      </c>
      <c r="V41" s="368"/>
      <c r="W41" s="368"/>
      <c r="X41" s="368"/>
      <c r="Y41" s="368"/>
      <c r="Z41" s="368"/>
      <c r="AA41" s="36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68" t="s">
        <v>299</v>
      </c>
      <c r="H42" s="368"/>
      <c r="I42" s="368"/>
      <c r="J42" s="368"/>
      <c r="K42" s="368"/>
      <c r="L42" s="368"/>
      <c r="M42" s="36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1</v>
      </c>
      <c r="P44" s="146" t="b">
        <v>1</v>
      </c>
      <c r="Q44" s="146" t="b">
        <v>0</v>
      </c>
      <c r="R44" s="146" t="b">
        <v>1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1</v>
      </c>
      <c r="W44" s="208">
        <f t="shared" si="1"/>
        <v>1</v>
      </c>
      <c r="X44" s="208">
        <f t="shared" si="1"/>
        <v>0</v>
      </c>
      <c r="Y44" s="208">
        <f t="shared" si="1"/>
        <v>1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1</v>
      </c>
      <c r="P45" s="146" t="b">
        <v>1</v>
      </c>
      <c r="Q45" s="146" t="b">
        <v>0</v>
      </c>
      <c r="R45" s="146" t="b">
        <v>1</v>
      </c>
      <c r="S45" s="146" t="b">
        <v>0</v>
      </c>
      <c r="T45" s="146" t="b">
        <v>0</v>
      </c>
      <c r="U45" s="208">
        <f>N45*1</f>
        <v>0</v>
      </c>
      <c r="V45" s="208">
        <f t="shared" ref="V45:AA47" si="2">O45*1</f>
        <v>1</v>
      </c>
      <c r="W45" s="208">
        <f t="shared" si="2"/>
        <v>1</v>
      </c>
      <c r="X45" s="208">
        <f t="shared" si="2"/>
        <v>0</v>
      </c>
      <c r="Y45" s="208">
        <f t="shared" si="2"/>
        <v>1</v>
      </c>
      <c r="Z45" s="208">
        <f t="shared" si="2"/>
        <v>0</v>
      </c>
      <c r="AA45" s="208">
        <f t="shared" si="2"/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>N46*1</f>
        <v>0</v>
      </c>
      <c r="V46" s="208">
        <f t="shared" si="2"/>
        <v>0</v>
      </c>
      <c r="W46" s="208">
        <f t="shared" si="2"/>
        <v>0</v>
      </c>
      <c r="X46" s="208">
        <f t="shared" si="2"/>
        <v>0</v>
      </c>
      <c r="Y46" s="208">
        <f t="shared" si="2"/>
        <v>0</v>
      </c>
      <c r="Z46" s="208">
        <f t="shared" si="2"/>
        <v>0</v>
      </c>
      <c r="AA46" s="208">
        <f t="shared" si="2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>N47*1</f>
        <v>0</v>
      </c>
      <c r="V47" s="208">
        <f t="shared" si="2"/>
        <v>0</v>
      </c>
      <c r="W47" s="208">
        <f t="shared" si="2"/>
        <v>0</v>
      </c>
      <c r="X47" s="208">
        <f t="shared" si="2"/>
        <v>0</v>
      </c>
      <c r="Y47" s="208">
        <f t="shared" si="2"/>
        <v>0</v>
      </c>
      <c r="Z47" s="208">
        <f t="shared" si="2"/>
        <v>0</v>
      </c>
      <c r="AA47" s="208">
        <f t="shared" si="2"/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3">H48</f>
        <v>0</v>
      </c>
      <c r="W48" s="214">
        <f t="shared" si="3"/>
        <v>0</v>
      </c>
      <c r="X48" s="214">
        <f t="shared" si="3"/>
        <v>0</v>
      </c>
      <c r="Y48" s="214">
        <f t="shared" si="3"/>
        <v>0</v>
      </c>
      <c r="Z48" s="214">
        <f t="shared" si="3"/>
        <v>0</v>
      </c>
      <c r="AA48" s="214">
        <f t="shared" si="3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8" t="s">
        <v>184</v>
      </c>
      <c r="V51" s="368"/>
      <c r="W51" s="368"/>
      <c r="X51" s="368"/>
      <c r="Y51" s="368"/>
      <c r="Z51" s="368"/>
      <c r="AA51" s="36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68" t="s">
        <v>299</v>
      </c>
      <c r="H53" s="368"/>
      <c r="I53" s="368"/>
      <c r="J53" s="368"/>
      <c r="K53" s="368"/>
      <c r="L53" s="368"/>
      <c r="M53" s="36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1</v>
      </c>
      <c r="P55" s="146" t="b">
        <v>1</v>
      </c>
      <c r="Q55" s="146" t="b">
        <v>0</v>
      </c>
      <c r="R55" s="146" t="b">
        <v>1</v>
      </c>
      <c r="S55" s="146" t="b">
        <v>0</v>
      </c>
      <c r="T55" s="146" t="b">
        <v>0</v>
      </c>
      <c r="U55" s="208">
        <f t="shared" ref="U55:AA55" si="4">N55*1</f>
        <v>0</v>
      </c>
      <c r="V55" s="208">
        <f t="shared" si="4"/>
        <v>1</v>
      </c>
      <c r="W55" s="208">
        <f t="shared" si="4"/>
        <v>1</v>
      </c>
      <c r="X55" s="208">
        <f t="shared" si="4"/>
        <v>0</v>
      </c>
      <c r="Y55" s="208">
        <f t="shared" si="4"/>
        <v>1</v>
      </c>
      <c r="Z55" s="208">
        <f t="shared" si="4"/>
        <v>0</v>
      </c>
      <c r="AA55" s="208">
        <f t="shared" si="4"/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1</v>
      </c>
      <c r="P58" s="146" t="b">
        <v>0</v>
      </c>
      <c r="Q58" s="146" t="b">
        <v>0</v>
      </c>
      <c r="R58" s="146" t="b">
        <v>1</v>
      </c>
      <c r="S58" s="146" t="b">
        <v>0</v>
      </c>
      <c r="T58" s="146" t="b">
        <v>0</v>
      </c>
      <c r="U58" s="208">
        <f t="shared" ref="U58:AA60" si="5">N58*1</f>
        <v>0</v>
      </c>
      <c r="V58" s="208">
        <f t="shared" si="5"/>
        <v>1</v>
      </c>
      <c r="W58" s="208">
        <f t="shared" si="5"/>
        <v>0</v>
      </c>
      <c r="X58" s="208">
        <f t="shared" si="5"/>
        <v>0</v>
      </c>
      <c r="Y58" s="208">
        <f t="shared" si="5"/>
        <v>1</v>
      </c>
      <c r="Z58" s="208">
        <f t="shared" si="5"/>
        <v>0</v>
      </c>
      <c r="AA58" s="208">
        <f t="shared" si="5"/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1</v>
      </c>
      <c r="Q59" s="146" t="b">
        <v>0</v>
      </c>
      <c r="R59" s="146" t="b">
        <v>1</v>
      </c>
      <c r="S59" s="146" t="b">
        <v>0</v>
      </c>
      <c r="T59" s="146" t="b">
        <v>0</v>
      </c>
      <c r="U59" s="208">
        <f t="shared" si="5"/>
        <v>0</v>
      </c>
      <c r="V59" s="208">
        <f t="shared" si="5"/>
        <v>0</v>
      </c>
      <c r="W59" s="208">
        <f t="shared" si="5"/>
        <v>1</v>
      </c>
      <c r="X59" s="208">
        <f t="shared" si="5"/>
        <v>0</v>
      </c>
      <c r="Y59" s="208">
        <f t="shared" si="5"/>
        <v>1</v>
      </c>
      <c r="Z59" s="208">
        <f t="shared" si="5"/>
        <v>0</v>
      </c>
      <c r="AA59" s="208">
        <f t="shared" si="5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1</v>
      </c>
      <c r="S60" s="146" t="b">
        <v>0</v>
      </c>
      <c r="T60" s="146" t="b">
        <v>0</v>
      </c>
      <c r="U60" s="208">
        <f t="shared" si="5"/>
        <v>0</v>
      </c>
      <c r="V60" s="208">
        <f t="shared" si="5"/>
        <v>0</v>
      </c>
      <c r="W60" s="208">
        <f t="shared" si="5"/>
        <v>0</v>
      </c>
      <c r="X60" s="208">
        <f t="shared" si="5"/>
        <v>0</v>
      </c>
      <c r="Y60" s="208">
        <f t="shared" si="5"/>
        <v>1</v>
      </c>
      <c r="Z60" s="208">
        <f t="shared" si="5"/>
        <v>0</v>
      </c>
      <c r="AA60" s="208">
        <f t="shared" si="5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6">H61</f>
        <v>0</v>
      </c>
      <c r="W61" s="214">
        <f t="shared" si="6"/>
        <v>0</v>
      </c>
      <c r="X61" s="214">
        <f t="shared" si="6"/>
        <v>0</v>
      </c>
      <c r="Y61" s="214">
        <f t="shared" si="6"/>
        <v>0</v>
      </c>
      <c r="Z61" s="214">
        <f t="shared" si="6"/>
        <v>0</v>
      </c>
      <c r="AA61" s="214">
        <f t="shared" si="6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8" t="s">
        <v>299</v>
      </c>
      <c r="H65" s="368"/>
      <c r="I65" s="368"/>
      <c r="J65" s="368"/>
      <c r="K65" s="368"/>
      <c r="L65" s="368"/>
      <c r="M65" s="368"/>
      <c r="N65" s="142"/>
      <c r="O65" s="142"/>
      <c r="P65" s="142"/>
      <c r="Q65" s="142"/>
      <c r="R65" s="142"/>
      <c r="S65" s="142"/>
      <c r="T65" s="142"/>
      <c r="U65" s="368" t="s">
        <v>184</v>
      </c>
      <c r="V65" s="368"/>
      <c r="W65" s="368"/>
      <c r="X65" s="368"/>
      <c r="Y65" s="368"/>
      <c r="Z65" s="368"/>
      <c r="AA65" s="36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7">H68</f>
        <v>0</v>
      </c>
      <c r="W68" s="215">
        <f t="shared" si="7"/>
        <v>0</v>
      </c>
      <c r="X68" s="215">
        <f t="shared" si="7"/>
        <v>0</v>
      </c>
      <c r="Y68" s="215">
        <f t="shared" si="7"/>
        <v>0</v>
      </c>
      <c r="Z68" s="215">
        <f t="shared" si="7"/>
        <v>0</v>
      </c>
      <c r="AA68" s="215">
        <f t="shared" si="7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:AA69" si="8">H69</f>
        <v>0</v>
      </c>
      <c r="W69" s="217">
        <f t="shared" si="8"/>
        <v>0</v>
      </c>
      <c r="X69" s="217">
        <f t="shared" si="8"/>
        <v>0</v>
      </c>
      <c r="Y69" s="217">
        <f t="shared" si="8"/>
        <v>0</v>
      </c>
      <c r="Z69" s="217">
        <f t="shared" si="8"/>
        <v>0</v>
      </c>
      <c r="AA69" s="217">
        <f t="shared" si="8"/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0</v>
      </c>
      <c r="R73" s="146" t="b">
        <v>1</v>
      </c>
      <c r="S73" s="146" t="b">
        <v>0</v>
      </c>
      <c r="T73" s="146" t="b">
        <v>0</v>
      </c>
      <c r="U73" s="208">
        <f t="shared" ref="U73:AA73" si="9">N73*1</f>
        <v>0</v>
      </c>
      <c r="V73" s="208">
        <f t="shared" si="9"/>
        <v>1</v>
      </c>
      <c r="W73" s="208">
        <f t="shared" si="9"/>
        <v>1</v>
      </c>
      <c r="X73" s="208">
        <f t="shared" si="9"/>
        <v>0</v>
      </c>
      <c r="Y73" s="208">
        <f t="shared" si="9"/>
        <v>1</v>
      </c>
      <c r="Z73" s="208">
        <f t="shared" si="9"/>
        <v>0</v>
      </c>
      <c r="AA73" s="208">
        <f t="shared" si="9"/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8" t="s">
        <v>184</v>
      </c>
      <c r="V75" s="368"/>
      <c r="W75" s="368"/>
      <c r="X75" s="368"/>
      <c r="Y75" s="368"/>
      <c r="Z75" s="368"/>
      <c r="AA75" s="36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68" t="s">
        <v>299</v>
      </c>
      <c r="H79" s="368"/>
      <c r="I79" s="368"/>
      <c r="J79" s="368"/>
      <c r="K79" s="368"/>
      <c r="L79" s="368"/>
      <c r="M79" s="36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0</v>
      </c>
      <c r="R81" s="152" t="b">
        <v>1</v>
      </c>
      <c r="S81" s="152" t="b">
        <v>0</v>
      </c>
      <c r="T81" s="152" t="b">
        <v>0</v>
      </c>
      <c r="U81" s="208">
        <f t="shared" ref="U81:AA84" si="10">N81*1</f>
        <v>0</v>
      </c>
      <c r="V81" s="208">
        <f t="shared" si="10"/>
        <v>1</v>
      </c>
      <c r="W81" s="208">
        <f t="shared" si="10"/>
        <v>1</v>
      </c>
      <c r="X81" s="208">
        <f t="shared" si="10"/>
        <v>0</v>
      </c>
      <c r="Y81" s="208">
        <f t="shared" si="10"/>
        <v>1</v>
      </c>
      <c r="Z81" s="208">
        <f t="shared" si="10"/>
        <v>0</v>
      </c>
      <c r="AA81" s="208">
        <f t="shared" si="10"/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0</v>
      </c>
      <c r="R82" s="152" t="b">
        <v>1</v>
      </c>
      <c r="S82" s="152" t="b">
        <v>0</v>
      </c>
      <c r="T82" s="152" t="b">
        <v>0</v>
      </c>
      <c r="U82" s="208">
        <f t="shared" si="10"/>
        <v>0</v>
      </c>
      <c r="V82" s="208">
        <f t="shared" si="10"/>
        <v>1</v>
      </c>
      <c r="W82" s="208">
        <f t="shared" si="10"/>
        <v>1</v>
      </c>
      <c r="X82" s="208">
        <f t="shared" si="10"/>
        <v>0</v>
      </c>
      <c r="Y82" s="208">
        <f t="shared" si="10"/>
        <v>1</v>
      </c>
      <c r="Z82" s="208">
        <f t="shared" si="10"/>
        <v>0</v>
      </c>
      <c r="AA82" s="208">
        <f t="shared" si="10"/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0</v>
      </c>
      <c r="R83" s="152" t="b">
        <v>1</v>
      </c>
      <c r="S83" s="152" t="b">
        <v>0</v>
      </c>
      <c r="T83" s="152" t="b">
        <v>0</v>
      </c>
      <c r="U83" s="208">
        <f t="shared" si="10"/>
        <v>0</v>
      </c>
      <c r="V83" s="208">
        <f t="shared" si="10"/>
        <v>1</v>
      </c>
      <c r="W83" s="208">
        <f t="shared" si="10"/>
        <v>1</v>
      </c>
      <c r="X83" s="208">
        <f t="shared" si="10"/>
        <v>0</v>
      </c>
      <c r="Y83" s="208">
        <f t="shared" si="10"/>
        <v>1</v>
      </c>
      <c r="Z83" s="208">
        <f t="shared" si="10"/>
        <v>0</v>
      </c>
      <c r="AA83" s="208">
        <f t="shared" si="10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0</v>
      </c>
      <c r="Q84" s="152" t="b">
        <v>0</v>
      </c>
      <c r="R84" s="152" t="b">
        <v>1</v>
      </c>
      <c r="S84" s="152" t="b">
        <v>0</v>
      </c>
      <c r="T84" s="152" t="b">
        <v>0</v>
      </c>
      <c r="U84" s="208">
        <f t="shared" si="10"/>
        <v>0</v>
      </c>
      <c r="V84" s="208">
        <f t="shared" si="10"/>
        <v>1</v>
      </c>
      <c r="W84" s="208">
        <f t="shared" si="10"/>
        <v>0</v>
      </c>
      <c r="X84" s="208">
        <f t="shared" si="10"/>
        <v>0</v>
      </c>
      <c r="Y84" s="208">
        <f t="shared" si="10"/>
        <v>1</v>
      </c>
      <c r="Z84" s="208">
        <f t="shared" si="10"/>
        <v>0</v>
      </c>
      <c r="AA84" s="208">
        <f t="shared" si="10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111"/>
      <c r="H85" s="111"/>
      <c r="I85" s="111"/>
      <c r="J85" s="111"/>
      <c r="K85" s="111"/>
      <c r="L85" s="111"/>
      <c r="M85" s="111"/>
      <c r="U85" s="206">
        <f>G85</f>
        <v>0</v>
      </c>
      <c r="V85" s="206">
        <f t="shared" ref="V85:AA85" si="11">H85</f>
        <v>0</v>
      </c>
      <c r="W85" s="206">
        <f t="shared" si="11"/>
        <v>0</v>
      </c>
      <c r="X85" s="206">
        <f t="shared" si="11"/>
        <v>0</v>
      </c>
      <c r="Y85" s="206">
        <f t="shared" si="11"/>
        <v>0</v>
      </c>
      <c r="Z85" s="206">
        <f t="shared" si="11"/>
        <v>0</v>
      </c>
      <c r="AA85" s="206">
        <f t="shared" si="11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78" name="Check Box 551">
              <controlPr defaultSize="0" autoFill="0" autoLine="0" autoPict="0">
                <anchor moveWithCells="1">
                  <from>
                    <xdr:col>6</xdr:col>
                    <xdr:colOff>180975</xdr:colOff>
                    <xdr:row>83</xdr:row>
                    <xdr:rowOff>142875</xdr:rowOff>
                  </from>
                  <to>
                    <xdr:col>6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79" name="Check Box 552">
              <controlPr defaultSize="0" autoFill="0" autoLine="0" autoPict="0">
                <anchor moveWithCells="1">
                  <from>
                    <xdr:col>6</xdr:col>
                    <xdr:colOff>180975</xdr:colOff>
                    <xdr:row>83</xdr:row>
                    <xdr:rowOff>142875</xdr:rowOff>
                  </from>
                  <to>
                    <xdr:col>6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180" name="Check Box 553">
              <controlPr defaultSize="0" autoFill="0" autoLine="0" autoPict="0">
                <anchor moveWithCells="1">
                  <from>
                    <xdr:col>7</xdr:col>
                    <xdr:colOff>180975</xdr:colOff>
                    <xdr:row>83</xdr:row>
                    <xdr:rowOff>142875</xdr:rowOff>
                  </from>
                  <to>
                    <xdr:col>7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81" name="Check Box 554">
              <controlPr defaultSize="0" autoFill="0" autoLine="0" autoPict="0">
                <anchor moveWithCells="1">
                  <from>
                    <xdr:col>7</xdr:col>
                    <xdr:colOff>180975</xdr:colOff>
                    <xdr:row>83</xdr:row>
                    <xdr:rowOff>142875</xdr:rowOff>
                  </from>
                  <to>
                    <xdr:col>7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82" name="Check Box 555">
              <controlPr defaultSize="0" autoFill="0" autoLine="0" autoPict="0">
                <anchor moveWithCells="1">
                  <from>
                    <xdr:col>8</xdr:col>
                    <xdr:colOff>180975</xdr:colOff>
                    <xdr:row>83</xdr:row>
                    <xdr:rowOff>142875</xdr:rowOff>
                  </from>
                  <to>
                    <xdr:col>8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83" name="Check Box 556">
              <controlPr defaultSize="0" autoFill="0" autoLine="0" autoPict="0">
                <anchor moveWithCells="1">
                  <from>
                    <xdr:col>8</xdr:col>
                    <xdr:colOff>180975</xdr:colOff>
                    <xdr:row>83</xdr:row>
                    <xdr:rowOff>142875</xdr:rowOff>
                  </from>
                  <to>
                    <xdr:col>8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84" name="Check Box 557">
              <controlPr defaultSize="0" autoFill="0" autoLine="0" autoPict="0">
                <anchor moveWithCells="1">
                  <from>
                    <xdr:col>9</xdr:col>
                    <xdr:colOff>180975</xdr:colOff>
                    <xdr:row>83</xdr:row>
                    <xdr:rowOff>142875</xdr:rowOff>
                  </from>
                  <to>
                    <xdr:col>9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85" name="Check Box 558">
              <controlPr defaultSize="0" autoFill="0" autoLine="0" autoPict="0">
                <anchor moveWithCells="1">
                  <from>
                    <xdr:col>9</xdr:col>
                    <xdr:colOff>180975</xdr:colOff>
                    <xdr:row>83</xdr:row>
                    <xdr:rowOff>142875</xdr:rowOff>
                  </from>
                  <to>
                    <xdr:col>9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186" name="Check Box 559">
              <controlPr defaultSize="0" autoFill="0" autoLine="0" autoPict="0">
                <anchor moveWithCells="1">
                  <from>
                    <xdr:col>10</xdr:col>
                    <xdr:colOff>180975</xdr:colOff>
                    <xdr:row>83</xdr:row>
                    <xdr:rowOff>142875</xdr:rowOff>
                  </from>
                  <to>
                    <xdr:col>10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187" name="Check Box 560">
              <controlPr defaultSize="0" autoFill="0" autoLine="0" autoPict="0">
                <anchor moveWithCells="1">
                  <from>
                    <xdr:col>10</xdr:col>
                    <xdr:colOff>180975</xdr:colOff>
                    <xdr:row>83</xdr:row>
                    <xdr:rowOff>142875</xdr:rowOff>
                  </from>
                  <to>
                    <xdr:col>10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188" name="Check Box 561">
              <controlPr defaultSize="0" autoFill="0" autoLine="0" autoPict="0">
                <anchor moveWithCells="1">
                  <from>
                    <xdr:col>11</xdr:col>
                    <xdr:colOff>180975</xdr:colOff>
                    <xdr:row>83</xdr:row>
                    <xdr:rowOff>142875</xdr:rowOff>
                  </from>
                  <to>
                    <xdr:col>11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189" name="Check Box 562">
              <controlPr defaultSize="0" autoFill="0" autoLine="0" autoPict="0">
                <anchor moveWithCells="1">
                  <from>
                    <xdr:col>11</xdr:col>
                    <xdr:colOff>180975</xdr:colOff>
                    <xdr:row>83</xdr:row>
                    <xdr:rowOff>142875</xdr:rowOff>
                  </from>
                  <to>
                    <xdr:col>11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190" name="Check Box 563">
              <controlPr defaultSize="0" autoFill="0" autoLine="0" autoPict="0">
                <anchor moveWithCells="1">
                  <from>
                    <xdr:col>12</xdr:col>
                    <xdr:colOff>180975</xdr:colOff>
                    <xdr:row>83</xdr:row>
                    <xdr:rowOff>142875</xdr:rowOff>
                  </from>
                  <to>
                    <xdr:col>12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191" name="Check Box 564">
              <controlPr defaultSize="0" autoFill="0" autoLine="0" autoPict="0">
                <anchor moveWithCells="1">
                  <from>
                    <xdr:col>12</xdr:col>
                    <xdr:colOff>180975</xdr:colOff>
                    <xdr:row>83</xdr:row>
                    <xdr:rowOff>142875</xdr:rowOff>
                  </from>
                  <to>
                    <xdr:col>12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22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72" t="s">
        <v>234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4"/>
    </row>
    <row r="2" spans="1:14" ht="23.25" customHeight="1" x14ac:dyDescent="0.3">
      <c r="A2" s="369" t="s">
        <v>314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 xml:space="preserve">Vanliner 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21172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Great American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0084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84"/>
      <c r="D14" s="385"/>
      <c r="E14" s="385"/>
      <c r="F14" s="385"/>
      <c r="G14" s="385"/>
      <c r="H14" s="385"/>
      <c r="I14" s="385"/>
      <c r="J14" s="385"/>
      <c r="K14" s="385"/>
      <c r="L14" s="385"/>
      <c r="M14" s="386"/>
      <c r="N14" s="259"/>
    </row>
    <row r="15" spans="1:14" x14ac:dyDescent="0.25">
      <c r="A15" s="257"/>
      <c r="B15" s="259"/>
      <c r="C15" s="387"/>
      <c r="D15" s="388"/>
      <c r="E15" s="388"/>
      <c r="F15" s="388"/>
      <c r="G15" s="388"/>
      <c r="H15" s="388"/>
      <c r="I15" s="388"/>
      <c r="J15" s="388"/>
      <c r="K15" s="388"/>
      <c r="L15" s="388"/>
      <c r="M15" s="389"/>
      <c r="N15" s="259"/>
    </row>
    <row r="16" spans="1:14" x14ac:dyDescent="0.25">
      <c r="A16" s="257"/>
      <c r="B16" s="259"/>
      <c r="C16" s="387"/>
      <c r="D16" s="388"/>
      <c r="E16" s="388"/>
      <c r="F16" s="388"/>
      <c r="G16" s="388"/>
      <c r="H16" s="388"/>
      <c r="I16" s="388"/>
      <c r="J16" s="388"/>
      <c r="K16" s="388"/>
      <c r="L16" s="388"/>
      <c r="M16" s="389"/>
      <c r="N16" s="259"/>
    </row>
    <row r="17" spans="1:14" x14ac:dyDescent="0.25">
      <c r="A17" s="257"/>
      <c r="B17" s="259"/>
      <c r="C17" s="387"/>
      <c r="D17" s="388"/>
      <c r="E17" s="388"/>
      <c r="F17" s="388"/>
      <c r="G17" s="388"/>
      <c r="H17" s="388"/>
      <c r="I17" s="388"/>
      <c r="J17" s="388"/>
      <c r="K17" s="388"/>
      <c r="L17" s="388"/>
      <c r="M17" s="389"/>
      <c r="N17" s="259"/>
    </row>
    <row r="18" spans="1:14" x14ac:dyDescent="0.25">
      <c r="A18" s="257"/>
      <c r="B18" s="259"/>
      <c r="C18" s="387"/>
      <c r="D18" s="388"/>
      <c r="E18" s="388"/>
      <c r="F18" s="388"/>
      <c r="G18" s="388"/>
      <c r="H18" s="388"/>
      <c r="I18" s="388"/>
      <c r="J18" s="388"/>
      <c r="K18" s="388"/>
      <c r="L18" s="388"/>
      <c r="M18" s="389"/>
      <c r="N18" s="259"/>
    </row>
    <row r="19" spans="1:14" x14ac:dyDescent="0.25">
      <c r="A19" s="257"/>
      <c r="B19" s="259"/>
      <c r="C19" s="387"/>
      <c r="D19" s="388"/>
      <c r="E19" s="388"/>
      <c r="F19" s="388"/>
      <c r="G19" s="388"/>
      <c r="H19" s="388"/>
      <c r="I19" s="388"/>
      <c r="J19" s="388"/>
      <c r="K19" s="388"/>
      <c r="L19" s="388"/>
      <c r="M19" s="389"/>
      <c r="N19" s="259"/>
    </row>
    <row r="20" spans="1:14" x14ac:dyDescent="0.25">
      <c r="A20" s="257"/>
      <c r="B20" s="259"/>
      <c r="C20" s="387"/>
      <c r="D20" s="388"/>
      <c r="E20" s="388"/>
      <c r="F20" s="388"/>
      <c r="G20" s="388"/>
      <c r="H20" s="388"/>
      <c r="I20" s="388"/>
      <c r="J20" s="388"/>
      <c r="K20" s="388"/>
      <c r="L20" s="388"/>
      <c r="M20" s="389"/>
      <c r="N20" s="259"/>
    </row>
    <row r="21" spans="1:14" x14ac:dyDescent="0.25">
      <c r="A21" s="257"/>
      <c r="B21" s="259"/>
      <c r="C21" s="387"/>
      <c r="D21" s="388"/>
      <c r="E21" s="388"/>
      <c r="F21" s="388"/>
      <c r="G21" s="388"/>
      <c r="H21" s="388"/>
      <c r="I21" s="388"/>
      <c r="J21" s="388"/>
      <c r="K21" s="388"/>
      <c r="L21" s="388"/>
      <c r="M21" s="389"/>
      <c r="N21" s="259"/>
    </row>
    <row r="22" spans="1:14" x14ac:dyDescent="0.25">
      <c r="A22" s="257"/>
      <c r="B22" s="259"/>
      <c r="C22" s="387"/>
      <c r="D22" s="388"/>
      <c r="E22" s="388"/>
      <c r="F22" s="388"/>
      <c r="G22" s="388"/>
      <c r="H22" s="388"/>
      <c r="I22" s="388"/>
      <c r="J22" s="388"/>
      <c r="K22" s="388"/>
      <c r="L22" s="388"/>
      <c r="M22" s="389"/>
      <c r="N22" s="259"/>
    </row>
    <row r="23" spans="1:14" x14ac:dyDescent="0.25">
      <c r="A23" s="257"/>
      <c r="B23" s="259"/>
      <c r="C23" s="390"/>
      <c r="D23" s="391"/>
      <c r="E23" s="391"/>
      <c r="F23" s="391"/>
      <c r="G23" s="391"/>
      <c r="H23" s="391"/>
      <c r="I23" s="391"/>
      <c r="J23" s="391"/>
      <c r="K23" s="391"/>
      <c r="L23" s="391"/>
      <c r="M23" s="39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84" t="s">
        <v>363</v>
      </c>
      <c r="D33" s="385"/>
      <c r="E33" s="385"/>
      <c r="F33" s="385"/>
      <c r="G33" s="385"/>
      <c r="H33" s="385"/>
      <c r="I33" s="385"/>
      <c r="J33" s="385"/>
      <c r="K33" s="385"/>
      <c r="L33" s="385"/>
      <c r="M33" s="386"/>
      <c r="N33" s="259"/>
    </row>
    <row r="34" spans="1:14" x14ac:dyDescent="0.25">
      <c r="A34" s="257"/>
      <c r="B34" s="258"/>
      <c r="C34" s="387"/>
      <c r="D34" s="388"/>
      <c r="E34" s="388"/>
      <c r="F34" s="388"/>
      <c r="G34" s="388"/>
      <c r="H34" s="388"/>
      <c r="I34" s="388"/>
      <c r="J34" s="388"/>
      <c r="K34" s="388"/>
      <c r="L34" s="388"/>
      <c r="M34" s="389"/>
      <c r="N34" s="259"/>
    </row>
    <row r="35" spans="1:14" x14ac:dyDescent="0.25">
      <c r="A35" s="257"/>
      <c r="B35" s="258"/>
      <c r="C35" s="387"/>
      <c r="D35" s="388"/>
      <c r="E35" s="388"/>
      <c r="F35" s="388"/>
      <c r="G35" s="388"/>
      <c r="H35" s="388"/>
      <c r="I35" s="388"/>
      <c r="J35" s="388"/>
      <c r="K35" s="388"/>
      <c r="L35" s="388"/>
      <c r="M35" s="389"/>
      <c r="N35" s="259"/>
    </row>
    <row r="36" spans="1:14" x14ac:dyDescent="0.25">
      <c r="A36" s="257"/>
      <c r="B36" s="258"/>
      <c r="C36" s="387"/>
      <c r="D36" s="388"/>
      <c r="E36" s="388"/>
      <c r="F36" s="388"/>
      <c r="G36" s="388"/>
      <c r="H36" s="388"/>
      <c r="I36" s="388"/>
      <c r="J36" s="388"/>
      <c r="K36" s="388"/>
      <c r="L36" s="388"/>
      <c r="M36" s="389"/>
      <c r="N36" s="259"/>
    </row>
    <row r="37" spans="1:14" x14ac:dyDescent="0.25">
      <c r="A37" s="257"/>
      <c r="B37" s="258"/>
      <c r="C37" s="387"/>
      <c r="D37" s="388"/>
      <c r="E37" s="388"/>
      <c r="F37" s="388"/>
      <c r="G37" s="388"/>
      <c r="H37" s="388"/>
      <c r="I37" s="388"/>
      <c r="J37" s="388"/>
      <c r="K37" s="388"/>
      <c r="L37" s="388"/>
      <c r="M37" s="389"/>
      <c r="N37" s="259"/>
    </row>
    <row r="38" spans="1:14" x14ac:dyDescent="0.25">
      <c r="A38" s="257"/>
      <c r="B38" s="258"/>
      <c r="C38" s="387"/>
      <c r="D38" s="388"/>
      <c r="E38" s="388"/>
      <c r="F38" s="388"/>
      <c r="G38" s="388"/>
      <c r="H38" s="388"/>
      <c r="I38" s="388"/>
      <c r="J38" s="388"/>
      <c r="K38" s="388"/>
      <c r="L38" s="388"/>
      <c r="M38" s="389"/>
      <c r="N38" s="259"/>
    </row>
    <row r="39" spans="1:14" x14ac:dyDescent="0.25">
      <c r="A39" s="257"/>
      <c r="B39" s="258"/>
      <c r="C39" s="387"/>
      <c r="D39" s="388"/>
      <c r="E39" s="388"/>
      <c r="F39" s="388"/>
      <c r="G39" s="388"/>
      <c r="H39" s="388"/>
      <c r="I39" s="388"/>
      <c r="J39" s="388"/>
      <c r="K39" s="388"/>
      <c r="L39" s="388"/>
      <c r="M39" s="389"/>
      <c r="N39" s="259"/>
    </row>
    <row r="40" spans="1:14" x14ac:dyDescent="0.25">
      <c r="A40" s="257"/>
      <c r="B40" s="258"/>
      <c r="C40" s="387"/>
      <c r="D40" s="388"/>
      <c r="E40" s="388"/>
      <c r="F40" s="388"/>
      <c r="G40" s="388"/>
      <c r="H40" s="388"/>
      <c r="I40" s="388"/>
      <c r="J40" s="388"/>
      <c r="K40" s="388"/>
      <c r="L40" s="388"/>
      <c r="M40" s="389"/>
      <c r="N40" s="259"/>
    </row>
    <row r="41" spans="1:14" x14ac:dyDescent="0.25">
      <c r="A41" s="257"/>
      <c r="B41" s="258"/>
      <c r="C41" s="387"/>
      <c r="D41" s="388"/>
      <c r="E41" s="388"/>
      <c r="F41" s="388"/>
      <c r="G41" s="388"/>
      <c r="H41" s="388"/>
      <c r="I41" s="388"/>
      <c r="J41" s="388"/>
      <c r="K41" s="388"/>
      <c r="L41" s="388"/>
      <c r="M41" s="389"/>
      <c r="N41" s="259"/>
    </row>
    <row r="42" spans="1:14" x14ac:dyDescent="0.25">
      <c r="A42" s="257"/>
      <c r="B42" s="258"/>
      <c r="C42" s="387"/>
      <c r="D42" s="388"/>
      <c r="E42" s="388"/>
      <c r="F42" s="388"/>
      <c r="G42" s="388"/>
      <c r="H42" s="388"/>
      <c r="I42" s="388"/>
      <c r="J42" s="388"/>
      <c r="K42" s="388"/>
      <c r="L42" s="388"/>
      <c r="M42" s="389"/>
      <c r="N42" s="259"/>
    </row>
    <row r="43" spans="1:14" x14ac:dyDescent="0.25">
      <c r="A43" s="257"/>
      <c r="B43" s="258"/>
      <c r="C43" s="387"/>
      <c r="D43" s="388"/>
      <c r="E43" s="388"/>
      <c r="F43" s="388"/>
      <c r="G43" s="388"/>
      <c r="H43" s="388"/>
      <c r="I43" s="388"/>
      <c r="J43" s="388"/>
      <c r="K43" s="388"/>
      <c r="L43" s="388"/>
      <c r="M43" s="389"/>
      <c r="N43" s="259"/>
    </row>
    <row r="44" spans="1:14" x14ac:dyDescent="0.25">
      <c r="A44" s="257"/>
      <c r="B44" s="258"/>
      <c r="C44" s="387"/>
      <c r="D44" s="388"/>
      <c r="E44" s="388"/>
      <c r="F44" s="388"/>
      <c r="G44" s="388"/>
      <c r="H44" s="388"/>
      <c r="I44" s="388"/>
      <c r="J44" s="388"/>
      <c r="K44" s="388"/>
      <c r="L44" s="388"/>
      <c r="M44" s="389"/>
      <c r="N44" s="259"/>
    </row>
    <row r="45" spans="1:14" x14ac:dyDescent="0.25">
      <c r="A45" s="257"/>
      <c r="B45" s="258"/>
      <c r="C45" s="387"/>
      <c r="D45" s="388"/>
      <c r="E45" s="388"/>
      <c r="F45" s="388"/>
      <c r="G45" s="388"/>
      <c r="H45" s="388"/>
      <c r="I45" s="388"/>
      <c r="J45" s="388"/>
      <c r="K45" s="388"/>
      <c r="L45" s="388"/>
      <c r="M45" s="389"/>
      <c r="N45" s="259"/>
    </row>
    <row r="46" spans="1:14" x14ac:dyDescent="0.25">
      <c r="A46" s="257"/>
      <c r="B46" s="258"/>
      <c r="C46" s="387"/>
      <c r="D46" s="388"/>
      <c r="E46" s="388"/>
      <c r="F46" s="388"/>
      <c r="G46" s="388"/>
      <c r="H46" s="388"/>
      <c r="I46" s="388"/>
      <c r="J46" s="388"/>
      <c r="K46" s="388"/>
      <c r="L46" s="388"/>
      <c r="M46" s="389"/>
      <c r="N46" s="259"/>
    </row>
    <row r="47" spans="1:14" x14ac:dyDescent="0.25">
      <c r="A47" s="257"/>
      <c r="B47" s="258"/>
      <c r="C47" s="387"/>
      <c r="D47" s="388"/>
      <c r="E47" s="388"/>
      <c r="F47" s="388"/>
      <c r="G47" s="388"/>
      <c r="H47" s="388"/>
      <c r="I47" s="388"/>
      <c r="J47" s="388"/>
      <c r="K47" s="388"/>
      <c r="L47" s="388"/>
      <c r="M47" s="389"/>
      <c r="N47" s="259"/>
    </row>
    <row r="48" spans="1:14" x14ac:dyDescent="0.25">
      <c r="A48" s="257"/>
      <c r="B48" s="258"/>
      <c r="C48" s="387"/>
      <c r="D48" s="388"/>
      <c r="E48" s="388"/>
      <c r="F48" s="388"/>
      <c r="G48" s="388"/>
      <c r="H48" s="388"/>
      <c r="I48" s="388"/>
      <c r="J48" s="388"/>
      <c r="K48" s="388"/>
      <c r="L48" s="388"/>
      <c r="M48" s="389"/>
      <c r="N48" s="259"/>
    </row>
    <row r="49" spans="1:14" x14ac:dyDescent="0.25">
      <c r="A49" s="257"/>
      <c r="B49" s="258"/>
      <c r="C49" s="387"/>
      <c r="D49" s="388"/>
      <c r="E49" s="388"/>
      <c r="F49" s="388"/>
      <c r="G49" s="388"/>
      <c r="H49" s="388"/>
      <c r="I49" s="388"/>
      <c r="J49" s="388"/>
      <c r="K49" s="388"/>
      <c r="L49" s="388"/>
      <c r="M49" s="389"/>
      <c r="N49" s="259"/>
    </row>
    <row r="50" spans="1:14" x14ac:dyDescent="0.25">
      <c r="A50" s="257"/>
      <c r="B50" s="258"/>
      <c r="C50" s="387"/>
      <c r="D50" s="388"/>
      <c r="E50" s="388"/>
      <c r="F50" s="388"/>
      <c r="G50" s="388"/>
      <c r="H50" s="388"/>
      <c r="I50" s="388"/>
      <c r="J50" s="388"/>
      <c r="K50" s="388"/>
      <c r="L50" s="388"/>
      <c r="M50" s="389"/>
      <c r="N50" s="259"/>
    </row>
    <row r="51" spans="1:14" x14ac:dyDescent="0.25">
      <c r="A51" s="257"/>
      <c r="B51" s="258"/>
      <c r="C51" s="387"/>
      <c r="D51" s="388"/>
      <c r="E51" s="388"/>
      <c r="F51" s="388"/>
      <c r="G51" s="388"/>
      <c r="H51" s="388"/>
      <c r="I51" s="388"/>
      <c r="J51" s="388"/>
      <c r="K51" s="388"/>
      <c r="L51" s="388"/>
      <c r="M51" s="389"/>
      <c r="N51" s="259"/>
    </row>
    <row r="52" spans="1:14" x14ac:dyDescent="0.25">
      <c r="A52" s="257"/>
      <c r="B52" s="258"/>
      <c r="C52" s="387"/>
      <c r="D52" s="388"/>
      <c r="E52" s="388"/>
      <c r="F52" s="388"/>
      <c r="G52" s="388"/>
      <c r="H52" s="388"/>
      <c r="I52" s="388"/>
      <c r="J52" s="388"/>
      <c r="K52" s="388"/>
      <c r="L52" s="388"/>
      <c r="M52" s="389"/>
      <c r="N52" s="259"/>
    </row>
    <row r="53" spans="1:14" x14ac:dyDescent="0.25">
      <c r="A53" s="257"/>
      <c r="B53" s="258"/>
      <c r="C53" s="387"/>
      <c r="D53" s="388"/>
      <c r="E53" s="388"/>
      <c r="F53" s="388"/>
      <c r="G53" s="388"/>
      <c r="H53" s="388"/>
      <c r="I53" s="388"/>
      <c r="J53" s="388"/>
      <c r="K53" s="388"/>
      <c r="L53" s="388"/>
      <c r="M53" s="389"/>
      <c r="N53" s="259"/>
    </row>
    <row r="54" spans="1:14" x14ac:dyDescent="0.25">
      <c r="A54" s="257"/>
      <c r="B54" s="258"/>
      <c r="C54" s="387"/>
      <c r="D54" s="388"/>
      <c r="E54" s="388"/>
      <c r="F54" s="388"/>
      <c r="G54" s="388"/>
      <c r="H54" s="388"/>
      <c r="I54" s="388"/>
      <c r="J54" s="388"/>
      <c r="K54" s="388"/>
      <c r="L54" s="388"/>
      <c r="M54" s="389"/>
      <c r="N54" s="259"/>
    </row>
    <row r="55" spans="1:14" x14ac:dyDescent="0.25">
      <c r="A55" s="257"/>
      <c r="B55" s="258"/>
      <c r="C55" s="387"/>
      <c r="D55" s="388"/>
      <c r="E55" s="388"/>
      <c r="F55" s="388"/>
      <c r="G55" s="388"/>
      <c r="H55" s="388"/>
      <c r="I55" s="388"/>
      <c r="J55" s="388"/>
      <c r="K55" s="388"/>
      <c r="L55" s="388"/>
      <c r="M55" s="389"/>
      <c r="N55" s="259"/>
    </row>
    <row r="56" spans="1:14" x14ac:dyDescent="0.25">
      <c r="A56" s="257"/>
      <c r="B56" s="258"/>
      <c r="C56" s="387"/>
      <c r="D56" s="388"/>
      <c r="E56" s="388"/>
      <c r="F56" s="388"/>
      <c r="G56" s="388"/>
      <c r="H56" s="388"/>
      <c r="I56" s="388"/>
      <c r="J56" s="388"/>
      <c r="K56" s="388"/>
      <c r="L56" s="388"/>
      <c r="M56" s="389"/>
      <c r="N56" s="259"/>
    </row>
    <row r="57" spans="1:14" x14ac:dyDescent="0.25">
      <c r="A57" s="257"/>
      <c r="B57" s="258"/>
      <c r="C57" s="387"/>
      <c r="D57" s="388"/>
      <c r="E57" s="388"/>
      <c r="F57" s="388"/>
      <c r="G57" s="388"/>
      <c r="H57" s="388"/>
      <c r="I57" s="388"/>
      <c r="J57" s="388"/>
      <c r="K57" s="388"/>
      <c r="L57" s="388"/>
      <c r="M57" s="389"/>
      <c r="N57" s="259"/>
    </row>
    <row r="58" spans="1:14" x14ac:dyDescent="0.25">
      <c r="A58" s="257"/>
      <c r="B58" s="258"/>
      <c r="C58" s="387"/>
      <c r="D58" s="388"/>
      <c r="E58" s="388"/>
      <c r="F58" s="388"/>
      <c r="G58" s="388"/>
      <c r="H58" s="388"/>
      <c r="I58" s="388"/>
      <c r="J58" s="388"/>
      <c r="K58" s="388"/>
      <c r="L58" s="388"/>
      <c r="M58" s="389"/>
      <c r="N58" s="259"/>
    </row>
    <row r="59" spans="1:14" x14ac:dyDescent="0.25">
      <c r="A59" s="257"/>
      <c r="B59" s="258"/>
      <c r="C59" s="387"/>
      <c r="D59" s="388"/>
      <c r="E59" s="388"/>
      <c r="F59" s="388"/>
      <c r="G59" s="388"/>
      <c r="H59" s="388"/>
      <c r="I59" s="388"/>
      <c r="J59" s="388"/>
      <c r="K59" s="388"/>
      <c r="L59" s="388"/>
      <c r="M59" s="389"/>
      <c r="N59" s="259"/>
    </row>
    <row r="60" spans="1:14" x14ac:dyDescent="0.25">
      <c r="A60" s="257"/>
      <c r="B60" s="258"/>
      <c r="C60" s="387"/>
      <c r="D60" s="388"/>
      <c r="E60" s="388"/>
      <c r="F60" s="388"/>
      <c r="G60" s="388"/>
      <c r="H60" s="388"/>
      <c r="I60" s="388"/>
      <c r="J60" s="388"/>
      <c r="K60" s="388"/>
      <c r="L60" s="388"/>
      <c r="M60" s="389"/>
      <c r="N60" s="259"/>
    </row>
    <row r="61" spans="1:14" x14ac:dyDescent="0.25">
      <c r="A61" s="257"/>
      <c r="B61" s="258"/>
      <c r="C61" s="387"/>
      <c r="D61" s="388"/>
      <c r="E61" s="388"/>
      <c r="F61" s="388"/>
      <c r="G61" s="388"/>
      <c r="H61" s="388"/>
      <c r="I61" s="388"/>
      <c r="J61" s="388"/>
      <c r="K61" s="388"/>
      <c r="L61" s="388"/>
      <c r="M61" s="389"/>
      <c r="N61" s="259"/>
    </row>
    <row r="62" spans="1:14" x14ac:dyDescent="0.25">
      <c r="A62" s="257"/>
      <c r="B62" s="258"/>
      <c r="C62" s="390"/>
      <c r="D62" s="391"/>
      <c r="E62" s="391"/>
      <c r="F62" s="391"/>
      <c r="G62" s="391"/>
      <c r="H62" s="391"/>
      <c r="I62" s="391"/>
      <c r="J62" s="391"/>
      <c r="K62" s="391"/>
      <c r="L62" s="391"/>
      <c r="M62" s="39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7" workbookViewId="0">
      <selection activeCell="G30" sqref="G30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93" t="s">
        <v>19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70"/>
      <c r="O1" s="70"/>
      <c r="P1" s="70"/>
      <c r="Q1" s="71"/>
      <c r="R1" s="71"/>
    </row>
    <row r="2" spans="1:21" ht="26.25" customHeight="1" x14ac:dyDescent="0.35">
      <c r="A2" s="394" t="s">
        <v>18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71"/>
      <c r="O2" s="71"/>
      <c r="P2" s="71"/>
      <c r="Q2" s="71"/>
      <c r="R2" s="71"/>
    </row>
    <row r="3" spans="1:21" ht="18" x14ac:dyDescent="0.25">
      <c r="A3" s="364" t="str">
        <f>'Cover Page'!A5:N5</f>
        <v>For Reporting Period: January, February, and March 2021 and Overall Quarter Total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 xml:space="preserve">Vanliner Insurance Company 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21172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Great American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 t="str">
        <f>'Cover Page'!L13</f>
        <v>0084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>$M$5</f>
        <v>21172</v>
      </c>
      <c r="B17" s="318" t="s">
        <v>228</v>
      </c>
      <c r="C17" s="318"/>
      <c r="D17" s="318"/>
      <c r="E17" s="318" t="s">
        <v>345</v>
      </c>
      <c r="F17" s="323">
        <v>0</v>
      </c>
      <c r="G17" s="324">
        <v>0</v>
      </c>
      <c r="H17" s="325">
        <v>0</v>
      </c>
      <c r="I17" s="325">
        <v>0</v>
      </c>
      <c r="J17" s="325">
        <v>0</v>
      </c>
      <c r="K17" s="323">
        <v>0</v>
      </c>
      <c r="L17" s="322">
        <v>134</v>
      </c>
      <c r="M17" s="339">
        <v>0</v>
      </c>
      <c r="O17" s="295" t="str">
        <f>IF(OR(B17="PPA", B17="CMP",B17="CML",B17="CMA",B17="WC",B17="MED"),B17,"ASLine")</f>
        <v>CMA</v>
      </c>
    </row>
    <row r="18" spans="1:15" s="295" customFormat="1" ht="16.5" customHeight="1" x14ac:dyDescent="0.25">
      <c r="A18" s="321">
        <f>$M$5</f>
        <v>21172</v>
      </c>
      <c r="B18" s="318" t="s">
        <v>228</v>
      </c>
      <c r="C18" s="318"/>
      <c r="D18" s="318"/>
      <c r="E18" s="318" t="s">
        <v>346</v>
      </c>
      <c r="F18" s="323">
        <v>0</v>
      </c>
      <c r="G18" s="324">
        <v>0</v>
      </c>
      <c r="H18" s="325">
        <v>0</v>
      </c>
      <c r="I18" s="325">
        <v>0</v>
      </c>
      <c r="J18" s="325">
        <v>0</v>
      </c>
      <c r="K18" s="323">
        <v>0</v>
      </c>
      <c r="L18" s="322">
        <v>135</v>
      </c>
      <c r="M18" s="339">
        <v>0</v>
      </c>
      <c r="O18" s="295" t="str">
        <f t="shared" ref="O18:O62" si="0">IF(OR(B18="PPA", B18="CMP",B18="CML",B18="CMA",B18="WC",B18="MED"),B18,"ASLine")</f>
        <v>CMA</v>
      </c>
    </row>
    <row r="19" spans="1:15" s="295" customFormat="1" ht="16.5" customHeight="1" x14ac:dyDescent="0.25">
      <c r="A19" s="321">
        <f>$M$5</f>
        <v>21172</v>
      </c>
      <c r="B19" s="318" t="s">
        <v>228</v>
      </c>
      <c r="C19" s="318"/>
      <c r="D19" s="318"/>
      <c r="E19" s="340" t="s">
        <v>347</v>
      </c>
      <c r="F19" s="341">
        <v>0</v>
      </c>
      <c r="G19" s="342">
        <v>0</v>
      </c>
      <c r="H19" s="343">
        <v>0</v>
      </c>
      <c r="I19" s="343">
        <v>0</v>
      </c>
      <c r="J19" s="343">
        <v>0</v>
      </c>
      <c r="K19" s="341">
        <v>0</v>
      </c>
      <c r="L19" s="344">
        <v>137</v>
      </c>
      <c r="M19" s="345">
        <v>0</v>
      </c>
      <c r="O19" s="295" t="str">
        <f t="shared" si="0"/>
        <v>CMA</v>
      </c>
    </row>
    <row r="20" spans="1:15" s="295" customFormat="1" ht="16.5" customHeight="1" thickBot="1" x14ac:dyDescent="0.3">
      <c r="A20" s="321">
        <f>$M$5</f>
        <v>21172</v>
      </c>
      <c r="B20" s="318" t="s">
        <v>228</v>
      </c>
      <c r="C20" s="318"/>
      <c r="D20" s="318"/>
      <c r="E20" s="352" t="s">
        <v>348</v>
      </c>
      <c r="F20" s="353">
        <v>0</v>
      </c>
      <c r="G20" s="354">
        <v>0</v>
      </c>
      <c r="H20" s="355">
        <v>0</v>
      </c>
      <c r="I20" s="355">
        <v>0</v>
      </c>
      <c r="J20" s="355">
        <v>0</v>
      </c>
      <c r="K20" s="353">
        <v>0</v>
      </c>
      <c r="L20" s="356"/>
      <c r="M20" s="357">
        <v>0</v>
      </c>
      <c r="O20" s="295" t="str">
        <f t="shared" si="0"/>
        <v>CMA</v>
      </c>
    </row>
    <row r="21" spans="1:15" s="295" customFormat="1" ht="16.5" customHeight="1" thickTop="1" x14ac:dyDescent="0.25">
      <c r="A21" s="321" t="s">
        <v>364</v>
      </c>
      <c r="B21" s="318"/>
      <c r="C21" s="318"/>
      <c r="D21" s="318"/>
      <c r="E21" s="346"/>
      <c r="F21" s="347"/>
      <c r="G21" s="348"/>
      <c r="H21" s="349"/>
      <c r="I21" s="349"/>
      <c r="J21" s="349"/>
      <c r="K21" s="347"/>
      <c r="L21" s="350"/>
      <c r="M21" s="351"/>
      <c r="O21" s="295" t="str">
        <f t="shared" si="0"/>
        <v>ASLine</v>
      </c>
    </row>
    <row r="22" spans="1:15" s="295" customFormat="1" ht="16.5" customHeight="1" x14ac:dyDescent="0.25">
      <c r="A22" s="321">
        <f>$M$5</f>
        <v>21172</v>
      </c>
      <c r="B22" s="318" t="s">
        <v>230</v>
      </c>
      <c r="C22" s="318"/>
      <c r="D22" s="318"/>
      <c r="E22" s="318" t="s">
        <v>345</v>
      </c>
      <c r="F22" s="323">
        <v>0</v>
      </c>
      <c r="G22" s="324">
        <v>0</v>
      </c>
      <c r="H22" s="325">
        <v>0</v>
      </c>
      <c r="I22" s="325">
        <v>0</v>
      </c>
      <c r="J22" s="325">
        <v>0</v>
      </c>
      <c r="K22" s="323">
        <v>0</v>
      </c>
      <c r="L22" s="322">
        <v>106</v>
      </c>
      <c r="M22" s="339">
        <v>0</v>
      </c>
      <c r="O22" s="295" t="str">
        <f t="shared" si="0"/>
        <v>CML</v>
      </c>
    </row>
    <row r="23" spans="1:15" s="295" customFormat="1" ht="16.5" customHeight="1" x14ac:dyDescent="0.25">
      <c r="A23" s="321">
        <f>$M$5</f>
        <v>21172</v>
      </c>
      <c r="B23" s="318" t="s">
        <v>230</v>
      </c>
      <c r="C23" s="318"/>
      <c r="D23" s="318"/>
      <c r="E23" s="318" t="s">
        <v>346</v>
      </c>
      <c r="F23" s="323">
        <v>0</v>
      </c>
      <c r="G23" s="324">
        <v>0</v>
      </c>
      <c r="H23" s="325">
        <v>0</v>
      </c>
      <c r="I23" s="325">
        <v>0</v>
      </c>
      <c r="J23" s="325">
        <v>0</v>
      </c>
      <c r="K23" s="323">
        <v>0</v>
      </c>
      <c r="L23" s="322">
        <v>108</v>
      </c>
      <c r="M23" s="339">
        <v>0</v>
      </c>
      <c r="O23" s="295" t="str">
        <f t="shared" si="0"/>
        <v>CML</v>
      </c>
    </row>
    <row r="24" spans="1:15" s="295" customFormat="1" ht="16.5" customHeight="1" x14ac:dyDescent="0.25">
      <c r="A24" s="321">
        <f>$M$5</f>
        <v>21172</v>
      </c>
      <c r="B24" s="318" t="s">
        <v>230</v>
      </c>
      <c r="C24" s="318"/>
      <c r="D24" s="318"/>
      <c r="E24" s="340" t="s">
        <v>347</v>
      </c>
      <c r="F24" s="341">
        <v>0</v>
      </c>
      <c r="G24" s="342">
        <v>0</v>
      </c>
      <c r="H24" s="343">
        <v>0</v>
      </c>
      <c r="I24" s="343">
        <v>0</v>
      </c>
      <c r="J24" s="343">
        <v>0</v>
      </c>
      <c r="K24" s="341">
        <v>0</v>
      </c>
      <c r="L24" s="344">
        <v>108</v>
      </c>
      <c r="M24" s="345">
        <v>0</v>
      </c>
      <c r="O24" s="295" t="str">
        <f t="shared" si="0"/>
        <v>CML</v>
      </c>
    </row>
    <row r="25" spans="1:15" s="295" customFormat="1" ht="16.5" customHeight="1" thickBot="1" x14ac:dyDescent="0.3">
      <c r="A25" s="321">
        <f>$M$5</f>
        <v>21172</v>
      </c>
      <c r="B25" s="318" t="s">
        <v>230</v>
      </c>
      <c r="C25" s="318"/>
      <c r="D25" s="318"/>
      <c r="E25" s="352" t="s">
        <v>348</v>
      </c>
      <c r="F25" s="353">
        <v>0</v>
      </c>
      <c r="G25" s="354">
        <v>0</v>
      </c>
      <c r="H25" s="355"/>
      <c r="I25" s="355">
        <v>0</v>
      </c>
      <c r="J25" s="355">
        <v>0</v>
      </c>
      <c r="K25" s="353"/>
      <c r="L25" s="356"/>
      <c r="M25" s="357">
        <v>0</v>
      </c>
      <c r="O25" s="295" t="str">
        <f t="shared" si="0"/>
        <v>CML</v>
      </c>
    </row>
    <row r="26" spans="1:15" s="295" customFormat="1" ht="16.5" customHeight="1" thickTop="1" x14ac:dyDescent="0.25">
      <c r="A26" s="321" t="s">
        <v>364</v>
      </c>
      <c r="B26" s="318"/>
      <c r="C26" s="318"/>
      <c r="D26" s="318"/>
      <c r="E26" s="346"/>
      <c r="F26" s="347"/>
      <c r="G26" s="348"/>
      <c r="H26" s="349"/>
      <c r="I26" s="349"/>
      <c r="J26" s="349"/>
      <c r="K26" s="347"/>
      <c r="L26" s="350"/>
      <c r="M26" s="351"/>
      <c r="O26" s="295" t="str">
        <f t="shared" si="0"/>
        <v>ASLine</v>
      </c>
    </row>
    <row r="27" spans="1:15" s="295" customFormat="1" ht="16.5" customHeight="1" x14ac:dyDescent="0.25">
      <c r="A27" s="321">
        <f>$M$5</f>
        <v>21172</v>
      </c>
      <c r="B27" s="318" t="s">
        <v>81</v>
      </c>
      <c r="C27" s="318"/>
      <c r="D27" s="318"/>
      <c r="E27" s="318" t="s">
        <v>345</v>
      </c>
      <c r="F27" s="323">
        <v>0</v>
      </c>
      <c r="G27" s="324">
        <v>0</v>
      </c>
      <c r="H27" s="325">
        <v>0</v>
      </c>
      <c r="I27" s="325">
        <v>0</v>
      </c>
      <c r="J27" s="325">
        <v>0</v>
      </c>
      <c r="K27" s="323">
        <v>0</v>
      </c>
      <c r="L27" s="322">
        <v>337</v>
      </c>
      <c r="M27" s="339">
        <v>0</v>
      </c>
      <c r="O27" s="295" t="str">
        <f t="shared" si="0"/>
        <v>WC</v>
      </c>
    </row>
    <row r="28" spans="1:15" s="295" customFormat="1" ht="16.5" customHeight="1" x14ac:dyDescent="0.25">
      <c r="A28" s="321">
        <f>$M$5</f>
        <v>21172</v>
      </c>
      <c r="B28" s="318" t="s">
        <v>81</v>
      </c>
      <c r="C28" s="318"/>
      <c r="D28" s="318"/>
      <c r="E28" s="318" t="s">
        <v>346</v>
      </c>
      <c r="F28" s="323">
        <v>0</v>
      </c>
      <c r="G28" s="324">
        <v>0</v>
      </c>
      <c r="H28" s="325">
        <v>0</v>
      </c>
      <c r="I28" s="325">
        <v>0</v>
      </c>
      <c r="J28" s="325">
        <v>0</v>
      </c>
      <c r="K28" s="323">
        <v>0</v>
      </c>
      <c r="L28" s="322">
        <v>335</v>
      </c>
      <c r="M28" s="339">
        <v>0</v>
      </c>
      <c r="O28" s="295" t="str">
        <f t="shared" si="0"/>
        <v>WC</v>
      </c>
    </row>
    <row r="29" spans="1:15" s="295" customFormat="1" ht="16.5" customHeight="1" x14ac:dyDescent="0.25">
      <c r="A29" s="321">
        <f>$M$5</f>
        <v>21172</v>
      </c>
      <c r="B29" s="318" t="s">
        <v>81</v>
      </c>
      <c r="C29" s="318"/>
      <c r="D29" s="318"/>
      <c r="E29" s="340" t="s">
        <v>347</v>
      </c>
      <c r="F29" s="341">
        <v>0</v>
      </c>
      <c r="G29" s="342">
        <v>0</v>
      </c>
      <c r="H29" s="343">
        <v>0</v>
      </c>
      <c r="I29" s="343">
        <v>0</v>
      </c>
      <c r="J29" s="343">
        <v>0</v>
      </c>
      <c r="K29" s="341">
        <v>0</v>
      </c>
      <c r="L29" s="344">
        <v>327</v>
      </c>
      <c r="M29" s="345">
        <v>0</v>
      </c>
      <c r="O29" s="295" t="str">
        <f t="shared" si="0"/>
        <v>WC</v>
      </c>
    </row>
    <row r="30" spans="1:15" s="295" customFormat="1" ht="16.5" customHeight="1" thickBot="1" x14ac:dyDescent="0.3">
      <c r="A30" s="321">
        <f>$M$5</f>
        <v>21172</v>
      </c>
      <c r="B30" s="318" t="s">
        <v>81</v>
      </c>
      <c r="C30" s="318"/>
      <c r="D30" s="318"/>
      <c r="E30" s="352" t="s">
        <v>348</v>
      </c>
      <c r="F30" s="353">
        <v>0</v>
      </c>
      <c r="G30" s="354">
        <v>0</v>
      </c>
      <c r="H30" s="355">
        <v>0</v>
      </c>
      <c r="I30" s="355">
        <v>0</v>
      </c>
      <c r="J30" s="355">
        <v>0</v>
      </c>
      <c r="K30" s="353">
        <v>0</v>
      </c>
      <c r="L30" s="356"/>
      <c r="M30" s="357">
        <v>0</v>
      </c>
      <c r="O30" s="295" t="str">
        <f t="shared" si="0"/>
        <v>WC</v>
      </c>
    </row>
    <row r="31" spans="1:15" s="295" customFormat="1" ht="16.5" customHeight="1" thickTop="1" x14ac:dyDescent="0.25">
      <c r="A31" s="321" t="s">
        <v>364</v>
      </c>
      <c r="B31" s="318"/>
      <c r="C31" s="318"/>
      <c r="D31" s="318"/>
      <c r="E31" s="346"/>
      <c r="F31" s="347"/>
      <c r="G31" s="348"/>
      <c r="H31" s="349"/>
      <c r="I31" s="349"/>
      <c r="J31" s="349"/>
      <c r="K31" s="347"/>
      <c r="L31" s="350"/>
      <c r="M31" s="350"/>
      <c r="O31" s="295" t="str">
        <f t="shared" si="0"/>
        <v>ASLine</v>
      </c>
    </row>
    <row r="32" spans="1:15" s="295" customFormat="1" ht="16.5" customHeight="1" x14ac:dyDescent="0.25">
      <c r="A32" s="321" t="s">
        <v>364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0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ht="16.5" customHeight="1" x14ac:dyDescent="0.25">
      <c r="A34" s="321"/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0"/>
        <v>ASLine</v>
      </c>
    </row>
    <row r="35" spans="1:15" s="295" customFormat="1" ht="16.5" customHeight="1" x14ac:dyDescent="0.25">
      <c r="A35" s="321"/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0"/>
        <v>ASLine</v>
      </c>
    </row>
    <row r="36" spans="1:15" s="295" customFormat="1" ht="16.5" customHeigh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0"/>
        <v>ASLine</v>
      </c>
    </row>
    <row r="37" spans="1:15" s="295" customFormat="1" ht="16.5" customHeigh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ht="16.5" customHeigh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ht="16.5" customHeigh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ht="16.5" customHeigh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s="295" customFormat="1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s="295" customFormat="1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s="295" customFormat="1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s="295" customFormat="1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s="295" customFormat="1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s="295" customFormat="1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s="295" customFormat="1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  <row r="54" spans="1:15" s="295" customFormat="1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ASLine</v>
      </c>
    </row>
    <row r="55" spans="1:15" s="295" customFormat="1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ASLine</v>
      </c>
    </row>
    <row r="56" spans="1:15" ht="15.7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0"/>
        <v>ASLine</v>
      </c>
    </row>
    <row r="57" spans="1:15" ht="15.7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0"/>
        <v>ASLine</v>
      </c>
    </row>
    <row r="58" spans="1:15" ht="15.7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0"/>
        <v>ASLine</v>
      </c>
    </row>
    <row r="59" spans="1:15" ht="15.75" x14ac:dyDescent="0.2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0"/>
        <v>ASLine</v>
      </c>
    </row>
    <row r="60" spans="1:15" ht="15.75" x14ac:dyDescent="0.2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0"/>
        <v>ASLine</v>
      </c>
    </row>
    <row r="61" spans="1:15" ht="15.75" x14ac:dyDescent="0.2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0"/>
        <v>ASLine</v>
      </c>
    </row>
    <row r="62" spans="1:15" ht="15.75" x14ac:dyDescent="0.2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0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5" t="s">
        <v>168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6" t="s">
        <v>54</v>
      </c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 xml:space="preserve">Vanliner Insurance Company </v>
      </c>
      <c r="B4" s="155">
        <f>'Cover Page'!L9</f>
        <v>21172</v>
      </c>
      <c r="C4" s="155" t="str">
        <f>'Cover Page'!B13</f>
        <v>Great American Insurance Group</v>
      </c>
      <c r="D4" s="156" t="str">
        <f>'Cover Page'!L13</f>
        <v>0084</v>
      </c>
      <c r="E4" s="155" t="str">
        <f>'Cover Page'!B17</f>
        <v>301 E Fourth St</v>
      </c>
      <c r="F4" s="155" t="str">
        <f>'Cover Page'!B20</f>
        <v>Cincinnati</v>
      </c>
      <c r="G4" s="155" t="str">
        <f>'Cover Page'!I20</f>
        <v>OH</v>
      </c>
      <c r="H4" s="156">
        <f>'Cover Page'!L20</f>
        <v>45202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Sue Erhart</v>
      </c>
      <c r="M4" s="177" t="str">
        <f>'Cover Page'!B38</f>
        <v xml:space="preserve">Secretary </v>
      </c>
      <c r="N4" s="220" t="str">
        <f>'Cover Page'!I35</f>
        <v>(513) 369-5043</v>
      </c>
      <c r="O4" s="220">
        <f>'Cover Page'!L35</f>
        <v>0</v>
      </c>
      <c r="P4" s="155" t="str">
        <f>'Cover Page'!I38</f>
        <v>serhart@gaig.com</v>
      </c>
      <c r="Q4" s="155" t="str">
        <f>'Cover Page'!B42</f>
        <v>Andrew White</v>
      </c>
      <c r="R4" s="155" t="str">
        <f>'Cover Page'!B46</f>
        <v>Divisional AVP</v>
      </c>
      <c r="S4" s="220">
        <f>'Cover Page'!I42</f>
        <v>5136070987</v>
      </c>
      <c r="T4" s="220">
        <f>'Cover Page'!L42</f>
        <v>0</v>
      </c>
      <c r="U4" s="155" t="str">
        <f>'Cover Page'!I46</f>
        <v>awhite6@gaig.com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 t="str">
        <f>'Explanatory Memorandum'!C33</f>
        <v xml:space="preserve">Please reference the California Premium Relief Report narrative previously provided on 7/20/2020. 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97" t="s">
        <v>185</v>
      </c>
      <c r="D1" s="398"/>
      <c r="E1" s="398"/>
      <c r="F1" s="398"/>
      <c r="G1" s="399"/>
      <c r="H1" s="400" t="s">
        <v>186</v>
      </c>
      <c r="I1" s="401"/>
      <c r="J1" s="401"/>
      <c r="K1" s="401"/>
      <c r="L1" s="401"/>
      <c r="M1" s="401"/>
      <c r="N1" s="401"/>
      <c r="O1" s="401"/>
      <c r="P1" s="402"/>
      <c r="Q1" s="397" t="s">
        <v>187</v>
      </c>
      <c r="R1" s="398"/>
      <c r="S1" s="398"/>
      <c r="T1" s="398"/>
      <c r="U1" s="39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21172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21172</v>
      </c>
      <c r="B4" s="155" t="s">
        <v>228</v>
      </c>
      <c r="C4" s="241">
        <f>Questionnaire!$V$44</f>
        <v>1</v>
      </c>
      <c r="D4" s="242">
        <f>Questionnaire!$V$45</f>
        <v>1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1</v>
      </c>
      <c r="I4" s="242">
        <f>Questionnaire!$V$58</f>
        <v>1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1</v>
      </c>
      <c r="U4" s="243">
        <f>Questionnaire!$V$85</f>
        <v>0</v>
      </c>
    </row>
    <row r="5" spans="1:27" x14ac:dyDescent="0.25">
      <c r="A5" s="155">
        <f>'Cover Page'!$L$9</f>
        <v>21172</v>
      </c>
      <c r="B5" s="155" t="s">
        <v>81</v>
      </c>
      <c r="C5" s="241">
        <f>Questionnaire!$W$44</f>
        <v>1</v>
      </c>
      <c r="D5" s="242">
        <f>Questionnaire!$W$45</f>
        <v>1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1</v>
      </c>
      <c r="I5" s="242">
        <f>Questionnaire!$W$58</f>
        <v>0</v>
      </c>
      <c r="J5" s="242">
        <f>Questionnaire!$W$59</f>
        <v>1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21172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21172</v>
      </c>
      <c r="B7" s="155" t="s">
        <v>230</v>
      </c>
      <c r="C7" s="241">
        <f>Questionnaire!$Y$44</f>
        <v>1</v>
      </c>
      <c r="D7" s="242">
        <f>Questionnaire!$Y$45</f>
        <v>1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1</v>
      </c>
      <c r="I7" s="242">
        <f>Questionnaire!$Y$58</f>
        <v>1</v>
      </c>
      <c r="J7" s="242">
        <f>Questionnaire!$Y$59</f>
        <v>1</v>
      </c>
      <c r="K7" s="242">
        <f>Questionnaire!$Y$60</f>
        <v>1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1</v>
      </c>
      <c r="U7" s="243">
        <f>Questionnaire!$Y$85</f>
        <v>0</v>
      </c>
    </row>
    <row r="8" spans="1:27" x14ac:dyDescent="0.25">
      <c r="A8" s="155">
        <f>'Cover Page'!$L$9</f>
        <v>21172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21172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Morande, Paul</cp:lastModifiedBy>
  <cp:lastPrinted>2020-05-12T15:41:53Z</cp:lastPrinted>
  <dcterms:created xsi:type="dcterms:W3CDTF">2020-04-14T23:06:16Z</dcterms:created>
  <dcterms:modified xsi:type="dcterms:W3CDTF">2021-04-28T12:37:12Z</dcterms:modified>
</cp:coreProperties>
</file>