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orande\Desktop\"/>
    </mc:Choice>
  </mc:AlternateContent>
  <xr:revisionPtr revIDLastSave="0" documentId="13_ncr:1_{26BDE6F4-7F00-4E43-9B92-EA78138C3631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7" l="1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A9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A8" i="17"/>
  <c r="U7" i="17"/>
  <c r="P7" i="17"/>
  <c r="O7" i="17"/>
  <c r="N7" i="17"/>
  <c r="M7" i="17"/>
  <c r="L7" i="17"/>
  <c r="J7" i="17"/>
  <c r="H7" i="17"/>
  <c r="G7" i="17"/>
  <c r="F7" i="17"/>
  <c r="E7" i="17"/>
  <c r="A7" i="17"/>
  <c r="U6" i="17"/>
  <c r="T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A6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A5" i="17"/>
  <c r="U4" i="17"/>
  <c r="T4" i="17"/>
  <c r="P4" i="17"/>
  <c r="O4" i="17"/>
  <c r="N4" i="17"/>
  <c r="M4" i="17"/>
  <c r="L4" i="17"/>
  <c r="K4" i="17"/>
  <c r="J4" i="17"/>
  <c r="I4" i="17"/>
  <c r="G4" i="17"/>
  <c r="F4" i="17"/>
  <c r="E4" i="17"/>
  <c r="A4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A3" i="17"/>
  <c r="AL4" i="7"/>
  <c r="AK4" i="7"/>
  <c r="AJ4" i="7"/>
  <c r="AI4" i="7"/>
  <c r="AH4" i="7"/>
  <c r="AG4" i="7"/>
  <c r="AF4" i="7"/>
  <c r="AE4" i="7"/>
  <c r="AD4" i="7"/>
  <c r="AC4" i="7"/>
  <c r="AB4" i="7"/>
  <c r="Y4" i="7"/>
  <c r="X4" i="7"/>
  <c r="V4" i="7"/>
  <c r="U4" i="7"/>
  <c r="T4" i="7"/>
  <c r="S4" i="7"/>
  <c r="R4" i="7"/>
  <c r="Q4" i="7"/>
  <c r="P4" i="7"/>
  <c r="O4" i="7"/>
  <c r="N4" i="7"/>
  <c r="M4" i="7"/>
  <c r="L4" i="7"/>
  <c r="K4" i="7"/>
  <c r="H4" i="7"/>
  <c r="G4" i="7"/>
  <c r="F4" i="7"/>
  <c r="E4" i="7"/>
  <c r="D4" i="7"/>
  <c r="C4" i="7"/>
  <c r="B4" i="7"/>
  <c r="A4" i="7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M7" i="8"/>
  <c r="B7" i="8"/>
  <c r="M5" i="8"/>
  <c r="A21" i="8" s="1"/>
  <c r="B5" i="8"/>
  <c r="A3" i="8"/>
  <c r="N6" i="19"/>
  <c r="E6" i="19"/>
  <c r="N4" i="19"/>
  <c r="E4" i="19"/>
  <c r="AA85" i="5"/>
  <c r="Z85" i="5"/>
  <c r="Y85" i="5"/>
  <c r="X85" i="5"/>
  <c r="W85" i="5"/>
  <c r="V85" i="5"/>
  <c r="U85" i="5"/>
  <c r="AA84" i="5"/>
  <c r="Z84" i="5"/>
  <c r="Y84" i="5"/>
  <c r="T7" i="17" s="1"/>
  <c r="X84" i="5"/>
  <c r="W84" i="5"/>
  <c r="V84" i="5"/>
  <c r="U84" i="5"/>
  <c r="AA83" i="5"/>
  <c r="Z83" i="5"/>
  <c r="Y83" i="5"/>
  <c r="S7" i="17" s="1"/>
  <c r="X83" i="5"/>
  <c r="S6" i="17" s="1"/>
  <c r="W83" i="5"/>
  <c r="V83" i="5"/>
  <c r="S4" i="17" s="1"/>
  <c r="U83" i="5"/>
  <c r="AA82" i="5"/>
  <c r="Z82" i="5"/>
  <c r="Y82" i="5"/>
  <c r="R7" i="17" s="1"/>
  <c r="X82" i="5"/>
  <c r="R6" i="17" s="1"/>
  <c r="W82" i="5"/>
  <c r="V82" i="5"/>
  <c r="R4" i="17" s="1"/>
  <c r="U82" i="5"/>
  <c r="AA81" i="5"/>
  <c r="Z81" i="5"/>
  <c r="Y81" i="5"/>
  <c r="Q7" i="17" s="1"/>
  <c r="X81" i="5"/>
  <c r="Q6" i="17" s="1"/>
  <c r="W81" i="5"/>
  <c r="V81" i="5"/>
  <c r="Q4" i="17" s="1"/>
  <c r="U81" i="5"/>
  <c r="AA73" i="5"/>
  <c r="Z73" i="5"/>
  <c r="Y73" i="5"/>
  <c r="X73" i="5"/>
  <c r="W73" i="5"/>
  <c r="V73" i="5"/>
  <c r="U73" i="5"/>
  <c r="AA69" i="5"/>
  <c r="Z69" i="5"/>
  <c r="Y69" i="5"/>
  <c r="X69" i="5"/>
  <c r="W69" i="5"/>
  <c r="V69" i="5"/>
  <c r="U69" i="5"/>
  <c r="AA68" i="5"/>
  <c r="Z68" i="5"/>
  <c r="Y68" i="5"/>
  <c r="X68" i="5"/>
  <c r="W68" i="5"/>
  <c r="V68" i="5"/>
  <c r="U68" i="5"/>
  <c r="AA61" i="5"/>
  <c r="Z61" i="5"/>
  <c r="Y61" i="5"/>
  <c r="X61" i="5"/>
  <c r="W61" i="5"/>
  <c r="V61" i="5"/>
  <c r="U61" i="5"/>
  <c r="AA60" i="5"/>
  <c r="Z60" i="5"/>
  <c r="Y60" i="5"/>
  <c r="K7" i="17" s="1"/>
  <c r="X60" i="5"/>
  <c r="W60" i="5"/>
  <c r="V60" i="5"/>
  <c r="U60" i="5"/>
  <c r="AA59" i="5"/>
  <c r="Z59" i="5"/>
  <c r="Y59" i="5"/>
  <c r="X59" i="5"/>
  <c r="W59" i="5"/>
  <c r="V59" i="5"/>
  <c r="U59" i="5"/>
  <c r="AA58" i="5"/>
  <c r="Z58" i="5"/>
  <c r="Y58" i="5"/>
  <c r="I7" i="17" s="1"/>
  <c r="X58" i="5"/>
  <c r="W58" i="5"/>
  <c r="V58" i="5"/>
  <c r="U58" i="5"/>
  <c r="AA55" i="5"/>
  <c r="Z55" i="5"/>
  <c r="Y55" i="5"/>
  <c r="X55" i="5"/>
  <c r="W55" i="5"/>
  <c r="V55" i="5"/>
  <c r="H4" i="17" s="1"/>
  <c r="U55" i="5"/>
  <c r="AA48" i="5"/>
  <c r="Z48" i="5"/>
  <c r="Y48" i="5"/>
  <c r="X48" i="5"/>
  <c r="W48" i="5"/>
  <c r="V48" i="5"/>
  <c r="U48" i="5"/>
  <c r="AA47" i="5"/>
  <c r="Z47" i="5"/>
  <c r="Y47" i="5"/>
  <c r="X47" i="5"/>
  <c r="W47" i="5"/>
  <c r="V47" i="5"/>
  <c r="U47" i="5"/>
  <c r="AA46" i="5"/>
  <c r="Z46" i="5"/>
  <c r="Y46" i="5"/>
  <c r="X46" i="5"/>
  <c r="W46" i="5"/>
  <c r="V46" i="5"/>
  <c r="U46" i="5"/>
  <c r="AA45" i="5"/>
  <c r="Z45" i="5"/>
  <c r="Y45" i="5"/>
  <c r="D7" i="17" s="1"/>
  <c r="X45" i="5"/>
  <c r="W45" i="5"/>
  <c r="V45" i="5"/>
  <c r="D4" i="17" s="1"/>
  <c r="U45" i="5"/>
  <c r="AA44" i="5"/>
  <c r="Z44" i="5"/>
  <c r="Y44" i="5"/>
  <c r="C7" i="17" s="1"/>
  <c r="X44" i="5"/>
  <c r="W44" i="5"/>
  <c r="C5" i="17" s="1"/>
  <c r="V44" i="5"/>
  <c r="C4" i="17" s="1"/>
  <c r="U44" i="5"/>
  <c r="C3" i="17" s="1"/>
  <c r="U35" i="5"/>
  <c r="U34" i="5"/>
  <c r="U28" i="5"/>
  <c r="U26" i="5"/>
  <c r="U22" i="5"/>
  <c r="U18" i="5"/>
  <c r="U17" i="5"/>
  <c r="U16" i="5"/>
  <c r="AA4" i="7" s="1"/>
  <c r="U15" i="5"/>
  <c r="Z4" i="7" s="1"/>
  <c r="U14" i="5"/>
  <c r="U13" i="5"/>
  <c r="U12" i="5"/>
  <c r="W4" i="7" s="1"/>
  <c r="U10" i="5"/>
  <c r="M6" i="5"/>
  <c r="E6" i="5"/>
  <c r="M4" i="5"/>
  <c r="E4" i="5"/>
  <c r="A18" i="8" l="1"/>
  <c r="A20" i="8"/>
  <c r="A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<sst xmlns="http://schemas.openxmlformats.org/spreadsheetml/2006/main" count="536" uniqueCount="367">
  <si>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</si>
  <si>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</si>
  <si>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</si>
  <si>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</si>
  <si>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</si>
  <si>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</si>
  <si>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</si>
  <si>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</si>
  <si>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</si>
  <si>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</si>
  <si>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</si>
  <si>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</si>
  <si>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</si>
  <si>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</si>
  <si>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</si>
  <si>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</si>
  <si>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</si>
  <si>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</si>
  <si>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</si>
  <si>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</si>
  <si>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</si>
  <si>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</si>
  <si>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</si>
  <si>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</si>
  <si>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</si>
  <si>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</si>
  <si>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</si>
  <si>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</si>
  <si>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</si>
  <si>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</si>
  <si>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</si>
  <si>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</si>
  <si>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</si>
  <si>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</si>
  <si>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</si>
  <si>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</si>
  <si>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</si>
  <si>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</si>
  <si>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</si>
  <si>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</si>
  <si>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</si>
  <si>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</si>
  <si>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</si>
  <si>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</si>
  <si>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</si>
  <si>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</si>
  <si>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</si>
  <si>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</si>
  <si>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</si>
  <si>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</si>
  <si>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</si>
  <si>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</si>
  <si>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</si>
  <si>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</si>
  <si>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</si>
  <si>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</si>
  <si>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</si>
  <si>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</si>
  <si>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</si>
  <si>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</si>
  <si>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</si>
  <si>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</si>
  <si>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</si>
  <si>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</si>
  <si>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</si>
  <si>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</si>
  <si>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</si>
  <si>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</si>
  <si>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</si>
  <si>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</si>
  <si>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</si>
  <si>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</si>
  <si>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</si>
  <si>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</si>
  <si>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</si>
  <si>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</si>
  <si>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</si>
  <si>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</si>
  <si>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</si>
  <si>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</si>
  <si>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</si>
  <si>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</si>
  <si>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</si>
  <si>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</si>
  <si>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</si>
  <si>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</si>
  <si>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</si>
  <si>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</si>
  <si>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</si>
  <si>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</si>
  <si>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</si>
  <si>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</si>
  <si>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</si>
  <si>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</si>
  <si>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</si>
  <si>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</si>
  <si>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</si>
  <si>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</si>
  <si>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</si>
  <si>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</si>
  <si>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</si>
  <si>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</si>
  <si>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</si>
  <si>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</si>
  <si>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</si>
  <si>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</si>
  <si>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</si>
  <si>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</si>
  <si>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</si>
  <si>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</si>
  <si>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</si>
  <si>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</si>
  <si>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</si>
  <si>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</si>
  <si>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</si>
  <si>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</si>
  <si>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</si>
  <si>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</si>
  <si>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</si>
  <si>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</si>
  <si>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</si>
  <si>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</si>
  <si>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</si>
  <si>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</si>
  <si>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</si>
  <si>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</si>
  <si>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</si>
  <si>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</si>
  <si>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</si>
  <si>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</si>
  <si>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</si>
  <si>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</si>
  <si>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</si>
  <si>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</si>
  <si>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</si>
  <si>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</si>
  <si>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</si>
  <si>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</si>
  <si>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</si>
  <si>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</si>
  <si>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</si>
  <si>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</si>
  <si>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</si>
  <si>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</si>
  <si>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</si>
  <si>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</si>
  <si>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</si>
  <si>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</si>
  <si>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</si>
  <si>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</si>
  <si>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</si>
  <si>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</si>
  <si>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</si>
  <si>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</si>
  <si>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</si>
  <si>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</si>
  <si>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</si>
  <si>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</si>
  <si>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</si>
  <si>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</si>
  <si>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</si>
  <si>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</si>
  <si>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</si>
  <si>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</si>
  <si>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</si>
  <si>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</si>
  <si>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</si>
  <si>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</si>
  <si>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</si>
  <si>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</si>
  <si>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</si>
  <si>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</si>
  <si>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</si>
  <si>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</si>
  <si>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</si>
  <si>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</si>
  <si>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</si>
  <si>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</si>
  <si>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</si>
  <si>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</si>
  <si>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</si>
  <si>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</si>
  <si>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</si>
  <si>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</si>
  <si>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</si>
  <si>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</si>
  <si>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</si>
  <si>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</si>
  <si>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</si>
  <si>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</si>
  <si>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</si>
  <si>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</si>
  <si>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</si>
  <si>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</si>
  <si>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</si>
  <si>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</si>
  <si>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</si>
  <si>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</si>
  <si>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</si>
  <si>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</si>
  <si>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</si>
  <si>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</si>
  <si>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</si>
  <si>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</si>
  <si>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</si>
  <si>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</si>
  <si>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</si>
  <si>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</si>
  <si>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</si>
  <si>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</si>
  <si>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</si>
  <si>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</si>
  <si>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</si>
  <si>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</si>
  <si>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</si>
  <si>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</si>
  <si>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</si>
  <si>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</si>
  <si>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</si>
  <si>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</si>
  <si>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</si>
  <si>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</si>
  <si>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</si>
  <si>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</si>
  <si>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</si>
  <si>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</si>
  <si>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</si>
  <si>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</si>
  <si>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</si>
  <si>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</si>
  <si>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</si>
  <si>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</si>
  <si>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</si>
  <si>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</si>
  <si>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</si>
  <si>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</si>
  <si>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</si>
  <si>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</si>
  <si>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</si>
  <si>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</si>
  <si>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</si>
  <si>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</si>
  <si>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</si>
  <si>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</si>
  <si>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</si>
  <si>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</si>
  <si>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</si>
  <si>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</si>
  <si>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</si>
  <si>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</si>
  <si>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</si>
  <si>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</si>
  <si>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</si>
  <si>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</si>
  <si>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</si>
  <si>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</si>
  <si>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</si>
  <si>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</si>
  <si>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</si>
  <si>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</si>
  <si>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</si>
  <si>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</si>
  <si>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</si>
  <si>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</si>
  <si>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</si>
  <si>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</si>
  <si>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</si>
  <si>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</si>
  <si>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</si>
  <si>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</si>
  <si>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</si>
  <si>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</si>
  <si>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</si>
  <si>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</si>
  <si>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</si>
  <si>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</si>
  <si>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</si>
  <si>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</si>
  <si>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</si>
  <si>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</si>
  <si>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</si>
  <si>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</si>
  <si>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</si>
  <si>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</si>
  <si>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</si>
  <si>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</si>
  <si>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</si>
  <si>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</si>
  <si>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</si>
  <si>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</si>
  <si>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</si>
  <si>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</si>
  <si>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</si>
  <si>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</si>
  <si>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</si>
  <si>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</si>
  <si>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</si>
  <si>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</si>
  <si>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</si>
  <si>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</si>
  <si>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</si>
  <si>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</si>
  <si>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</si>
  <si>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</si>
  <si>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</si>
  <si>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</si>
  <si>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</si>
  <si>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</si>
  <si>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</si>
  <si>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</si>
  <si>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</si>
  <si>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</si>
  <si>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</si>
  <si>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</si>
  <si>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</si>
  <si>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</si>
  <si>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</si>
  <si>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</si>
  <si>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</si>
  <si>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</si>
  <si>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</si>
  <si>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</si>
  <si>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</si>
  <si>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</si>
  <si>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</si>
  <si>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</si>
  <si>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</si>
  <si>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</si>
  <si>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</si>
  <si>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</si>
  <si>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</si>
  <si>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</si>
  <si>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</si>
  <si>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</si>
  <si>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</si>
  <si>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</si>
  <si>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</si>
  <si>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</si>
  <si>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</si>
  <si>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</si>
  <si>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</si>
  <si>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</si>
  <si>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</si>
  <si>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</si>
  <si>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</si>
  <si>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</si>
  <si>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</si>
  <si>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</si>
  <si>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</si>
  <si>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</si>
  <si>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</si>
  <si>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</si>
  <si>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</si>
  <si>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Great American Insurance Group</t>
  </si>
  <si>
    <t>301 E Fourth St</t>
  </si>
  <si>
    <t>Cincinnati</t>
  </si>
  <si>
    <t>Sue Erhart</t>
  </si>
  <si>
    <t>(513) 369-5043</t>
  </si>
  <si>
    <t>serhart@gaig.com</t>
  </si>
  <si>
    <t>Andrew White</t>
  </si>
  <si>
    <t>Divisional AVP</t>
  </si>
  <si>
    <t>awhite6@gaig.com</t>
  </si>
  <si>
    <t>0084</t>
  </si>
  <si>
    <t xml:space="preserve">Please reference the California Premium Relief Report narrative previously provided on 7/20/2020. </t>
  </si>
  <si>
    <t xml:space="preserve"> </t>
  </si>
  <si>
    <t xml:space="preserve">Secretary </t>
  </si>
  <si>
    <t>Triumphe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</si>
</sst>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theme="1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37" fontId="39" fillId="0" borderId="15" xfId="9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39" fillId="0" borderId="50" xfId="2" applyNumberFormat="1" applyFont="1" applyFill="1" applyBorder="1" applyAlignment="1">
      <alignment horizontal="right"/>
    </xf>
    <xf numFmtId="9" fontId="39" fillId="0" borderId="50" xfId="8" applyNumberFormat="1" applyFont="1" applyFill="1" applyBorder="1" applyAlignment="1">
      <alignment horizontal="right"/>
    </xf>
    <xf numFmtId="167" fontId="39" fillId="0" borderId="50" xfId="10" applyNumberFormat="1" applyFont="1" applyFill="1" applyBorder="1" applyAlignment="1">
      <alignment horizontal="right"/>
    </xf>
    <xf numFmtId="167" fontId="39" fillId="0" borderId="50" xfId="2" applyNumberFormat="1" applyFont="1" applyFill="1" applyBorder="1" applyAlignment="1">
      <alignment horizontal="right"/>
    </xf>
    <xf numFmtId="172" fontId="39" fillId="0" borderId="50" xfId="9" applyNumberFormat="1" applyFont="1" applyFill="1" applyBorder="1" applyAlignment="1">
      <alignment horizontal="right"/>
    </xf>
    <xf numFmtId="37" fontId="39" fillId="0" borderId="50" xfId="9" applyNumberFormat="1" applyFont="1" applyFill="1" applyBorder="1" applyAlignment="1">
      <alignment horizontal="right"/>
    </xf>
    <xf numFmtId="1" fontId="39" fillId="0" borderId="51" xfId="2" applyNumberFormat="1" applyFont="1" applyFill="1" applyBorder="1" applyAlignment="1">
      <alignment horizontal="right"/>
    </xf>
    <xf numFmtId="9" fontId="39" fillId="0" borderId="51" xfId="8" applyNumberFormat="1" applyFont="1" applyFill="1" applyBorder="1" applyAlignment="1">
      <alignment horizontal="right"/>
    </xf>
    <xf numFmtId="167" fontId="39" fillId="0" borderId="51" xfId="10" applyNumberFormat="1" applyFont="1" applyFill="1" applyBorder="1" applyAlignment="1">
      <alignment horizontal="right"/>
    </xf>
    <xf numFmtId="167" fontId="39" fillId="0" borderId="51" xfId="2" applyNumberFormat="1" applyFont="1" applyFill="1" applyBorder="1" applyAlignment="1">
      <alignment horizontal="right"/>
    </xf>
    <xf numFmtId="172" fontId="39" fillId="0" borderId="51" xfId="9" applyNumberFormat="1" applyFont="1" applyFill="1" applyBorder="1" applyAlignment="1">
      <alignment horizontal="right"/>
    </xf>
    <xf numFmtId="1" fontId="49" fillId="0" borderId="49" xfId="2" applyNumberFormat="1" applyFont="1" applyFill="1" applyBorder="1" applyAlignment="1">
      <alignment horizontal="right"/>
    </xf>
    <xf numFmtId="9" fontId="49" fillId="0" borderId="52" xfId="8" applyNumberFormat="1" applyFont="1" applyFill="1" applyBorder="1" applyAlignment="1">
      <alignment horizontal="right"/>
    </xf>
    <xf numFmtId="167" fontId="49" fillId="0" borderId="52" xfId="10" applyNumberFormat="1" applyFont="1" applyFill="1" applyBorder="1" applyAlignment="1">
      <alignment horizontal="right"/>
    </xf>
    <xf numFmtId="167" fontId="49" fillId="0" borderId="52" xfId="2" applyNumberFormat="1" applyFont="1" applyFill="1" applyBorder="1" applyAlignment="1">
      <alignment horizontal="right"/>
    </xf>
    <xf numFmtId="172" fontId="49" fillId="0" borderId="52" xfId="9" applyNumberFormat="1" applyFont="1" applyFill="1" applyBorder="1" applyAlignment="1">
      <alignment horizontal="right"/>
    </xf>
    <xf numFmtId="37" fontId="49" fillId="0" borderId="52" xfId="9" applyNumberFormat="1" applyFont="1" applyFill="1" applyBorder="1" applyAlignment="1">
      <alignment horizontal="righ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fmlaLink="$N$81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80.xml><?xml version="1.0" encoding="utf-8"?>
<formControlPr xmlns="http://schemas.microsoft.com/office/spreadsheetml/2009/9/main" objectType="CheckBox" fmlaLink="$O$81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fmlaLink="$P$81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fmlaLink="$Q$81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fmlaLink="$R$81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fmlaLink="$S$81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$T$81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83</xdr:row>
          <xdr:rowOff>142875</xdr:rowOff>
        </xdr:from>
        <xdr:to>
          <xdr:col>6</xdr:col>
          <xdr:colOff>485775</xdr:colOff>
          <xdr:row>85</xdr:row>
          <xdr:rowOff>19050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83</xdr:row>
          <xdr:rowOff>142875</xdr:rowOff>
        </xdr:from>
        <xdr:to>
          <xdr:col>6</xdr:col>
          <xdr:colOff>485775</xdr:colOff>
          <xdr:row>85</xdr:row>
          <xdr:rowOff>19050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83</xdr:row>
          <xdr:rowOff>142875</xdr:rowOff>
        </xdr:from>
        <xdr:to>
          <xdr:col>7</xdr:col>
          <xdr:colOff>485775</xdr:colOff>
          <xdr:row>85</xdr:row>
          <xdr:rowOff>19050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1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83</xdr:row>
          <xdr:rowOff>142875</xdr:rowOff>
        </xdr:from>
        <xdr:to>
          <xdr:col>7</xdr:col>
          <xdr:colOff>485775</xdr:colOff>
          <xdr:row>85</xdr:row>
          <xdr:rowOff>19050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142875</xdr:rowOff>
        </xdr:from>
        <xdr:to>
          <xdr:col>8</xdr:col>
          <xdr:colOff>485775</xdr:colOff>
          <xdr:row>85</xdr:row>
          <xdr:rowOff>19050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142875</xdr:rowOff>
        </xdr:from>
        <xdr:to>
          <xdr:col>8</xdr:col>
          <xdr:colOff>485775</xdr:colOff>
          <xdr:row>85</xdr:row>
          <xdr:rowOff>19050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83</xdr:row>
          <xdr:rowOff>142875</xdr:rowOff>
        </xdr:from>
        <xdr:to>
          <xdr:col>9</xdr:col>
          <xdr:colOff>485775</xdr:colOff>
          <xdr:row>85</xdr:row>
          <xdr:rowOff>19050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83</xdr:row>
          <xdr:rowOff>142875</xdr:rowOff>
        </xdr:from>
        <xdr:to>
          <xdr:col>9</xdr:col>
          <xdr:colOff>485775</xdr:colOff>
          <xdr:row>85</xdr:row>
          <xdr:rowOff>19050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83</xdr:row>
          <xdr:rowOff>142875</xdr:rowOff>
        </xdr:from>
        <xdr:to>
          <xdr:col>10</xdr:col>
          <xdr:colOff>485775</xdr:colOff>
          <xdr:row>85</xdr:row>
          <xdr:rowOff>19050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83</xdr:row>
          <xdr:rowOff>142875</xdr:rowOff>
        </xdr:from>
        <xdr:to>
          <xdr:col>10</xdr:col>
          <xdr:colOff>485775</xdr:colOff>
          <xdr:row>85</xdr:row>
          <xdr:rowOff>19050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83</xdr:row>
          <xdr:rowOff>142875</xdr:rowOff>
        </xdr:from>
        <xdr:to>
          <xdr:col>11</xdr:col>
          <xdr:colOff>485775</xdr:colOff>
          <xdr:row>85</xdr:row>
          <xdr:rowOff>19050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83</xdr:row>
          <xdr:rowOff>142875</xdr:rowOff>
        </xdr:from>
        <xdr:to>
          <xdr:col>11</xdr:col>
          <xdr:colOff>485775</xdr:colOff>
          <xdr:row>85</xdr:row>
          <xdr:rowOff>19050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142875</xdr:rowOff>
        </xdr:from>
        <xdr:to>
          <xdr:col>12</xdr:col>
          <xdr:colOff>485775</xdr:colOff>
          <xdr:row>85</xdr:row>
          <xdr:rowOff>19050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142875</xdr:rowOff>
        </xdr:from>
        <xdr:to>
          <xdr:col>12</xdr:col>
          <xdr:colOff>485775</xdr:colOff>
          <xdr:row>85</xdr:row>
          <xdr:rowOff>19050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1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hart@gaig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91" Type="http://schemas.openxmlformats.org/officeDocument/2006/relationships/ctrlProp" Target="../ctrlProps/ctrlProp190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181" Type="http://schemas.openxmlformats.org/officeDocument/2006/relationships/ctrlProp" Target="../ctrlProps/ctrlProp180.xml"/><Relationship Id="rId186" Type="http://schemas.openxmlformats.org/officeDocument/2006/relationships/ctrlProp" Target="../ctrlProps/ctrlProp185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92" Type="http://schemas.openxmlformats.org/officeDocument/2006/relationships/comments" Target="../comments1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82" Type="http://schemas.openxmlformats.org/officeDocument/2006/relationships/ctrlProp" Target="../ctrlProps/ctrlProp181.xml"/><Relationship Id="rId187" Type="http://schemas.openxmlformats.org/officeDocument/2006/relationships/ctrlProp" Target="../ctrlProps/ctrlProp18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188" Type="http://schemas.openxmlformats.org/officeDocument/2006/relationships/ctrlProp" Target="../ctrlProps/ctrlProp187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183" Type="http://schemas.openxmlformats.org/officeDocument/2006/relationships/ctrlProp" Target="../ctrlProps/ctrlProp18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184" Type="http://schemas.openxmlformats.org/officeDocument/2006/relationships/ctrlProp" Target="../ctrlProps/ctrlProp183.xml"/><Relationship Id="rId189" Type="http://schemas.openxmlformats.org/officeDocument/2006/relationships/ctrlProp" Target="../ctrlProps/ctrlProp18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90" Type="http://schemas.openxmlformats.org/officeDocument/2006/relationships/ctrlProp" Target="../ctrlProps/ctrlProp189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85" Type="http://schemas.openxmlformats.org/officeDocument/2006/relationships/ctrlProp" Target="../ctrlProps/ctrlProp184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80" Type="http://schemas.openxmlformats.org/officeDocument/2006/relationships/ctrlProp" Target="../ctrlProps/ctrlProp17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41106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91" t="s">
        <v>362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45202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365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5136070987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52A2D8F-EACC-48F4-87DF-A17A08303B18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0" zoomScale="120" zoomScaleNormal="120" workbookViewId="0">
      <selection activeCell="AC69" sqref="AC6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Triumphe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41106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Great American Insurance Group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0084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>N45*1</f>
        <v>0</v>
      </c>
      <c r="V45" s="208">
        <f t="shared" ref="V45:AA47" si="2">O45*1</f>
        <v>0</v>
      </c>
      <c r="W45" s="208">
        <f t="shared" si="2"/>
        <v>1</v>
      </c>
      <c r="X45" s="208">
        <f t="shared" si="2"/>
        <v>0</v>
      </c>
      <c r="Y45" s="208">
        <f t="shared" si="2"/>
        <v>0</v>
      </c>
      <c r="Z45" s="208">
        <f t="shared" si="2"/>
        <v>0</v>
      </c>
      <c r="AA45" s="208">
        <f t="shared" si="2"/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>N46*1</f>
        <v>0</v>
      </c>
      <c r="V46" s="208">
        <f t="shared" si="2"/>
        <v>0</v>
      </c>
      <c r="W46" s="208">
        <f t="shared" si="2"/>
        <v>0</v>
      </c>
      <c r="X46" s="208">
        <f t="shared" si="2"/>
        <v>0</v>
      </c>
      <c r="Y46" s="208">
        <f t="shared" si="2"/>
        <v>0</v>
      </c>
      <c r="Z46" s="208">
        <f t="shared" si="2"/>
        <v>0</v>
      </c>
      <c r="AA46" s="208">
        <f t="shared" si="2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>N47*1</f>
        <v>0</v>
      </c>
      <c r="V47" s="208">
        <f t="shared" si="2"/>
        <v>0</v>
      </c>
      <c r="W47" s="208">
        <f t="shared" si="2"/>
        <v>0</v>
      </c>
      <c r="X47" s="208">
        <f t="shared" si="2"/>
        <v>0</v>
      </c>
      <c r="Y47" s="208">
        <f t="shared" si="2"/>
        <v>0</v>
      </c>
      <c r="Z47" s="208">
        <f t="shared" si="2"/>
        <v>0</v>
      </c>
      <c r="AA47" s="208">
        <f t="shared" si="2"/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3">H48</f>
        <v>0</v>
      </c>
      <c r="W48" s="214">
        <f t="shared" si="3"/>
        <v>0</v>
      </c>
      <c r="X48" s="214">
        <f t="shared" si="3"/>
        <v>0</v>
      </c>
      <c r="Y48" s="214">
        <f t="shared" si="3"/>
        <v>0</v>
      </c>
      <c r="Z48" s="214">
        <f t="shared" si="3"/>
        <v>0</v>
      </c>
      <c r="AA48" s="214">
        <f t="shared" si="3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:AA55" si="4">N55*1</f>
        <v>0</v>
      </c>
      <c r="V55" s="208">
        <f t="shared" si="4"/>
        <v>0</v>
      </c>
      <c r="W55" s="208">
        <f t="shared" si="4"/>
        <v>1</v>
      </c>
      <c r="X55" s="208">
        <f t="shared" si="4"/>
        <v>0</v>
      </c>
      <c r="Y55" s="208">
        <f t="shared" si="4"/>
        <v>0</v>
      </c>
      <c r="Z55" s="208">
        <f t="shared" si="4"/>
        <v>0</v>
      </c>
      <c r="AA55" s="208">
        <f t="shared" si="4"/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 t="shared" ref="U58:AA60" si="5">N58*1</f>
        <v>0</v>
      </c>
      <c r="V58" s="208">
        <f t="shared" si="5"/>
        <v>0</v>
      </c>
      <c r="W58" s="208">
        <f t="shared" si="5"/>
        <v>0</v>
      </c>
      <c r="X58" s="208">
        <f t="shared" si="5"/>
        <v>0</v>
      </c>
      <c r="Y58" s="208">
        <f t="shared" si="5"/>
        <v>0</v>
      </c>
      <c r="Z58" s="208">
        <f t="shared" si="5"/>
        <v>0</v>
      </c>
      <c r="AA58" s="208">
        <f t="shared" si="5"/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si="5"/>
        <v>0</v>
      </c>
      <c r="V59" s="208">
        <f t="shared" si="5"/>
        <v>0</v>
      </c>
      <c r="W59" s="208">
        <f t="shared" si="5"/>
        <v>1</v>
      </c>
      <c r="X59" s="208">
        <f t="shared" si="5"/>
        <v>0</v>
      </c>
      <c r="Y59" s="208">
        <f t="shared" si="5"/>
        <v>0</v>
      </c>
      <c r="Z59" s="208">
        <f t="shared" si="5"/>
        <v>0</v>
      </c>
      <c r="AA59" s="208">
        <f t="shared" si="5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5"/>
        <v>0</v>
      </c>
      <c r="V60" s="208">
        <f t="shared" si="5"/>
        <v>0</v>
      </c>
      <c r="W60" s="208">
        <f t="shared" si="5"/>
        <v>0</v>
      </c>
      <c r="X60" s="208">
        <f t="shared" si="5"/>
        <v>0</v>
      </c>
      <c r="Y60" s="208">
        <f t="shared" si="5"/>
        <v>0</v>
      </c>
      <c r="Z60" s="208">
        <f t="shared" si="5"/>
        <v>0</v>
      </c>
      <c r="AA60" s="208">
        <f t="shared" si="5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6">H61</f>
        <v>0</v>
      </c>
      <c r="W61" s="214">
        <f t="shared" si="6"/>
        <v>0</v>
      </c>
      <c r="X61" s="214">
        <f t="shared" si="6"/>
        <v>0</v>
      </c>
      <c r="Y61" s="214">
        <f t="shared" si="6"/>
        <v>0</v>
      </c>
      <c r="Z61" s="214">
        <f t="shared" si="6"/>
        <v>0</v>
      </c>
      <c r="AA61" s="214">
        <f t="shared" si="6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7">H68</f>
        <v>0</v>
      </c>
      <c r="W68" s="215">
        <f t="shared" si="7"/>
        <v>0</v>
      </c>
      <c r="X68" s="215">
        <f t="shared" si="7"/>
        <v>0</v>
      </c>
      <c r="Y68" s="215">
        <f t="shared" si="7"/>
        <v>0</v>
      </c>
      <c r="Z68" s="215">
        <f t="shared" si="7"/>
        <v>0</v>
      </c>
      <c r="AA68" s="215">
        <f t="shared" si="7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:AA69" si="8">H69</f>
        <v>0</v>
      </c>
      <c r="W69" s="217">
        <f t="shared" si="8"/>
        <v>0</v>
      </c>
      <c r="X69" s="217">
        <f t="shared" si="8"/>
        <v>0</v>
      </c>
      <c r="Y69" s="217">
        <f t="shared" si="8"/>
        <v>0</v>
      </c>
      <c r="Z69" s="217">
        <f t="shared" si="8"/>
        <v>0</v>
      </c>
      <c r="AA69" s="217">
        <f t="shared" si="8"/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08">
        <f t="shared" ref="U73:AA73" si="9">N73*1</f>
        <v>0</v>
      </c>
      <c r="V73" s="208">
        <f t="shared" si="9"/>
        <v>1</v>
      </c>
      <c r="W73" s="208">
        <f t="shared" si="9"/>
        <v>1</v>
      </c>
      <c r="X73" s="208">
        <f t="shared" si="9"/>
        <v>0</v>
      </c>
      <c r="Y73" s="208">
        <f t="shared" si="9"/>
        <v>1</v>
      </c>
      <c r="Z73" s="208">
        <f t="shared" si="9"/>
        <v>0</v>
      </c>
      <c r="AA73" s="208">
        <f t="shared" si="9"/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:AA84" si="10">N81*1</f>
        <v>0</v>
      </c>
      <c r="V81" s="208">
        <f t="shared" si="10"/>
        <v>0</v>
      </c>
      <c r="W81" s="208">
        <f t="shared" si="10"/>
        <v>1</v>
      </c>
      <c r="X81" s="208">
        <f t="shared" si="10"/>
        <v>0</v>
      </c>
      <c r="Y81" s="208">
        <f t="shared" si="10"/>
        <v>0</v>
      </c>
      <c r="Z81" s="208">
        <f t="shared" si="10"/>
        <v>0</v>
      </c>
      <c r="AA81" s="208">
        <f t="shared" si="10"/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si="10"/>
        <v>0</v>
      </c>
      <c r="V82" s="208">
        <f t="shared" si="10"/>
        <v>0</v>
      </c>
      <c r="W82" s="208">
        <f t="shared" si="10"/>
        <v>1</v>
      </c>
      <c r="X82" s="208">
        <f t="shared" si="10"/>
        <v>0</v>
      </c>
      <c r="Y82" s="208">
        <f t="shared" si="10"/>
        <v>0</v>
      </c>
      <c r="Z82" s="208">
        <f t="shared" si="10"/>
        <v>0</v>
      </c>
      <c r="AA82" s="208">
        <f t="shared" si="10"/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10"/>
        <v>0</v>
      </c>
      <c r="V83" s="208">
        <f t="shared" si="10"/>
        <v>0</v>
      </c>
      <c r="W83" s="208">
        <f t="shared" si="10"/>
        <v>1</v>
      </c>
      <c r="X83" s="208">
        <f t="shared" si="10"/>
        <v>0</v>
      </c>
      <c r="Y83" s="208">
        <f t="shared" si="10"/>
        <v>0</v>
      </c>
      <c r="Z83" s="208">
        <f t="shared" si="10"/>
        <v>0</v>
      </c>
      <c r="AA83" s="208">
        <f t="shared" si="10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10"/>
        <v>0</v>
      </c>
      <c r="V84" s="208">
        <f t="shared" si="10"/>
        <v>0</v>
      </c>
      <c r="W84" s="208">
        <f t="shared" si="10"/>
        <v>0</v>
      </c>
      <c r="X84" s="208">
        <f t="shared" si="10"/>
        <v>0</v>
      </c>
      <c r="Y84" s="208">
        <f t="shared" si="10"/>
        <v>0</v>
      </c>
      <c r="Z84" s="208">
        <f t="shared" si="10"/>
        <v>0</v>
      </c>
      <c r="AA84" s="208">
        <f t="shared" si="10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111"/>
      <c r="H85" s="111"/>
      <c r="I85" s="111"/>
      <c r="J85" s="111"/>
      <c r="K85" s="111"/>
      <c r="L85" s="111"/>
      <c r="M85" s="111"/>
      <c r="U85" s="206">
        <f>G85</f>
        <v>0</v>
      </c>
      <c r="V85" s="206">
        <f t="shared" ref="V85:AA85" si="11">H85</f>
        <v>0</v>
      </c>
      <c r="W85" s="206">
        <f t="shared" si="11"/>
        <v>0</v>
      </c>
      <c r="X85" s="206">
        <f t="shared" si="11"/>
        <v>0</v>
      </c>
      <c r="Y85" s="206">
        <f t="shared" si="11"/>
        <v>0</v>
      </c>
      <c r="Z85" s="206">
        <f t="shared" si="11"/>
        <v>0</v>
      </c>
      <c r="AA85" s="206">
        <f t="shared" si="11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6</xdr:col>
                    <xdr:colOff>180975</xdr:colOff>
                    <xdr:row>83</xdr:row>
                    <xdr:rowOff>142875</xdr:rowOff>
                  </from>
                  <to>
                    <xdr:col>6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79" name="Check Box 552">
              <controlPr defaultSize="0" autoFill="0" autoLine="0" autoPict="0">
                <anchor moveWithCells="1">
                  <from>
                    <xdr:col>6</xdr:col>
                    <xdr:colOff>180975</xdr:colOff>
                    <xdr:row>83</xdr:row>
                    <xdr:rowOff>142875</xdr:rowOff>
                  </from>
                  <to>
                    <xdr:col>6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80" name="Check Box 553">
              <controlPr defaultSize="0" autoFill="0" autoLine="0" autoPict="0">
                <anchor moveWithCells="1">
                  <from>
                    <xdr:col>7</xdr:col>
                    <xdr:colOff>180975</xdr:colOff>
                    <xdr:row>83</xdr:row>
                    <xdr:rowOff>142875</xdr:rowOff>
                  </from>
                  <to>
                    <xdr:col>7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81" name="Check Box 554">
              <controlPr defaultSize="0" autoFill="0" autoLine="0" autoPict="0">
                <anchor moveWithCells="1">
                  <from>
                    <xdr:col>7</xdr:col>
                    <xdr:colOff>180975</xdr:colOff>
                    <xdr:row>83</xdr:row>
                    <xdr:rowOff>142875</xdr:rowOff>
                  </from>
                  <to>
                    <xdr:col>7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82" name="Check Box 555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142875</xdr:rowOff>
                  </from>
                  <to>
                    <xdr:col>8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83" name="Check Box 556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142875</xdr:rowOff>
                  </from>
                  <to>
                    <xdr:col>8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84" name="Check Box 557">
              <controlPr defaultSize="0" autoFill="0" autoLine="0" autoPict="0">
                <anchor moveWithCells="1">
                  <from>
                    <xdr:col>9</xdr:col>
                    <xdr:colOff>180975</xdr:colOff>
                    <xdr:row>83</xdr:row>
                    <xdr:rowOff>142875</xdr:rowOff>
                  </from>
                  <to>
                    <xdr:col>9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85" name="Check Box 558">
              <controlPr defaultSize="0" autoFill="0" autoLine="0" autoPict="0">
                <anchor moveWithCells="1">
                  <from>
                    <xdr:col>9</xdr:col>
                    <xdr:colOff>180975</xdr:colOff>
                    <xdr:row>83</xdr:row>
                    <xdr:rowOff>142875</xdr:rowOff>
                  </from>
                  <to>
                    <xdr:col>9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86" name="Check Box 559">
              <controlPr defaultSize="0" autoFill="0" autoLine="0" autoPict="0">
                <anchor moveWithCells="1">
                  <from>
                    <xdr:col>10</xdr:col>
                    <xdr:colOff>180975</xdr:colOff>
                    <xdr:row>83</xdr:row>
                    <xdr:rowOff>142875</xdr:rowOff>
                  </from>
                  <to>
                    <xdr:col>10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87" name="Check Box 560">
              <controlPr defaultSize="0" autoFill="0" autoLine="0" autoPict="0">
                <anchor moveWithCells="1">
                  <from>
                    <xdr:col>10</xdr:col>
                    <xdr:colOff>180975</xdr:colOff>
                    <xdr:row>83</xdr:row>
                    <xdr:rowOff>142875</xdr:rowOff>
                  </from>
                  <to>
                    <xdr:col>10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88" name="Check Box 561">
              <controlPr defaultSize="0" autoFill="0" autoLine="0" autoPict="0">
                <anchor moveWithCells="1">
                  <from>
                    <xdr:col>11</xdr:col>
                    <xdr:colOff>180975</xdr:colOff>
                    <xdr:row>83</xdr:row>
                    <xdr:rowOff>142875</xdr:rowOff>
                  </from>
                  <to>
                    <xdr:col>11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89" name="Check Box 562">
              <controlPr defaultSize="0" autoFill="0" autoLine="0" autoPict="0">
                <anchor moveWithCells="1">
                  <from>
                    <xdr:col>11</xdr:col>
                    <xdr:colOff>180975</xdr:colOff>
                    <xdr:row>83</xdr:row>
                    <xdr:rowOff>142875</xdr:rowOff>
                  </from>
                  <to>
                    <xdr:col>11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90" name="Check Box 563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142875</xdr:rowOff>
                  </from>
                  <to>
                    <xdr:col>12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91" name="Check Box 564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142875</xdr:rowOff>
                  </from>
                  <to>
                    <xdr:col>12</xdr:col>
                    <xdr:colOff>485775</xdr:colOff>
                    <xdr:row>85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Triumphe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41106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Great American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0084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 t="s">
        <v>363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3"/>
  <sheetViews>
    <sheetView showGridLines="0" workbookViewId="0">
      <selection activeCell="J30" sqref="J30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Triumphe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41106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Great American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0084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 t="s">
        <v>364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 t="shared" ref="O17:O53" si="0">IF(OR(B17="PPA", B17="CMP",B17="CML",B17="CMA",B17="WC",B17="MED"),B17,"ASLine")</f>
        <v>ASLine</v>
      </c>
    </row>
    <row r="18" spans="1:15" s="295" customFormat="1" ht="16.5" customHeight="1" x14ac:dyDescent="0.25">
      <c r="A18" s="321">
        <f>$M$5</f>
        <v>41106</v>
      </c>
      <c r="B18" s="318" t="s">
        <v>81</v>
      </c>
      <c r="C18" s="318"/>
      <c r="D18" s="318"/>
      <c r="E18" s="318" t="s">
        <v>345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16</v>
      </c>
      <c r="M18" s="339">
        <v>0</v>
      </c>
      <c r="O18" s="295" t="str">
        <f t="shared" si="0"/>
        <v>WC</v>
      </c>
    </row>
    <row r="19" spans="1:15" s="295" customFormat="1" ht="16.5" customHeight="1" x14ac:dyDescent="0.25">
      <c r="A19" s="321">
        <f>$M$5</f>
        <v>41106</v>
      </c>
      <c r="B19" s="318" t="s">
        <v>81</v>
      </c>
      <c r="C19" s="318"/>
      <c r="D19" s="318"/>
      <c r="E19" s="318" t="s">
        <v>346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16</v>
      </c>
      <c r="M19" s="339">
        <v>0</v>
      </c>
      <c r="O19" s="295" t="str">
        <f t="shared" si="0"/>
        <v>WC</v>
      </c>
    </row>
    <row r="20" spans="1:15" s="295" customFormat="1" ht="16.5" customHeight="1" x14ac:dyDescent="0.25">
      <c r="A20" s="321">
        <f>$M$5</f>
        <v>41106</v>
      </c>
      <c r="B20" s="318" t="s">
        <v>81</v>
      </c>
      <c r="C20" s="318"/>
      <c r="D20" s="318"/>
      <c r="E20" s="385" t="s">
        <v>347</v>
      </c>
      <c r="F20" s="386">
        <v>0</v>
      </c>
      <c r="G20" s="387">
        <v>0</v>
      </c>
      <c r="H20" s="388">
        <v>0</v>
      </c>
      <c r="I20" s="388">
        <v>0</v>
      </c>
      <c r="J20" s="388">
        <v>0</v>
      </c>
      <c r="K20" s="386">
        <v>0</v>
      </c>
      <c r="L20" s="389">
        <v>15</v>
      </c>
      <c r="M20" s="390">
        <v>0</v>
      </c>
      <c r="O20" s="295" t="str">
        <f t="shared" si="0"/>
        <v>WC</v>
      </c>
    </row>
    <row r="21" spans="1:15" s="295" customFormat="1" ht="16.5" customHeight="1" thickBot="1" x14ac:dyDescent="0.3">
      <c r="A21" s="321">
        <f>$M$5</f>
        <v>41106</v>
      </c>
      <c r="B21" s="318" t="s">
        <v>81</v>
      </c>
      <c r="C21" s="318"/>
      <c r="D21" s="318"/>
      <c r="E21" s="396" t="s">
        <v>348</v>
      </c>
      <c r="F21" s="397">
        <v>0</v>
      </c>
      <c r="G21" s="398">
        <v>0</v>
      </c>
      <c r="H21" s="399">
        <v>0</v>
      </c>
      <c r="I21" s="399">
        <v>0</v>
      </c>
      <c r="J21" s="399">
        <v>0</v>
      </c>
      <c r="K21" s="397">
        <v>0</v>
      </c>
      <c r="L21" s="400"/>
      <c r="M21" s="401">
        <v>0</v>
      </c>
      <c r="O21" s="295" t="str">
        <f t="shared" si="0"/>
        <v>WC</v>
      </c>
    </row>
    <row r="22" spans="1:15" s="295" customFormat="1" ht="16.5" customHeight="1" thickTop="1" x14ac:dyDescent="0.25">
      <c r="A22" s="321" t="s">
        <v>364</v>
      </c>
      <c r="B22" s="318"/>
      <c r="C22" s="318"/>
      <c r="D22" s="318"/>
      <c r="E22" s="391"/>
      <c r="F22" s="392"/>
      <c r="G22" s="393"/>
      <c r="H22" s="394"/>
      <c r="I22" s="394"/>
      <c r="J22" s="394"/>
      <c r="K22" s="392"/>
      <c r="L22" s="395"/>
      <c r="M22" s="395"/>
      <c r="O22" s="295" t="str">
        <f t="shared" si="0"/>
        <v>ASLine</v>
      </c>
    </row>
    <row r="23" spans="1:15" s="295" customFormat="1" ht="16.5" customHeight="1" x14ac:dyDescent="0.25">
      <c r="A23" s="321" t="s">
        <v>364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0"/>
        <v>ASLine</v>
      </c>
    </row>
    <row r="32" spans="1:15" s="295" customForma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ht="15.75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ht="15.75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ht="15.75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ht="15.75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ht="15.75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ht="15.75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ht="15.75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3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3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B54:B1048576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E54:E1048576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Triumphe Casualty Company</v>
      </c>
      <c r="B4" s="155">
        <f>'Cover Page'!L9</f>
        <v>41106</v>
      </c>
      <c r="C4" s="155" t="str">
        <f>'Cover Page'!B13</f>
        <v>Great American Insurance Group</v>
      </c>
      <c r="D4" s="156" t="str">
        <f>'Cover Page'!L13</f>
        <v>0084</v>
      </c>
      <c r="E4" s="155" t="str">
        <f>'Cover Page'!B17</f>
        <v>301 E Fourth St</v>
      </c>
      <c r="F4" s="155" t="str">
        <f>'Cover Page'!B20</f>
        <v>Cincinnati</v>
      </c>
      <c r="G4" s="155" t="str">
        <f>'Cover Page'!I20</f>
        <v>OH</v>
      </c>
      <c r="H4" s="156">
        <f>'Cover Page'!L20</f>
        <v>45202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Sue Erhart</v>
      </c>
      <c r="M4" s="177" t="str">
        <f>'Cover Page'!B38</f>
        <v xml:space="preserve">Secretary </v>
      </c>
      <c r="N4" s="220" t="str">
        <f>'Cover Page'!I35</f>
        <v>(513) 369-5043</v>
      </c>
      <c r="O4" s="220">
        <f>'Cover Page'!L35</f>
        <v>0</v>
      </c>
      <c r="P4" s="155" t="str">
        <f>'Cover Page'!I38</f>
        <v>serhart@gaig.com</v>
      </c>
      <c r="Q4" s="155" t="str">
        <f>'Cover Page'!B42</f>
        <v>Andrew White</v>
      </c>
      <c r="R4" s="155" t="str">
        <f>'Cover Page'!B46</f>
        <v>Divisional AVP</v>
      </c>
      <c r="S4" s="220">
        <f>'Cover Page'!I42</f>
        <v>5136070987</v>
      </c>
      <c r="T4" s="220">
        <f>'Cover Page'!L42</f>
        <v>0</v>
      </c>
      <c r="U4" s="155" t="str">
        <f>'Cover Page'!I46</f>
        <v>awhite6@gaig.com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 t="str">
        <f>'Explanatory Memorandum'!C33</f>
        <v xml:space="preserve">Please reference the California Premium Relief Report narrative previously provided on 7/20/2020. 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41106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41106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41106</v>
      </c>
      <c r="B5" s="155" t="s">
        <v>81</v>
      </c>
      <c r="C5" s="241">
        <f>Questionnaire!$W$44</f>
        <v>0</v>
      </c>
      <c r="D5" s="242">
        <f>Questionnaire!$W$45</f>
        <v>1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41106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41106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41106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41106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Morande, Paul</cp:lastModifiedBy>
  <cp:lastPrinted>2020-05-12T15:41:53Z</cp:lastPrinted>
  <dcterms:created xsi:type="dcterms:W3CDTF">2020-04-14T23:06:16Z</dcterms:created>
  <dcterms:modified xsi:type="dcterms:W3CDTF">2021-04-28T12:24:30Z</dcterms:modified>
</cp:coreProperties>
</file>