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C:\Users\kyeriga\Desktop\"/>
    </mc:Choice>
  </mc:AlternateContent>
  <xr:revisionPtr revIDLastSave="0" documentId="8_{552C37C6-0109-4978-BDE4-003A674D4D51}" xr6:coauthVersionLast="45" xr6:coauthVersionMax="45" xr10:uidLastSave="{00000000-0000-0000-0000-000000000000}"/>
  <bookViews>
    <workbookView xWindow="2868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6" i="8" l="1"/>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<sst xmlns="http://schemas.openxmlformats.org/spreadsheetml/2006/main" count="616" uniqueCount="374">
  <si>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</si>
  <si>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</si>
  <si>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</si>
  <si>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</si>
  <si>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</si>
  <si>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</si>
  <si>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</si>
  <si>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</si>
  <si>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</si>
  <si>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</si>
  <si>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</si>
  <si>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</si>
  <si>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</si>
  <si>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</si>
  <si>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</si>
  <si>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</si>
  <si>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</si>
  <si>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</si>
  <si>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</si>
  <si>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</si>
  <si>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</si>
  <si>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</si>
  <si>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</si>
  <si>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</si>
  <si>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</si>
  <si>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</si>
  <si>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</si>
  <si>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</si>
  <si>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</si>
  <si>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</si>
  <si>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</si>
  <si>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</si>
  <si>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</si>
  <si>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</si>
  <si>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</si>
  <si>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</si>
  <si>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</si>
  <si>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</si>
  <si>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</si>
  <si>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</si>
  <si>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</si>
  <si>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</si>
  <si>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</si>
  <si>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</si>
  <si>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</si>
  <si>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</si>
  <si>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</si>
  <si>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</si>
  <si>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</si>
  <si>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</si>
  <si>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</si>
  <si>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</si>
  <si>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</si>
  <si>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</si>
  <si>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</si>
  <si>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</si>
  <si>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</si>
  <si>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</si>
  <si>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</si>
  <si>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</si>
  <si>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</si>
  <si>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</si>
  <si>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</si>
  <si>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</si>
  <si>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</si>
  <si>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</si>
  <si>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</si>
  <si>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</si>
  <si>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</si>
  <si>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</si>
  <si>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</si>
  <si>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</si>
  <si>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</si>
  <si>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</si>
  <si>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</si>
  <si>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</si>
  <si>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</si>
  <si>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</si>
  <si>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</si>
  <si>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</si>
  <si>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</si>
  <si>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</si>
  <si>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</si>
  <si>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</si>
  <si>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</si>
  <si>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</si>
  <si>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</si>
  <si>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</si>
  <si>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</si>
  <si>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</si>
  <si>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</si>
  <si>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</si>
  <si>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</si>
  <si>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</si>
  <si>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</si>
  <si>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</si>
  <si>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</si>
  <si>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</si>
  <si>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</si>
  <si>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</si>
  <si>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</si>
  <si>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</si>
  <si>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</si>
  <si>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</si>
  <si>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</si>
  <si>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</si>
  <si>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</si>
  <si>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</si>
  <si>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</si>
  <si>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</si>
  <si>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</si>
  <si>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</si>
  <si>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</si>
  <si>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</si>
  <si>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</si>
  <si>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</si>
  <si>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</si>
  <si>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</si>
  <si>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</si>
  <si>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</si>
  <si>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</si>
  <si>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</si>
  <si>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</si>
  <si>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</si>
  <si>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</si>
  <si>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</si>
  <si>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</si>
  <si>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</si>
  <si>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</si>
  <si>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</si>
  <si>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</si>
  <si>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</si>
  <si>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</si>
  <si>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</si>
  <si>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</si>
  <si>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</si>
  <si>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</si>
  <si>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</si>
  <si>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</si>
  <si>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</si>
  <si>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</si>
  <si>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</si>
  <si>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</si>
  <si>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</si>
  <si>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</si>
  <si>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</si>
  <si>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</si>
  <si>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</si>
  <si>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</si>
  <si>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</si>
  <si>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</si>
  <si>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</si>
  <si>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</si>
  <si>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</si>
  <si>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</si>
  <si>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</si>
  <si>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</si>
  <si>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</si>
  <si>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</si>
  <si>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</si>
  <si>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</si>
  <si>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</si>
  <si>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</si>
  <si>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</si>
  <si>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</si>
  <si>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</si>
  <si>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</si>
  <si>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</si>
  <si>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</si>
  <si>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</si>
  <si>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</si>
  <si>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</si>
  <si>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</si>
  <si>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</si>
  <si>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</si>
  <si>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</si>
  <si>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</si>
  <si>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</si>
  <si>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</si>
  <si>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</si>
  <si>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</si>
  <si>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</si>
  <si>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</si>
  <si>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</si>
  <si>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</si>
  <si>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</si>
  <si>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</si>
  <si>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</si>
  <si>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</si>
  <si>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</si>
  <si>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</si>
  <si>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</si>
  <si>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</si>
  <si>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</si>
  <si>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</si>
  <si>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</si>
  <si>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</si>
  <si>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</si>
  <si>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</si>
  <si>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</si>
  <si>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</si>
  <si>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</si>
  <si>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</si>
  <si>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</si>
  <si>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</si>
  <si>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</si>
  <si>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</si>
  <si>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</si>
  <si>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</si>
  <si>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</si>
  <si>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</si>
  <si>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</si>
  <si>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</si>
  <si>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</si>
  <si>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</si>
  <si>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</si>
  <si>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</si>
  <si>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</si>
  <si>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</si>
  <si>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</si>
  <si>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</si>
  <si>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</si>
  <si>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</si>
  <si>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</si>
  <si>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</si>
  <si>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</si>
  <si>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</si>
  <si>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</si>
  <si>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</si>
  <si>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</si>
  <si>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</si>
  <si>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</si>
  <si>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</si>
  <si>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</si>
  <si>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</si>
  <si>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</si>
  <si>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</si>
  <si>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</si>
  <si>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</si>
  <si>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</si>
  <si>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</si>
  <si>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</si>
  <si>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</si>
  <si>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</si>
  <si>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</si>
  <si>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</si>
  <si>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</si>
  <si>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</si>
  <si>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</si>
  <si>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</si>
  <si>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</si>
  <si>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</si>
  <si>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</si>
  <si>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</si>
  <si>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</si>
  <si>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</si>
  <si>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</si>
  <si>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</si>
  <si>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</si>
  <si>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</si>
  <si>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</si>
  <si>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</si>
  <si>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</si>
  <si>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</si>
  <si>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</si>
  <si>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</si>
  <si>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</si>
  <si>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</si>
  <si>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</si>
  <si>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</si>
  <si>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</si>
  <si>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</si>
  <si>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</si>
  <si>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</si>
  <si>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</si>
  <si>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</si>
  <si>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</si>
  <si>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</si>
  <si>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</si>
  <si>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</si>
  <si>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</si>
  <si>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</si>
  <si>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</si>
  <si>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</si>
  <si>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</si>
  <si>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</si>
  <si>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</si>
  <si>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</si>
  <si>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</si>
  <si>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</si>
  <si>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</si>
  <si>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</si>
  <si>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</si>
  <si>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</si>
  <si>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</si>
  <si>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</si>
  <si>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</si>
  <si>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</si>
  <si>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</si>
  <si>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</si>
  <si>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</si>
  <si>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</si>
  <si>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</si>
  <si>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</si>
  <si>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</si>
  <si>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</si>
  <si>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</si>
  <si>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</si>
  <si>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</si>
  <si>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</si>
  <si>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</si>
  <si>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</si>
  <si>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</si>
  <si>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</si>
  <si>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</si>
  <si>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</si>
  <si>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</si>
  <si>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</si>
  <si>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</si>
  <si>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</si>
  <si>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</si>
  <si>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</si>
  <si>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</si>
  <si>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</si>
  <si>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</si>
  <si>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</si>
  <si>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</si>
  <si>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</si>
  <si>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</si>
  <si>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</si>
  <si>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</si>
  <si>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</si>
  <si>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</si>
  <si>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</si>
  <si>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</si>
  <si>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</si>
  <si>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</si>
  <si>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</si>
  <si>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</si>
  <si>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</si>
  <si>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</si>
  <si>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</si>
  <si>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</si>
  <si>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</si>
  <si>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</si>
  <si>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</si>
  <si>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</si>
  <si>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</si>
  <si>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</si>
  <si>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</si>
  <si>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</si>
  <si>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</si>
  <si>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</si>
  <si>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The Cincinnati Insurance Company</t>
  </si>
  <si>
    <t>The Cincinnati Insurance Companies</t>
  </si>
  <si>
    <t>P.O Box 145496</t>
  </si>
  <si>
    <t xml:space="preserve">Cincinnati </t>
  </si>
  <si>
    <t>45250-5496</t>
  </si>
  <si>
    <t>Steve Corbly</t>
  </si>
  <si>
    <t>513-870-2448</t>
  </si>
  <si>
    <t xml:space="preserve">Steve_Corbly@CINFIN.COM </t>
  </si>
  <si>
    <t>Kim Yerigan</t>
  </si>
  <si>
    <t>513-603-5138</t>
  </si>
  <si>
    <t>Compliance Manager</t>
  </si>
  <si>
    <t xml:space="preserve">Kim_Yerigan@CINFIN.COM </t>
  </si>
  <si>
    <t>Other than PPA: We have notified all our insureds and asked them to work with their agent on the effect of COVID-19 on their exposures.  If they have had a reduction in exposures, they may qualify for a premium refund.  The insured and agent will work with us to adjust their exposures and premiums specific to their situation. As of the date of the report no refunds have been requested for these lines. 
PPA:  Upon examination of our experience in California we have determined that the Private Passenger Auto line has not experienced excess profits.  Refunds provided in 2020 for March through May covered the impacts of the lockdown but our experience now shows nothing additional is needed.  Please see additional exhibit P.</t>
  </si>
  <si>
    <t>PPA:  We provided refunds in the amount of 15% of earned premium for the months of April and May and 5% for the month of March of 2020.  As described when these refunds were provided the data was too thin to calculate an actuarial sound refund however we matched competitor offerings.</t>
  </si>
  <si>
    <t>CDI # 20-243, 20-243-A, 20-243-B</t>
  </si>
  <si>
    <t>CDI # 19-4195</t>
  </si>
  <si>
    <t>CDI # 20-1637, 20-1637-A, 20-1637-B</t>
  </si>
  <si>
    <t>CDI # 16-781, 16-7819, 16-7820</t>
  </si>
  <si>
    <t>CQD-CA-19-4218-CA, CQD-GL-20-38366-CA</t>
  </si>
  <si>
    <t>-</t>
  </si>
  <si>
    <t>Assistant Vice President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</si>
</sst>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7" fontId="39" fillId="0" borderId="15" xfId="2" quotePrefix="1" applyNumberFormat="1" applyFont="1" applyFill="1" applyBorder="1" applyAlignment="1">
      <alignment horizontal="right"/>
    </xf>
    <xf numFmtId="172" fontId="39" fillId="0" borderId="15" xfId="9" quotePrefix="1" applyNumberFormat="1" applyFont="1" applyFill="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checked="Checked"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checked="Checked"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fmlaLink="$T$82" lockText="1" noThreeD="1"/>
</file>

<file path=xl/ctrlProps/ctrlProp14.xml><?xml version="1.0" encoding="utf-8"?>
<formControlPr xmlns="http://schemas.microsoft.com/office/spreadsheetml/2009/9/main" objectType="CheckBox" checked="Checked"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checked="Checked" fmlaLink="$O$55" lockText="1" noThreeD="1"/>
</file>

<file path=xl/ctrlProps/ctrlProp89.xml><?xml version="1.0" encoding="utf-8"?>
<formControlPr xmlns="http://schemas.microsoft.com/office/spreadsheetml/2009/9/main" objectType="CheckBox" checked="Checked"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checked="Checked" fmlaLink="$R$55" lockText="1" noThreeD="1"/>
</file>

<file path=xl/ctrlProps/ctrlProp92.xml><?xml version="1.0" encoding="utf-8"?>
<formControlPr xmlns="http://schemas.microsoft.com/office/spreadsheetml/2009/9/main" objectType="CheckBox" checked="Checked"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Kim_Yerigan@CINFIN.COM" TargetMode="External"/><Relationship Id="rId1" Type="http://schemas.openxmlformats.org/officeDocument/2006/relationships/hyperlink" Target="mailto:Steve_Corbly@CINFIN.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32" sqref="B32"/>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6" t="s">
        <v>19</v>
      </c>
      <c r="B2" s="346"/>
      <c r="C2" s="346"/>
      <c r="D2" s="346"/>
      <c r="E2" s="346"/>
      <c r="F2" s="346"/>
      <c r="G2" s="346"/>
      <c r="H2" s="346"/>
      <c r="I2" s="346"/>
      <c r="J2" s="346"/>
      <c r="K2" s="346"/>
      <c r="L2" s="346"/>
      <c r="M2" s="346"/>
      <c r="N2" s="346"/>
    </row>
    <row r="3" spans="1:21" s="9" customFormat="1" ht="19.5" x14ac:dyDescent="0.25">
      <c r="A3" s="346" t="s">
        <v>42</v>
      </c>
      <c r="B3" s="346"/>
      <c r="C3" s="346"/>
      <c r="D3" s="346"/>
      <c r="E3" s="346"/>
      <c r="F3" s="346"/>
      <c r="G3" s="346"/>
      <c r="H3" s="346"/>
      <c r="I3" s="346"/>
      <c r="J3" s="346"/>
      <c r="K3" s="346"/>
      <c r="L3" s="346"/>
      <c r="M3" s="346"/>
      <c r="N3" s="346"/>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7" t="s">
        <v>347</v>
      </c>
      <c r="B5" s="347"/>
      <c r="C5" s="347"/>
      <c r="D5" s="347"/>
      <c r="E5" s="347"/>
      <c r="F5" s="347"/>
      <c r="G5" s="347"/>
      <c r="H5" s="347"/>
      <c r="I5" s="347"/>
      <c r="J5" s="347"/>
      <c r="K5" s="347"/>
      <c r="L5" s="347"/>
      <c r="M5" s="347"/>
      <c r="N5" s="347"/>
      <c r="O5" s="337"/>
      <c r="P5" s="337"/>
      <c r="Q5" s="337"/>
      <c r="R5" s="337"/>
      <c r="S5" s="337"/>
      <c r="T5" s="337"/>
      <c r="U5" s="337"/>
    </row>
    <row r="6" spans="1:21" s="9" customFormat="1" ht="22.5" customHeight="1" x14ac:dyDescent="0.25">
      <c r="A6" s="347" t="s">
        <v>98</v>
      </c>
      <c r="B6" s="347"/>
      <c r="C6" s="347"/>
      <c r="D6" s="347"/>
      <c r="E6" s="347"/>
      <c r="F6" s="347"/>
      <c r="G6" s="347"/>
      <c r="H6" s="347"/>
      <c r="I6" s="347"/>
      <c r="J6" s="347"/>
      <c r="K6" s="347"/>
      <c r="L6" s="347"/>
      <c r="M6" s="347"/>
      <c r="N6" s="347"/>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353</v>
      </c>
      <c r="C9" s="264"/>
      <c r="D9" s="264"/>
      <c r="E9" s="264"/>
      <c r="F9" s="264"/>
      <c r="G9" s="264"/>
      <c r="H9" s="264"/>
      <c r="I9" s="264"/>
      <c r="J9" s="14"/>
      <c r="K9" s="15"/>
      <c r="L9" s="281">
        <v>10677</v>
      </c>
      <c r="M9" s="265"/>
      <c r="N9" s="16"/>
    </row>
    <row r="10" spans="1:21" ht="12.75" customHeight="1" x14ac:dyDescent="0.2">
      <c r="A10" s="55"/>
      <c r="B10" s="17" t="s">
        <v>30</v>
      </c>
      <c r="C10" s="17"/>
      <c r="D10" s="17"/>
      <c r="E10" s="17"/>
      <c r="F10" s="17"/>
      <c r="G10" s="17"/>
      <c r="H10" s="17"/>
      <c r="I10" s="348"/>
      <c r="J10" s="349"/>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244</v>
      </c>
      <c r="M13" s="265"/>
      <c r="N13" s="16"/>
    </row>
    <row r="14" spans="1:21" ht="12.75" customHeight="1" x14ac:dyDescent="0.2">
      <c r="A14" s="55"/>
      <c r="B14" s="17" t="s">
        <v>32</v>
      </c>
      <c r="C14" s="17"/>
      <c r="D14" s="17"/>
      <c r="E14" s="17"/>
      <c r="F14" s="17"/>
      <c r="G14" s="17"/>
      <c r="H14" s="19"/>
      <c r="I14" s="349"/>
      <c r="J14" s="349"/>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269</v>
      </c>
      <c r="J20" s="125"/>
      <c r="K20" s="25"/>
      <c r="L20" s="154" t="s">
        <v>357</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1" t="s">
        <v>76</v>
      </c>
      <c r="C30" s="341"/>
      <c r="D30" s="341"/>
      <c r="E30" s="341"/>
      <c r="F30" s="341"/>
      <c r="G30" s="341"/>
      <c r="H30" s="341"/>
      <c r="I30" s="341"/>
      <c r="J30" s="341"/>
      <c r="K30" s="341"/>
      <c r="L30" s="341"/>
      <c r="M30" s="341"/>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44405</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358</v>
      </c>
      <c r="C35" s="264"/>
      <c r="D35" s="264"/>
      <c r="E35" s="264"/>
      <c r="F35" s="264"/>
      <c r="G35" s="264"/>
      <c r="H35" s="35"/>
      <c r="I35" s="280" t="s">
        <v>359</v>
      </c>
      <c r="J35" s="268"/>
      <c r="K35" s="36"/>
      <c r="L35" s="280"/>
      <c r="M35" s="268"/>
      <c r="N35" s="166"/>
    </row>
    <row r="36" spans="1:14" customFormat="1" ht="12.75" customHeight="1" x14ac:dyDescent="0.25">
      <c r="A36" s="167"/>
      <c r="B36" s="168" t="s">
        <v>162</v>
      </c>
      <c r="C36" s="168"/>
      <c r="D36" s="168"/>
      <c r="E36" s="168"/>
      <c r="F36" s="168"/>
      <c r="G36" s="168"/>
      <c r="H36" s="168"/>
      <c r="I36" s="350" t="s">
        <v>38</v>
      </c>
      <c r="J36" s="350"/>
      <c r="K36" s="178"/>
      <c r="L36" s="350" t="s">
        <v>39</v>
      </c>
      <c r="M36" s="350"/>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373</v>
      </c>
      <c r="C38" s="267"/>
      <c r="D38" s="267"/>
      <c r="E38" s="267"/>
      <c r="F38" s="267"/>
      <c r="G38" s="267"/>
      <c r="H38" s="33"/>
      <c r="I38" s="338" t="s">
        <v>360</v>
      </c>
      <c r="J38" s="269"/>
      <c r="K38" s="269"/>
      <c r="L38" s="269"/>
      <c r="M38" s="269"/>
      <c r="N38" s="166"/>
    </row>
    <row r="39" spans="1:14" customFormat="1" ht="12.75" customHeight="1" x14ac:dyDescent="0.25">
      <c r="A39" s="167"/>
      <c r="B39" s="168" t="s">
        <v>40</v>
      </c>
      <c r="C39" s="168"/>
      <c r="D39" s="168"/>
      <c r="E39" s="168"/>
      <c r="F39" s="168"/>
      <c r="G39" s="168"/>
      <c r="H39" s="168"/>
      <c r="I39" s="350" t="s">
        <v>41</v>
      </c>
      <c r="J39" s="350"/>
      <c r="K39" s="350"/>
      <c r="L39" s="350"/>
      <c r="M39" s="350"/>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361</v>
      </c>
      <c r="C42" s="264"/>
      <c r="D42" s="264"/>
      <c r="E42" s="264"/>
      <c r="F42" s="264"/>
      <c r="G42" s="264"/>
      <c r="H42" s="36"/>
      <c r="I42" s="280" t="s">
        <v>362</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363</v>
      </c>
      <c r="C46" s="264"/>
      <c r="D46" s="264"/>
      <c r="E46" s="264"/>
      <c r="F46" s="264"/>
      <c r="G46" s="264"/>
      <c r="H46" s="22"/>
      <c r="I46" s="278" t="s">
        <v>364</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3" t="s">
        <v>352</v>
      </c>
      <c r="B52" s="344"/>
      <c r="C52" s="344"/>
      <c r="D52" s="344"/>
      <c r="E52" s="344"/>
      <c r="F52" s="344"/>
      <c r="G52" s="344"/>
      <c r="H52" s="344"/>
      <c r="I52" s="344"/>
      <c r="J52" s="344"/>
      <c r="K52" s="344"/>
      <c r="L52" s="344"/>
      <c r="M52" s="344"/>
      <c r="N52" s="345"/>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2" t="s">
        <v>170</v>
      </c>
      <c r="C54" s="342"/>
      <c r="D54" s="342"/>
      <c r="E54" s="342"/>
      <c r="F54" s="342"/>
      <c r="G54" s="342"/>
      <c r="H54" s="342"/>
      <c r="I54" s="342"/>
      <c r="J54" s="342"/>
      <c r="K54" s="342"/>
      <c r="L54" s="342"/>
      <c r="M54" s="342"/>
      <c r="N54" s="33"/>
    </row>
    <row r="55" spans="1:14" ht="12.75" customHeight="1" x14ac:dyDescent="0.2">
      <c r="B55" s="342"/>
      <c r="C55" s="342"/>
      <c r="D55" s="342"/>
      <c r="E55" s="342"/>
      <c r="F55" s="342"/>
      <c r="G55" s="342"/>
      <c r="H55" s="342"/>
      <c r="I55" s="342"/>
      <c r="J55" s="342"/>
      <c r="K55" s="342"/>
      <c r="L55" s="342"/>
      <c r="M55" s="342"/>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059EC4C9-0DDD-4637-B656-85199F1123F5}"/>
    <hyperlink ref="I46" r:id="rId2" xr:uid="{A201D5EB-0921-4458-ABFD-38B7ED71BADC}"/>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22" zoomScale="120" zoomScaleNormal="120" workbookViewId="0">
      <selection sqref="A1:M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5" t="s">
        <v>54</v>
      </c>
      <c r="B1" s="356"/>
      <c r="C1" s="356"/>
      <c r="D1" s="356"/>
      <c r="E1" s="356"/>
      <c r="F1" s="356"/>
      <c r="G1" s="356"/>
      <c r="H1" s="356"/>
      <c r="I1" s="356"/>
      <c r="J1" s="356"/>
      <c r="K1" s="356"/>
      <c r="L1" s="356"/>
      <c r="M1" s="357"/>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2" t="s">
        <v>314</v>
      </c>
      <c r="B2" s="353"/>
      <c r="C2" s="353"/>
      <c r="D2" s="353"/>
      <c r="E2" s="353"/>
      <c r="F2" s="353"/>
      <c r="G2" s="353"/>
      <c r="H2" s="353"/>
      <c r="I2" s="353"/>
      <c r="J2" s="353"/>
      <c r="K2" s="353"/>
      <c r="L2" s="353"/>
      <c r="M2" s="354"/>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The Cincinnati Insurance Company</v>
      </c>
      <c r="F4" s="336"/>
      <c r="G4" s="115"/>
      <c r="H4" s="115"/>
      <c r="I4" s="115"/>
      <c r="J4" s="116"/>
      <c r="L4" s="76" t="s">
        <v>55</v>
      </c>
      <c r="M4" s="164">
        <f>'Cover Page'!L9</f>
        <v>10677</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The Cincinnati Insurance Companies</v>
      </c>
      <c r="F6" s="336"/>
      <c r="G6" s="115"/>
      <c r="H6" s="115"/>
      <c r="I6" s="115"/>
      <c r="J6" s="116"/>
      <c r="L6" s="76" t="s">
        <v>56</v>
      </c>
      <c r="M6" s="164">
        <f>'Cover Page'!L13</f>
        <v>244</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348</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1</v>
      </c>
      <c r="O12" s="107"/>
      <c r="Q12" s="142"/>
      <c r="R12" s="142"/>
      <c r="S12" s="142"/>
      <c r="T12" s="142"/>
      <c r="U12" s="210">
        <f t="shared" ref="U12:U18" si="0">N12*1</f>
        <v>1</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1</v>
      </c>
      <c r="O17" s="107" t="s">
        <v>96</v>
      </c>
      <c r="Q17" s="142"/>
      <c r="R17" s="142"/>
      <c r="S17" s="142"/>
      <c r="T17" s="142"/>
      <c r="U17" s="210">
        <f t="shared" si="0"/>
        <v>1</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9"/>
      <c r="F19" s="360"/>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1"/>
      <c r="F20" s="362"/>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8" t="s">
        <v>345</v>
      </c>
      <c r="C24" s="358"/>
      <c r="D24" s="358"/>
      <c r="E24" s="358"/>
      <c r="F24" s="358"/>
      <c r="G24" s="358"/>
      <c r="H24" s="358"/>
      <c r="I24" s="358"/>
      <c r="J24" s="358"/>
      <c r="K24" s="358"/>
      <c r="L24" s="358"/>
      <c r="M24" s="358"/>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346</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3" t="s">
        <v>371</v>
      </c>
      <c r="F37" s="364"/>
      <c r="G37" s="226"/>
      <c r="H37" s="226"/>
      <c r="I37" s="226"/>
      <c r="J37" s="226"/>
      <c r="K37" s="226"/>
      <c r="L37" s="101"/>
    </row>
    <row r="38" spans="1:39" ht="12.95" customHeight="1" x14ac:dyDescent="0.25">
      <c r="A38" s="99"/>
      <c r="B38" s="68"/>
      <c r="C38" s="103"/>
      <c r="D38" s="102"/>
      <c r="E38" s="365"/>
      <c r="F38" s="366"/>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51" t="s">
        <v>184</v>
      </c>
      <c r="V41" s="351"/>
      <c r="W41" s="351"/>
      <c r="X41" s="351"/>
      <c r="Y41" s="351"/>
      <c r="Z41" s="351"/>
      <c r="AA41" s="351"/>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51" t="s">
        <v>299</v>
      </c>
      <c r="H42" s="351"/>
      <c r="I42" s="351"/>
      <c r="J42" s="351"/>
      <c r="K42" s="351"/>
      <c r="L42" s="351"/>
      <c r="M42" s="351"/>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1</v>
      </c>
      <c r="P44" s="146" t="b">
        <v>1</v>
      </c>
      <c r="Q44" s="146" t="b">
        <v>0</v>
      </c>
      <c r="R44" s="146" t="b">
        <v>1</v>
      </c>
      <c r="S44" s="146" t="b">
        <v>1</v>
      </c>
      <c r="T44" s="146" t="b">
        <v>0</v>
      </c>
      <c r="U44" s="208">
        <f>N44*1</f>
        <v>0</v>
      </c>
      <c r="V44" s="208">
        <f t="shared" ref="V44:AA44" si="1">O44*1</f>
        <v>1</v>
      </c>
      <c r="W44" s="208">
        <f t="shared" si="1"/>
        <v>1</v>
      </c>
      <c r="X44" s="208">
        <f t="shared" si="1"/>
        <v>0</v>
      </c>
      <c r="Y44" s="208">
        <f t="shared" si="1"/>
        <v>1</v>
      </c>
      <c r="Z44" s="208">
        <f t="shared" si="1"/>
        <v>1</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51" t="s">
        <v>184</v>
      </c>
      <c r="V51" s="351"/>
      <c r="W51" s="351"/>
      <c r="X51" s="351"/>
      <c r="Y51" s="351"/>
      <c r="Z51" s="351"/>
      <c r="AA51" s="351"/>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51" t="s">
        <v>299</v>
      </c>
      <c r="H53" s="351"/>
      <c r="I53" s="351"/>
      <c r="J53" s="351"/>
      <c r="K53" s="351"/>
      <c r="L53" s="351"/>
      <c r="M53" s="351"/>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1</v>
      </c>
      <c r="P55" s="146" t="b">
        <v>1</v>
      </c>
      <c r="Q55" s="146" t="b">
        <v>0</v>
      </c>
      <c r="R55" s="146" t="b">
        <v>1</v>
      </c>
      <c r="S55" s="146" t="b">
        <v>1</v>
      </c>
      <c r="T55" s="146" t="b">
        <v>0</v>
      </c>
      <c r="U55" s="208">
        <f t="shared" ref="U55" si="15">N55*1</f>
        <v>0</v>
      </c>
      <c r="V55" s="208">
        <f t="shared" ref="V55" si="16">O55*1</f>
        <v>1</v>
      </c>
      <c r="W55" s="208">
        <f t="shared" ref="W55" si="17">P55*1</f>
        <v>1</v>
      </c>
      <c r="X55" s="208">
        <f t="shared" ref="X55" si="18">Q55*1</f>
        <v>0</v>
      </c>
      <c r="Y55" s="208">
        <f t="shared" ref="Y55" si="19">R55*1</f>
        <v>1</v>
      </c>
      <c r="Z55" s="208">
        <f t="shared" ref="Z55" si="20">S55*1</f>
        <v>1</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1</v>
      </c>
      <c r="P58" s="146" t="b">
        <v>0</v>
      </c>
      <c r="Q58" s="146" t="b">
        <v>0</v>
      </c>
      <c r="R58" s="146" t="b">
        <v>0</v>
      </c>
      <c r="S58" s="146" t="b">
        <v>0</v>
      </c>
      <c r="T58" s="146" t="b">
        <v>0</v>
      </c>
      <c r="U58" s="208">
        <f>N58*1</f>
        <v>0</v>
      </c>
      <c r="V58" s="208">
        <f t="shared" ref="V58:V60" si="22">O58*1</f>
        <v>1</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1</v>
      </c>
      <c r="Q59" s="146" t="b">
        <v>0</v>
      </c>
      <c r="R59" s="146" t="b">
        <v>1</v>
      </c>
      <c r="S59" s="146" t="b">
        <v>0</v>
      </c>
      <c r="T59" s="146" t="b">
        <v>0</v>
      </c>
      <c r="U59" s="208">
        <f t="shared" ref="U59:U60" si="28">N59*1</f>
        <v>0</v>
      </c>
      <c r="V59" s="208">
        <f t="shared" si="22"/>
        <v>0</v>
      </c>
      <c r="W59" s="208">
        <f t="shared" si="23"/>
        <v>1</v>
      </c>
      <c r="X59" s="208">
        <f t="shared" si="24"/>
        <v>0</v>
      </c>
      <c r="Y59" s="208">
        <f t="shared" si="25"/>
        <v>1</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1</v>
      </c>
      <c r="S60" s="146" t="b">
        <v>0</v>
      </c>
      <c r="T60" s="146" t="b">
        <v>0</v>
      </c>
      <c r="U60" s="208">
        <f t="shared" si="28"/>
        <v>0</v>
      </c>
      <c r="V60" s="208">
        <f t="shared" si="22"/>
        <v>0</v>
      </c>
      <c r="W60" s="208">
        <f t="shared" si="23"/>
        <v>0</v>
      </c>
      <c r="X60" s="208">
        <f t="shared" si="24"/>
        <v>0</v>
      </c>
      <c r="Y60" s="208">
        <f t="shared" si="25"/>
        <v>1</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1" t="s">
        <v>299</v>
      </c>
      <c r="H65" s="351"/>
      <c r="I65" s="351"/>
      <c r="J65" s="351"/>
      <c r="K65" s="351"/>
      <c r="L65" s="351"/>
      <c r="M65" s="351"/>
      <c r="N65" s="142"/>
      <c r="O65" s="142"/>
      <c r="P65" s="142"/>
      <c r="Q65" s="142"/>
      <c r="R65" s="142"/>
      <c r="S65" s="142"/>
      <c r="T65" s="142"/>
      <c r="U65" s="351" t="s">
        <v>184</v>
      </c>
      <c r="V65" s="351"/>
      <c r="W65" s="351"/>
      <c r="X65" s="351"/>
      <c r="Y65" s="351"/>
      <c r="Z65" s="351"/>
      <c r="AA65" s="351"/>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1" t="s">
        <v>184</v>
      </c>
      <c r="V75" s="351"/>
      <c r="W75" s="351"/>
      <c r="X75" s="351"/>
      <c r="Y75" s="351"/>
      <c r="Z75" s="351"/>
      <c r="AA75" s="351"/>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51" t="s">
        <v>299</v>
      </c>
      <c r="H79" s="351"/>
      <c r="I79" s="351"/>
      <c r="J79" s="351"/>
      <c r="K79" s="351"/>
      <c r="L79" s="351"/>
      <c r="M79" s="351"/>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1</v>
      </c>
      <c r="O81" s="152" t="b">
        <v>1</v>
      </c>
      <c r="P81" s="152" t="b">
        <v>1</v>
      </c>
      <c r="Q81" s="152" t="b">
        <v>0</v>
      </c>
      <c r="R81" s="152" t="b">
        <v>1</v>
      </c>
      <c r="S81" s="152" t="b">
        <v>1</v>
      </c>
      <c r="T81" s="152" t="b">
        <v>1</v>
      </c>
      <c r="U81" s="208">
        <f t="shared" ref="U81" si="44">N81*1</f>
        <v>1</v>
      </c>
      <c r="V81" s="208">
        <f t="shared" ref="V81" si="45">O81*1</f>
        <v>1</v>
      </c>
      <c r="W81" s="208">
        <f t="shared" ref="W81" si="46">P81*1</f>
        <v>1</v>
      </c>
      <c r="X81" s="208">
        <f t="shared" ref="X81" si="47">Q81*1</f>
        <v>0</v>
      </c>
      <c r="Y81" s="208">
        <f t="shared" ref="Y81" si="48">R81*1</f>
        <v>1</v>
      </c>
      <c r="Z81" s="208">
        <f t="shared" ref="Z81" si="49">S81*1</f>
        <v>1</v>
      </c>
      <c r="AA81" s="208">
        <f t="shared" ref="AA81" si="50">T81*1</f>
        <v>1</v>
      </c>
    </row>
    <row r="82" spans="1:27" ht="15" customHeight="1" x14ac:dyDescent="0.2">
      <c r="A82" s="75"/>
      <c r="B82" s="75" t="s">
        <v>23</v>
      </c>
      <c r="C82" s="87" t="s">
        <v>171</v>
      </c>
      <c r="F82" s="75"/>
      <c r="G82" s="111"/>
      <c r="H82" s="111"/>
      <c r="I82" s="111"/>
      <c r="J82" s="111"/>
      <c r="K82" s="111"/>
      <c r="L82" s="111"/>
      <c r="M82" s="111"/>
      <c r="N82" s="152" t="b">
        <v>1</v>
      </c>
      <c r="O82" s="152" t="b">
        <v>1</v>
      </c>
      <c r="P82" s="152" t="b">
        <v>1</v>
      </c>
      <c r="Q82" s="152" t="b">
        <v>0</v>
      </c>
      <c r="R82" s="152" t="b">
        <v>1</v>
      </c>
      <c r="S82" s="152" t="b">
        <v>1</v>
      </c>
      <c r="T82" s="152" t="b">
        <v>1</v>
      </c>
      <c r="U82" s="208">
        <f t="shared" ref="U82:U84" si="51">N82*1</f>
        <v>1</v>
      </c>
      <c r="V82" s="208">
        <f t="shared" ref="V82:V84" si="52">O82*1</f>
        <v>1</v>
      </c>
      <c r="W82" s="208">
        <f t="shared" ref="W82:W84" si="53">P82*1</f>
        <v>1</v>
      </c>
      <c r="X82" s="208">
        <f t="shared" ref="X82:X84" si="54">Q82*1</f>
        <v>0</v>
      </c>
      <c r="Y82" s="208">
        <f t="shared" ref="Y82:Y84" si="55">R82*1</f>
        <v>1</v>
      </c>
      <c r="Z82" s="208">
        <f t="shared" ref="Z82:Z84" si="56">S82*1</f>
        <v>1</v>
      </c>
      <c r="AA82" s="208">
        <f t="shared" ref="AA82:AA84" si="57">T82*1</f>
        <v>1</v>
      </c>
    </row>
    <row r="83" spans="1:27" ht="13.5" customHeight="1" x14ac:dyDescent="0.2">
      <c r="A83" s="75"/>
      <c r="B83" s="75" t="s">
        <v>24</v>
      </c>
      <c r="C83" s="87" t="s">
        <v>172</v>
      </c>
      <c r="F83" s="75"/>
      <c r="G83" s="111"/>
      <c r="H83" s="111"/>
      <c r="I83" s="111"/>
      <c r="J83" s="111"/>
      <c r="K83" s="111"/>
      <c r="L83" s="111"/>
      <c r="M83" s="111"/>
      <c r="N83" s="152" t="b">
        <v>1</v>
      </c>
      <c r="O83" s="152" t="b">
        <v>1</v>
      </c>
      <c r="P83" s="152" t="b">
        <v>1</v>
      </c>
      <c r="Q83" s="152" t="b">
        <v>0</v>
      </c>
      <c r="R83" s="152" t="b">
        <v>1</v>
      </c>
      <c r="S83" s="152" t="b">
        <v>1</v>
      </c>
      <c r="T83" s="152" t="b">
        <v>1</v>
      </c>
      <c r="U83" s="208">
        <f t="shared" si="51"/>
        <v>1</v>
      </c>
      <c r="V83" s="208">
        <f t="shared" si="52"/>
        <v>1</v>
      </c>
      <c r="W83" s="208">
        <f t="shared" si="53"/>
        <v>1</v>
      </c>
      <c r="X83" s="208">
        <f t="shared" si="54"/>
        <v>0</v>
      </c>
      <c r="Y83" s="208">
        <f t="shared" si="55"/>
        <v>1</v>
      </c>
      <c r="Z83" s="208">
        <f t="shared" si="56"/>
        <v>1</v>
      </c>
      <c r="AA83" s="208">
        <f t="shared" si="57"/>
        <v>1</v>
      </c>
    </row>
    <row r="84" spans="1:27" ht="13.5" customHeight="1" x14ac:dyDescent="0.2">
      <c r="A84" s="75"/>
      <c r="B84" s="75" t="s">
        <v>25</v>
      </c>
      <c r="C84" s="87" t="s">
        <v>313</v>
      </c>
      <c r="F84" s="75"/>
      <c r="G84" s="111"/>
      <c r="H84" s="111"/>
      <c r="I84" s="111"/>
      <c r="J84" s="111"/>
      <c r="K84" s="111"/>
      <c r="L84" s="111"/>
      <c r="M84" s="111"/>
      <c r="N84" s="152" t="b">
        <v>0</v>
      </c>
      <c r="O84" s="152" t="b">
        <v>1</v>
      </c>
      <c r="P84" s="152" t="b">
        <v>0</v>
      </c>
      <c r="Q84" s="152" t="b">
        <v>0</v>
      </c>
      <c r="R84" s="152" t="b">
        <v>0</v>
      </c>
      <c r="S84" s="152" t="b">
        <v>0</v>
      </c>
      <c r="T84" s="152" t="b">
        <v>0</v>
      </c>
      <c r="U84" s="208">
        <f t="shared" si="51"/>
        <v>0</v>
      </c>
      <c r="V84" s="208">
        <f t="shared" si="52"/>
        <v>1</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25" workbookViewId="0">
      <selection activeCell="A8" sqref="A8"/>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5" t="s">
        <v>234</v>
      </c>
      <c r="B1" s="356"/>
      <c r="C1" s="356"/>
      <c r="D1" s="356"/>
      <c r="E1" s="356"/>
      <c r="F1" s="356"/>
      <c r="G1" s="356"/>
      <c r="H1" s="356"/>
      <c r="I1" s="356"/>
      <c r="J1" s="356"/>
      <c r="K1" s="356"/>
      <c r="L1" s="356"/>
      <c r="M1" s="356"/>
      <c r="N1" s="357"/>
    </row>
    <row r="2" spans="1:14" ht="23.25" customHeight="1" x14ac:dyDescent="0.3">
      <c r="A2" s="352" t="s">
        <v>314</v>
      </c>
      <c r="B2" s="353"/>
      <c r="C2" s="353"/>
      <c r="D2" s="353"/>
      <c r="E2" s="353"/>
      <c r="F2" s="353"/>
      <c r="G2" s="353"/>
      <c r="H2" s="353"/>
      <c r="I2" s="353"/>
      <c r="J2" s="353"/>
      <c r="K2" s="353"/>
      <c r="L2" s="353"/>
      <c r="M2" s="353"/>
      <c r="N2" s="354"/>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The Cincinnati Insurance Company</v>
      </c>
      <c r="F4" s="114"/>
      <c r="G4" s="114"/>
      <c r="H4" s="115"/>
      <c r="I4" s="115"/>
      <c r="J4" s="115"/>
      <c r="K4" s="116"/>
      <c r="L4" s="63"/>
      <c r="M4" s="76" t="s">
        <v>55</v>
      </c>
      <c r="N4" s="164">
        <f>'Cover Page'!L9</f>
        <v>10677</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The Cincinnati Insurance Companies</v>
      </c>
      <c r="F6" s="114"/>
      <c r="G6" s="115"/>
      <c r="H6" s="115"/>
      <c r="I6" s="115"/>
      <c r="J6" s="115"/>
      <c r="K6" s="116"/>
      <c r="L6" s="63"/>
      <c r="M6" s="76" t="s">
        <v>56</v>
      </c>
      <c r="N6" s="164">
        <f>'Cover Page'!L13</f>
        <v>244</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7" t="s">
        <v>365</v>
      </c>
      <c r="D14" s="368"/>
      <c r="E14" s="368"/>
      <c r="F14" s="368"/>
      <c r="G14" s="368"/>
      <c r="H14" s="368"/>
      <c r="I14" s="368"/>
      <c r="J14" s="368"/>
      <c r="K14" s="368"/>
      <c r="L14" s="368"/>
      <c r="M14" s="369"/>
      <c r="N14" s="259"/>
    </row>
    <row r="15" spans="1:14" x14ac:dyDescent="0.25">
      <c r="A15" s="257"/>
      <c r="B15" s="259"/>
      <c r="C15" s="370"/>
      <c r="D15" s="371"/>
      <c r="E15" s="371"/>
      <c r="F15" s="371"/>
      <c r="G15" s="371"/>
      <c r="H15" s="371"/>
      <c r="I15" s="371"/>
      <c r="J15" s="371"/>
      <c r="K15" s="371"/>
      <c r="L15" s="371"/>
      <c r="M15" s="372"/>
      <c r="N15" s="259"/>
    </row>
    <row r="16" spans="1:14" x14ac:dyDescent="0.25">
      <c r="A16" s="257"/>
      <c r="B16" s="259"/>
      <c r="C16" s="370"/>
      <c r="D16" s="371"/>
      <c r="E16" s="371"/>
      <c r="F16" s="371"/>
      <c r="G16" s="371"/>
      <c r="H16" s="371"/>
      <c r="I16" s="371"/>
      <c r="J16" s="371"/>
      <c r="K16" s="371"/>
      <c r="L16" s="371"/>
      <c r="M16" s="372"/>
      <c r="N16" s="259"/>
    </row>
    <row r="17" spans="1:14" x14ac:dyDescent="0.25">
      <c r="A17" s="257"/>
      <c r="B17" s="259"/>
      <c r="C17" s="370"/>
      <c r="D17" s="371"/>
      <c r="E17" s="371"/>
      <c r="F17" s="371"/>
      <c r="G17" s="371"/>
      <c r="H17" s="371"/>
      <c r="I17" s="371"/>
      <c r="J17" s="371"/>
      <c r="K17" s="371"/>
      <c r="L17" s="371"/>
      <c r="M17" s="372"/>
      <c r="N17" s="259"/>
    </row>
    <row r="18" spans="1:14" x14ac:dyDescent="0.25">
      <c r="A18" s="257"/>
      <c r="B18" s="259"/>
      <c r="C18" s="370"/>
      <c r="D18" s="371"/>
      <c r="E18" s="371"/>
      <c r="F18" s="371"/>
      <c r="G18" s="371"/>
      <c r="H18" s="371"/>
      <c r="I18" s="371"/>
      <c r="J18" s="371"/>
      <c r="K18" s="371"/>
      <c r="L18" s="371"/>
      <c r="M18" s="372"/>
      <c r="N18" s="259"/>
    </row>
    <row r="19" spans="1:14" x14ac:dyDescent="0.25">
      <c r="A19" s="257"/>
      <c r="B19" s="259"/>
      <c r="C19" s="370"/>
      <c r="D19" s="371"/>
      <c r="E19" s="371"/>
      <c r="F19" s="371"/>
      <c r="G19" s="371"/>
      <c r="H19" s="371"/>
      <c r="I19" s="371"/>
      <c r="J19" s="371"/>
      <c r="K19" s="371"/>
      <c r="L19" s="371"/>
      <c r="M19" s="372"/>
      <c r="N19" s="259"/>
    </row>
    <row r="20" spans="1:14" x14ac:dyDescent="0.25">
      <c r="A20" s="257"/>
      <c r="B20" s="259"/>
      <c r="C20" s="370"/>
      <c r="D20" s="371"/>
      <c r="E20" s="371"/>
      <c r="F20" s="371"/>
      <c r="G20" s="371"/>
      <c r="H20" s="371"/>
      <c r="I20" s="371"/>
      <c r="J20" s="371"/>
      <c r="K20" s="371"/>
      <c r="L20" s="371"/>
      <c r="M20" s="372"/>
      <c r="N20" s="259"/>
    </row>
    <row r="21" spans="1:14" x14ac:dyDescent="0.25">
      <c r="A21" s="257"/>
      <c r="B21" s="259"/>
      <c r="C21" s="370"/>
      <c r="D21" s="371"/>
      <c r="E21" s="371"/>
      <c r="F21" s="371"/>
      <c r="G21" s="371"/>
      <c r="H21" s="371"/>
      <c r="I21" s="371"/>
      <c r="J21" s="371"/>
      <c r="K21" s="371"/>
      <c r="L21" s="371"/>
      <c r="M21" s="372"/>
      <c r="N21" s="259"/>
    </row>
    <row r="22" spans="1:14" x14ac:dyDescent="0.25">
      <c r="A22" s="257"/>
      <c r="B22" s="259"/>
      <c r="C22" s="370"/>
      <c r="D22" s="371"/>
      <c r="E22" s="371"/>
      <c r="F22" s="371"/>
      <c r="G22" s="371"/>
      <c r="H22" s="371"/>
      <c r="I22" s="371"/>
      <c r="J22" s="371"/>
      <c r="K22" s="371"/>
      <c r="L22" s="371"/>
      <c r="M22" s="372"/>
      <c r="N22" s="259"/>
    </row>
    <row r="23" spans="1:14" x14ac:dyDescent="0.25">
      <c r="A23" s="257"/>
      <c r="B23" s="259"/>
      <c r="C23" s="373"/>
      <c r="D23" s="374"/>
      <c r="E23" s="374"/>
      <c r="F23" s="374"/>
      <c r="G23" s="374"/>
      <c r="H23" s="374"/>
      <c r="I23" s="374"/>
      <c r="J23" s="374"/>
      <c r="K23" s="374"/>
      <c r="L23" s="374"/>
      <c r="M23" s="375"/>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7" t="s">
        <v>366</v>
      </c>
      <c r="D33" s="368"/>
      <c r="E33" s="368"/>
      <c r="F33" s="368"/>
      <c r="G33" s="368"/>
      <c r="H33" s="368"/>
      <c r="I33" s="368"/>
      <c r="J33" s="368"/>
      <c r="K33" s="368"/>
      <c r="L33" s="368"/>
      <c r="M33" s="369"/>
      <c r="N33" s="259"/>
    </row>
    <row r="34" spans="1:14" x14ac:dyDescent="0.25">
      <c r="A34" s="257"/>
      <c r="B34" s="258"/>
      <c r="C34" s="370"/>
      <c r="D34" s="371"/>
      <c r="E34" s="371"/>
      <c r="F34" s="371"/>
      <c r="G34" s="371"/>
      <c r="H34" s="371"/>
      <c r="I34" s="371"/>
      <c r="J34" s="371"/>
      <c r="K34" s="371"/>
      <c r="L34" s="371"/>
      <c r="M34" s="372"/>
      <c r="N34" s="259"/>
    </row>
    <row r="35" spans="1:14" x14ac:dyDescent="0.25">
      <c r="A35" s="257"/>
      <c r="B35" s="258"/>
      <c r="C35" s="370"/>
      <c r="D35" s="371"/>
      <c r="E35" s="371"/>
      <c r="F35" s="371"/>
      <c r="G35" s="371"/>
      <c r="H35" s="371"/>
      <c r="I35" s="371"/>
      <c r="J35" s="371"/>
      <c r="K35" s="371"/>
      <c r="L35" s="371"/>
      <c r="M35" s="372"/>
      <c r="N35" s="259"/>
    </row>
    <row r="36" spans="1:14" x14ac:dyDescent="0.25">
      <c r="A36" s="257"/>
      <c r="B36" s="258"/>
      <c r="C36" s="370"/>
      <c r="D36" s="371"/>
      <c r="E36" s="371"/>
      <c r="F36" s="371"/>
      <c r="G36" s="371"/>
      <c r="H36" s="371"/>
      <c r="I36" s="371"/>
      <c r="J36" s="371"/>
      <c r="K36" s="371"/>
      <c r="L36" s="371"/>
      <c r="M36" s="372"/>
      <c r="N36" s="259"/>
    </row>
    <row r="37" spans="1:14" x14ac:dyDescent="0.25">
      <c r="A37" s="257"/>
      <c r="B37" s="258"/>
      <c r="C37" s="370"/>
      <c r="D37" s="371"/>
      <c r="E37" s="371"/>
      <c r="F37" s="371"/>
      <c r="G37" s="371"/>
      <c r="H37" s="371"/>
      <c r="I37" s="371"/>
      <c r="J37" s="371"/>
      <c r="K37" s="371"/>
      <c r="L37" s="371"/>
      <c r="M37" s="372"/>
      <c r="N37" s="259"/>
    </row>
    <row r="38" spans="1:14" x14ac:dyDescent="0.25">
      <c r="A38" s="257"/>
      <c r="B38" s="258"/>
      <c r="C38" s="370"/>
      <c r="D38" s="371"/>
      <c r="E38" s="371"/>
      <c r="F38" s="371"/>
      <c r="G38" s="371"/>
      <c r="H38" s="371"/>
      <c r="I38" s="371"/>
      <c r="J38" s="371"/>
      <c r="K38" s="371"/>
      <c r="L38" s="371"/>
      <c r="M38" s="372"/>
      <c r="N38" s="259"/>
    </row>
    <row r="39" spans="1:14" x14ac:dyDescent="0.25">
      <c r="A39" s="257"/>
      <c r="B39" s="258"/>
      <c r="C39" s="370"/>
      <c r="D39" s="371"/>
      <c r="E39" s="371"/>
      <c r="F39" s="371"/>
      <c r="G39" s="371"/>
      <c r="H39" s="371"/>
      <c r="I39" s="371"/>
      <c r="J39" s="371"/>
      <c r="K39" s="371"/>
      <c r="L39" s="371"/>
      <c r="M39" s="372"/>
      <c r="N39" s="259"/>
    </row>
    <row r="40" spans="1:14" x14ac:dyDescent="0.25">
      <c r="A40" s="257"/>
      <c r="B40" s="258"/>
      <c r="C40" s="370"/>
      <c r="D40" s="371"/>
      <c r="E40" s="371"/>
      <c r="F40" s="371"/>
      <c r="G40" s="371"/>
      <c r="H40" s="371"/>
      <c r="I40" s="371"/>
      <c r="J40" s="371"/>
      <c r="K40" s="371"/>
      <c r="L40" s="371"/>
      <c r="M40" s="372"/>
      <c r="N40" s="259"/>
    </row>
    <row r="41" spans="1:14" x14ac:dyDescent="0.25">
      <c r="A41" s="257"/>
      <c r="B41" s="258"/>
      <c r="C41" s="370"/>
      <c r="D41" s="371"/>
      <c r="E41" s="371"/>
      <c r="F41" s="371"/>
      <c r="G41" s="371"/>
      <c r="H41" s="371"/>
      <c r="I41" s="371"/>
      <c r="J41" s="371"/>
      <c r="K41" s="371"/>
      <c r="L41" s="371"/>
      <c r="M41" s="372"/>
      <c r="N41" s="259"/>
    </row>
    <row r="42" spans="1:14" x14ac:dyDescent="0.25">
      <c r="A42" s="257"/>
      <c r="B42" s="258"/>
      <c r="C42" s="370"/>
      <c r="D42" s="371"/>
      <c r="E42" s="371"/>
      <c r="F42" s="371"/>
      <c r="G42" s="371"/>
      <c r="H42" s="371"/>
      <c r="I42" s="371"/>
      <c r="J42" s="371"/>
      <c r="K42" s="371"/>
      <c r="L42" s="371"/>
      <c r="M42" s="372"/>
      <c r="N42" s="259"/>
    </row>
    <row r="43" spans="1:14" x14ac:dyDescent="0.25">
      <c r="A43" s="257"/>
      <c r="B43" s="258"/>
      <c r="C43" s="370"/>
      <c r="D43" s="371"/>
      <c r="E43" s="371"/>
      <c r="F43" s="371"/>
      <c r="G43" s="371"/>
      <c r="H43" s="371"/>
      <c r="I43" s="371"/>
      <c r="J43" s="371"/>
      <c r="K43" s="371"/>
      <c r="L43" s="371"/>
      <c r="M43" s="372"/>
      <c r="N43" s="259"/>
    </row>
    <row r="44" spans="1:14" x14ac:dyDescent="0.25">
      <c r="A44" s="257"/>
      <c r="B44" s="258"/>
      <c r="C44" s="370"/>
      <c r="D44" s="371"/>
      <c r="E44" s="371"/>
      <c r="F44" s="371"/>
      <c r="G44" s="371"/>
      <c r="H44" s="371"/>
      <c r="I44" s="371"/>
      <c r="J44" s="371"/>
      <c r="K44" s="371"/>
      <c r="L44" s="371"/>
      <c r="M44" s="372"/>
      <c r="N44" s="259"/>
    </row>
    <row r="45" spans="1:14" x14ac:dyDescent="0.25">
      <c r="A45" s="257"/>
      <c r="B45" s="258"/>
      <c r="C45" s="370"/>
      <c r="D45" s="371"/>
      <c r="E45" s="371"/>
      <c r="F45" s="371"/>
      <c r="G45" s="371"/>
      <c r="H45" s="371"/>
      <c r="I45" s="371"/>
      <c r="J45" s="371"/>
      <c r="K45" s="371"/>
      <c r="L45" s="371"/>
      <c r="M45" s="372"/>
      <c r="N45" s="259"/>
    </row>
    <row r="46" spans="1:14" x14ac:dyDescent="0.25">
      <c r="A46" s="257"/>
      <c r="B46" s="258"/>
      <c r="C46" s="370"/>
      <c r="D46" s="371"/>
      <c r="E46" s="371"/>
      <c r="F46" s="371"/>
      <c r="G46" s="371"/>
      <c r="H46" s="371"/>
      <c r="I46" s="371"/>
      <c r="J46" s="371"/>
      <c r="K46" s="371"/>
      <c r="L46" s="371"/>
      <c r="M46" s="372"/>
      <c r="N46" s="259"/>
    </row>
    <row r="47" spans="1:14" x14ac:dyDescent="0.25">
      <c r="A47" s="257"/>
      <c r="B47" s="258"/>
      <c r="C47" s="370"/>
      <c r="D47" s="371"/>
      <c r="E47" s="371"/>
      <c r="F47" s="371"/>
      <c r="G47" s="371"/>
      <c r="H47" s="371"/>
      <c r="I47" s="371"/>
      <c r="J47" s="371"/>
      <c r="K47" s="371"/>
      <c r="L47" s="371"/>
      <c r="M47" s="372"/>
      <c r="N47" s="259"/>
    </row>
    <row r="48" spans="1:14" x14ac:dyDescent="0.25">
      <c r="A48" s="257"/>
      <c r="B48" s="258"/>
      <c r="C48" s="370"/>
      <c r="D48" s="371"/>
      <c r="E48" s="371"/>
      <c r="F48" s="371"/>
      <c r="G48" s="371"/>
      <c r="H48" s="371"/>
      <c r="I48" s="371"/>
      <c r="J48" s="371"/>
      <c r="K48" s="371"/>
      <c r="L48" s="371"/>
      <c r="M48" s="372"/>
      <c r="N48" s="259"/>
    </row>
    <row r="49" spans="1:14" x14ac:dyDescent="0.25">
      <c r="A49" s="257"/>
      <c r="B49" s="258"/>
      <c r="C49" s="370"/>
      <c r="D49" s="371"/>
      <c r="E49" s="371"/>
      <c r="F49" s="371"/>
      <c r="G49" s="371"/>
      <c r="H49" s="371"/>
      <c r="I49" s="371"/>
      <c r="J49" s="371"/>
      <c r="K49" s="371"/>
      <c r="L49" s="371"/>
      <c r="M49" s="372"/>
      <c r="N49" s="259"/>
    </row>
    <row r="50" spans="1:14" x14ac:dyDescent="0.25">
      <c r="A50" s="257"/>
      <c r="B50" s="258"/>
      <c r="C50" s="370"/>
      <c r="D50" s="371"/>
      <c r="E50" s="371"/>
      <c r="F50" s="371"/>
      <c r="G50" s="371"/>
      <c r="H50" s="371"/>
      <c r="I50" s="371"/>
      <c r="J50" s="371"/>
      <c r="K50" s="371"/>
      <c r="L50" s="371"/>
      <c r="M50" s="372"/>
      <c r="N50" s="259"/>
    </row>
    <row r="51" spans="1:14" x14ac:dyDescent="0.25">
      <c r="A51" s="257"/>
      <c r="B51" s="258"/>
      <c r="C51" s="370"/>
      <c r="D51" s="371"/>
      <c r="E51" s="371"/>
      <c r="F51" s="371"/>
      <c r="G51" s="371"/>
      <c r="H51" s="371"/>
      <c r="I51" s="371"/>
      <c r="J51" s="371"/>
      <c r="K51" s="371"/>
      <c r="L51" s="371"/>
      <c r="M51" s="372"/>
      <c r="N51" s="259"/>
    </row>
    <row r="52" spans="1:14" x14ac:dyDescent="0.25">
      <c r="A52" s="257"/>
      <c r="B52" s="258"/>
      <c r="C52" s="370"/>
      <c r="D52" s="371"/>
      <c r="E52" s="371"/>
      <c r="F52" s="371"/>
      <c r="G52" s="371"/>
      <c r="H52" s="371"/>
      <c r="I52" s="371"/>
      <c r="J52" s="371"/>
      <c r="K52" s="371"/>
      <c r="L52" s="371"/>
      <c r="M52" s="372"/>
      <c r="N52" s="259"/>
    </row>
    <row r="53" spans="1:14" x14ac:dyDescent="0.25">
      <c r="A53" s="257"/>
      <c r="B53" s="258"/>
      <c r="C53" s="370"/>
      <c r="D53" s="371"/>
      <c r="E53" s="371"/>
      <c r="F53" s="371"/>
      <c r="G53" s="371"/>
      <c r="H53" s="371"/>
      <c r="I53" s="371"/>
      <c r="J53" s="371"/>
      <c r="K53" s="371"/>
      <c r="L53" s="371"/>
      <c r="M53" s="372"/>
      <c r="N53" s="259"/>
    </row>
    <row r="54" spans="1:14" x14ac:dyDescent="0.25">
      <c r="A54" s="257"/>
      <c r="B54" s="258"/>
      <c r="C54" s="370"/>
      <c r="D54" s="371"/>
      <c r="E54" s="371"/>
      <c r="F54" s="371"/>
      <c r="G54" s="371"/>
      <c r="H54" s="371"/>
      <c r="I54" s="371"/>
      <c r="J54" s="371"/>
      <c r="K54" s="371"/>
      <c r="L54" s="371"/>
      <c r="M54" s="372"/>
      <c r="N54" s="259"/>
    </row>
    <row r="55" spans="1:14" x14ac:dyDescent="0.25">
      <c r="A55" s="257"/>
      <c r="B55" s="258"/>
      <c r="C55" s="370"/>
      <c r="D55" s="371"/>
      <c r="E55" s="371"/>
      <c r="F55" s="371"/>
      <c r="G55" s="371"/>
      <c r="H55" s="371"/>
      <c r="I55" s="371"/>
      <c r="J55" s="371"/>
      <c r="K55" s="371"/>
      <c r="L55" s="371"/>
      <c r="M55" s="372"/>
      <c r="N55" s="259"/>
    </row>
    <row r="56" spans="1:14" x14ac:dyDescent="0.25">
      <c r="A56" s="257"/>
      <c r="B56" s="258"/>
      <c r="C56" s="370"/>
      <c r="D56" s="371"/>
      <c r="E56" s="371"/>
      <c r="F56" s="371"/>
      <c r="G56" s="371"/>
      <c r="H56" s="371"/>
      <c r="I56" s="371"/>
      <c r="J56" s="371"/>
      <c r="K56" s="371"/>
      <c r="L56" s="371"/>
      <c r="M56" s="372"/>
      <c r="N56" s="259"/>
    </row>
    <row r="57" spans="1:14" x14ac:dyDescent="0.25">
      <c r="A57" s="257"/>
      <c r="B57" s="258"/>
      <c r="C57" s="370"/>
      <c r="D57" s="371"/>
      <c r="E57" s="371"/>
      <c r="F57" s="371"/>
      <c r="G57" s="371"/>
      <c r="H57" s="371"/>
      <c r="I57" s="371"/>
      <c r="J57" s="371"/>
      <c r="K57" s="371"/>
      <c r="L57" s="371"/>
      <c r="M57" s="372"/>
      <c r="N57" s="259"/>
    </row>
    <row r="58" spans="1:14" x14ac:dyDescent="0.25">
      <c r="A58" s="257"/>
      <c r="B58" s="258"/>
      <c r="C58" s="370"/>
      <c r="D58" s="371"/>
      <c r="E58" s="371"/>
      <c r="F58" s="371"/>
      <c r="G58" s="371"/>
      <c r="H58" s="371"/>
      <c r="I58" s="371"/>
      <c r="J58" s="371"/>
      <c r="K58" s="371"/>
      <c r="L58" s="371"/>
      <c r="M58" s="372"/>
      <c r="N58" s="259"/>
    </row>
    <row r="59" spans="1:14" x14ac:dyDescent="0.25">
      <c r="A59" s="257"/>
      <c r="B59" s="258"/>
      <c r="C59" s="370"/>
      <c r="D59" s="371"/>
      <c r="E59" s="371"/>
      <c r="F59" s="371"/>
      <c r="G59" s="371"/>
      <c r="H59" s="371"/>
      <c r="I59" s="371"/>
      <c r="J59" s="371"/>
      <c r="K59" s="371"/>
      <c r="L59" s="371"/>
      <c r="M59" s="372"/>
      <c r="N59" s="259"/>
    </row>
    <row r="60" spans="1:14" x14ac:dyDescent="0.25">
      <c r="A60" s="257"/>
      <c r="B60" s="258"/>
      <c r="C60" s="370"/>
      <c r="D60" s="371"/>
      <c r="E60" s="371"/>
      <c r="F60" s="371"/>
      <c r="G60" s="371"/>
      <c r="H60" s="371"/>
      <c r="I60" s="371"/>
      <c r="J60" s="371"/>
      <c r="K60" s="371"/>
      <c r="L60" s="371"/>
      <c r="M60" s="372"/>
      <c r="N60" s="259"/>
    </row>
    <row r="61" spans="1:14" x14ac:dyDescent="0.25">
      <c r="A61" s="257"/>
      <c r="B61" s="258"/>
      <c r="C61" s="370"/>
      <c r="D61" s="371"/>
      <c r="E61" s="371"/>
      <c r="F61" s="371"/>
      <c r="G61" s="371"/>
      <c r="H61" s="371"/>
      <c r="I61" s="371"/>
      <c r="J61" s="371"/>
      <c r="K61" s="371"/>
      <c r="L61" s="371"/>
      <c r="M61" s="372"/>
      <c r="N61" s="259"/>
    </row>
    <row r="62" spans="1:14" x14ac:dyDescent="0.25">
      <c r="A62" s="257"/>
      <c r="B62" s="258"/>
      <c r="C62" s="373"/>
      <c r="D62" s="374"/>
      <c r="E62" s="374"/>
      <c r="F62" s="374"/>
      <c r="G62" s="374"/>
      <c r="H62" s="374"/>
      <c r="I62" s="374"/>
      <c r="J62" s="374"/>
      <c r="K62" s="374"/>
      <c r="L62" s="374"/>
      <c r="M62" s="375"/>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11" workbookViewId="0">
      <selection activeCell="G39" sqref="G39"/>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6" t="s">
        <v>19</v>
      </c>
      <c r="B1" s="376"/>
      <c r="C1" s="376"/>
      <c r="D1" s="376"/>
      <c r="E1" s="376"/>
      <c r="F1" s="376"/>
      <c r="G1" s="376"/>
      <c r="H1" s="376"/>
      <c r="I1" s="376"/>
      <c r="J1" s="376"/>
      <c r="K1" s="376"/>
      <c r="L1" s="376"/>
      <c r="M1" s="376"/>
      <c r="N1" s="70"/>
      <c r="O1" s="70"/>
      <c r="P1" s="70"/>
      <c r="Q1" s="71"/>
      <c r="R1" s="71"/>
    </row>
    <row r="2" spans="1:21" ht="26.25" customHeight="1" x14ac:dyDescent="0.35">
      <c r="A2" s="377" t="s">
        <v>18</v>
      </c>
      <c r="B2" s="377"/>
      <c r="C2" s="377"/>
      <c r="D2" s="377"/>
      <c r="E2" s="377"/>
      <c r="F2" s="377"/>
      <c r="G2" s="377"/>
      <c r="H2" s="377"/>
      <c r="I2" s="377"/>
      <c r="J2" s="377"/>
      <c r="K2" s="377"/>
      <c r="L2" s="377"/>
      <c r="M2" s="377"/>
      <c r="N2" s="71"/>
      <c r="O2" s="71"/>
      <c r="P2" s="71"/>
      <c r="Q2" s="71"/>
      <c r="R2" s="71"/>
    </row>
    <row r="3" spans="1:21" ht="18" x14ac:dyDescent="0.25">
      <c r="A3" s="347" t="str">
        <f>'Cover Page'!A5:N5</f>
        <v>For Reporting Period: April, May, and June 2021 and Overall Quarter Total</v>
      </c>
      <c r="B3" s="347"/>
      <c r="C3" s="347"/>
      <c r="D3" s="347"/>
      <c r="E3" s="347"/>
      <c r="F3" s="347"/>
      <c r="G3" s="347"/>
      <c r="H3" s="347"/>
      <c r="I3" s="347"/>
      <c r="J3" s="347"/>
      <c r="K3" s="347"/>
      <c r="L3" s="347"/>
      <c r="M3" s="347"/>
      <c r="N3" s="347"/>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The Cincinnati Insurance Company</v>
      </c>
      <c r="C5" s="162"/>
      <c r="D5" s="274"/>
      <c r="E5" s="182"/>
      <c r="F5" s="221"/>
      <c r="G5" s="221"/>
      <c r="H5" s="221"/>
      <c r="I5" s="221"/>
      <c r="J5" s="221"/>
      <c r="K5" s="222"/>
      <c r="L5" s="192" t="s">
        <v>55</v>
      </c>
      <c r="M5" s="333">
        <f>'Cover Page'!L9</f>
        <v>10677</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The Cincinnati Insurance Companies</v>
      </c>
      <c r="C7" s="163"/>
      <c r="D7" s="163"/>
      <c r="E7" s="184"/>
      <c r="F7" s="223"/>
      <c r="G7" s="223"/>
      <c r="H7" s="223"/>
      <c r="I7" s="223"/>
      <c r="J7" s="223"/>
      <c r="K7" s="224"/>
      <c r="L7" s="145" t="s">
        <v>56</v>
      </c>
      <c r="M7" s="335">
        <f>'Cover Page'!L13</f>
        <v>244</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10677</v>
      </c>
      <c r="B17" s="321" t="s">
        <v>228</v>
      </c>
      <c r="C17" s="321"/>
      <c r="D17" s="321" t="s">
        <v>367</v>
      </c>
      <c r="E17" s="321" t="s">
        <v>349</v>
      </c>
      <c r="F17" s="323">
        <v>0</v>
      </c>
      <c r="G17" s="325">
        <v>16866</v>
      </c>
      <c r="H17" s="325">
        <v>0</v>
      </c>
      <c r="I17" s="325">
        <v>1687</v>
      </c>
      <c r="J17" s="325">
        <v>1687</v>
      </c>
      <c r="K17" s="323">
        <v>0</v>
      </c>
      <c r="L17" s="322">
        <v>10</v>
      </c>
      <c r="M17" s="340" t="s">
        <v>372</v>
      </c>
      <c r="O17" s="295" t="str">
        <f>IF(OR(B17="PPA", B17="CMP",B17="CML",B17="CMA",B17="WC",B17="MED"),B17,"ASLine")</f>
        <v>CMA</v>
      </c>
    </row>
    <row r="18" spans="1:15" s="295" customFormat="1" ht="16.5" customHeight="1" x14ac:dyDescent="0.25">
      <c r="A18" s="321">
        <f t="shared" si="0"/>
        <v>10677</v>
      </c>
      <c r="B18" s="321" t="s">
        <v>228</v>
      </c>
      <c r="C18" s="321"/>
      <c r="D18" s="321" t="s">
        <v>367</v>
      </c>
      <c r="E18" s="321" t="s">
        <v>350</v>
      </c>
      <c r="F18" s="323">
        <v>0</v>
      </c>
      <c r="G18" s="325">
        <v>16866</v>
      </c>
      <c r="H18" s="325">
        <v>0</v>
      </c>
      <c r="I18" s="325">
        <v>1687</v>
      </c>
      <c r="J18" s="325">
        <v>1687</v>
      </c>
      <c r="K18" s="323">
        <v>0</v>
      </c>
      <c r="L18" s="322">
        <v>10</v>
      </c>
      <c r="M18" s="340" t="s">
        <v>372</v>
      </c>
      <c r="O18" s="295" t="str">
        <f t="shared" ref="O18:O62" si="1">IF(OR(B18="PPA", B18="CMP",B18="CML",B18="CMA",B18="WC",B18="MED"),B18,"ASLine")</f>
        <v>CMA</v>
      </c>
    </row>
    <row r="19" spans="1:15" s="295" customFormat="1" ht="16.5" customHeight="1" x14ac:dyDescent="0.25">
      <c r="A19" s="321">
        <f t="shared" si="0"/>
        <v>10677</v>
      </c>
      <c r="B19" s="321" t="s">
        <v>228</v>
      </c>
      <c r="C19" s="321"/>
      <c r="D19" s="321" t="s">
        <v>367</v>
      </c>
      <c r="E19" s="321" t="s">
        <v>351</v>
      </c>
      <c r="F19" s="323">
        <v>0</v>
      </c>
      <c r="G19" s="325">
        <v>16866</v>
      </c>
      <c r="H19" s="325">
        <v>0</v>
      </c>
      <c r="I19" s="325">
        <v>1687</v>
      </c>
      <c r="J19" s="325">
        <v>1687</v>
      </c>
      <c r="K19" s="323">
        <v>0</v>
      </c>
      <c r="L19" s="322">
        <v>10</v>
      </c>
      <c r="M19" s="340" t="s">
        <v>372</v>
      </c>
      <c r="O19" s="295" t="str">
        <f t="shared" si="1"/>
        <v>CMA</v>
      </c>
    </row>
    <row r="20" spans="1:15" s="295" customFormat="1" ht="16.5" customHeight="1" x14ac:dyDescent="0.25">
      <c r="A20" s="321">
        <f t="shared" si="0"/>
        <v>10677</v>
      </c>
      <c r="B20" s="321" t="s">
        <v>228</v>
      </c>
      <c r="C20" s="321"/>
      <c r="D20" s="321" t="s">
        <v>367</v>
      </c>
      <c r="E20" s="321" t="s">
        <v>344</v>
      </c>
      <c r="F20" s="323">
        <v>0</v>
      </c>
      <c r="G20" s="325">
        <v>16866</v>
      </c>
      <c r="H20" s="325">
        <v>0</v>
      </c>
      <c r="I20" s="325">
        <v>1687</v>
      </c>
      <c r="J20" s="325">
        <v>1687</v>
      </c>
      <c r="K20" s="323">
        <v>0</v>
      </c>
      <c r="L20" s="322">
        <v>10</v>
      </c>
      <c r="M20" s="340" t="s">
        <v>372</v>
      </c>
      <c r="O20" s="295" t="str">
        <f t="shared" si="1"/>
        <v>CMA</v>
      </c>
    </row>
    <row r="21" spans="1:15" s="295" customFormat="1" ht="16.5" customHeight="1" x14ac:dyDescent="0.25">
      <c r="A21" s="321">
        <f t="shared" si="0"/>
        <v>10677</v>
      </c>
      <c r="B21" s="321" t="s">
        <v>81</v>
      </c>
      <c r="C21" s="321"/>
      <c r="D21" s="321" t="s">
        <v>368</v>
      </c>
      <c r="E21" s="321" t="s">
        <v>349</v>
      </c>
      <c r="F21" s="323">
        <v>0</v>
      </c>
      <c r="G21" s="325">
        <v>1230</v>
      </c>
      <c r="H21" s="325">
        <v>0</v>
      </c>
      <c r="I21" s="325">
        <v>410</v>
      </c>
      <c r="J21" s="325">
        <v>410</v>
      </c>
      <c r="K21" s="323">
        <v>0</v>
      </c>
      <c r="L21" s="322">
        <v>3</v>
      </c>
      <c r="M21" s="340" t="s">
        <v>372</v>
      </c>
      <c r="O21" s="295" t="str">
        <f t="shared" si="1"/>
        <v>WC</v>
      </c>
    </row>
    <row r="22" spans="1:15" s="295" customFormat="1" ht="16.5" customHeight="1" x14ac:dyDescent="0.25">
      <c r="A22" s="321">
        <f t="shared" si="0"/>
        <v>10677</v>
      </c>
      <c r="B22" s="321" t="s">
        <v>81</v>
      </c>
      <c r="C22" s="321"/>
      <c r="D22" s="321" t="s">
        <v>368</v>
      </c>
      <c r="E22" s="321" t="s">
        <v>350</v>
      </c>
      <c r="F22" s="323">
        <v>0</v>
      </c>
      <c r="G22" s="325">
        <v>1230</v>
      </c>
      <c r="H22" s="325">
        <v>0</v>
      </c>
      <c r="I22" s="325">
        <v>410</v>
      </c>
      <c r="J22" s="325">
        <v>410</v>
      </c>
      <c r="K22" s="323">
        <v>0</v>
      </c>
      <c r="L22" s="322">
        <v>3</v>
      </c>
      <c r="M22" s="340" t="s">
        <v>372</v>
      </c>
      <c r="O22" s="295" t="str">
        <f t="shared" si="1"/>
        <v>WC</v>
      </c>
    </row>
    <row r="23" spans="1:15" s="295" customFormat="1" ht="16.5" customHeight="1" x14ac:dyDescent="0.25">
      <c r="A23" s="321">
        <f t="shared" si="0"/>
        <v>10677</v>
      </c>
      <c r="B23" s="321" t="s">
        <v>81</v>
      </c>
      <c r="C23" s="321"/>
      <c r="D23" s="321" t="s">
        <v>368</v>
      </c>
      <c r="E23" s="321" t="s">
        <v>351</v>
      </c>
      <c r="F23" s="323">
        <v>0</v>
      </c>
      <c r="G23" s="325">
        <v>1230</v>
      </c>
      <c r="H23" s="325">
        <v>0</v>
      </c>
      <c r="I23" s="325">
        <v>410</v>
      </c>
      <c r="J23" s="325">
        <v>410</v>
      </c>
      <c r="K23" s="323">
        <v>0</v>
      </c>
      <c r="L23" s="322">
        <v>3</v>
      </c>
      <c r="M23" s="340" t="s">
        <v>372</v>
      </c>
      <c r="O23" s="295" t="str">
        <f t="shared" si="1"/>
        <v>WC</v>
      </c>
    </row>
    <row r="24" spans="1:15" s="295" customFormat="1" ht="16.5" customHeight="1" x14ac:dyDescent="0.25">
      <c r="A24" s="321">
        <f t="shared" si="0"/>
        <v>10677</v>
      </c>
      <c r="B24" s="321" t="s">
        <v>81</v>
      </c>
      <c r="C24" s="321"/>
      <c r="D24" s="321" t="s">
        <v>368</v>
      </c>
      <c r="E24" s="321" t="s">
        <v>344</v>
      </c>
      <c r="F24" s="323">
        <v>0</v>
      </c>
      <c r="G24" s="325">
        <v>1230</v>
      </c>
      <c r="H24" s="325">
        <v>0</v>
      </c>
      <c r="I24" s="325">
        <v>410</v>
      </c>
      <c r="J24" s="325">
        <v>410</v>
      </c>
      <c r="K24" s="323">
        <v>0</v>
      </c>
      <c r="L24" s="322">
        <v>3</v>
      </c>
      <c r="M24" s="340" t="s">
        <v>372</v>
      </c>
      <c r="O24" s="295" t="str">
        <f t="shared" si="1"/>
        <v>WC</v>
      </c>
    </row>
    <row r="25" spans="1:15" s="295" customFormat="1" ht="16.5" customHeight="1" x14ac:dyDescent="0.25">
      <c r="A25" s="321">
        <f t="shared" si="0"/>
        <v>10677</v>
      </c>
      <c r="B25" s="321" t="s">
        <v>230</v>
      </c>
      <c r="C25" s="321"/>
      <c r="D25" s="321" t="s">
        <v>369</v>
      </c>
      <c r="E25" s="321" t="s">
        <v>349</v>
      </c>
      <c r="F25" s="323">
        <v>0</v>
      </c>
      <c r="G25" s="325">
        <v>195249</v>
      </c>
      <c r="H25" s="325">
        <v>0</v>
      </c>
      <c r="I25" s="325">
        <v>8489</v>
      </c>
      <c r="J25" s="325">
        <v>8489</v>
      </c>
      <c r="K25" s="323">
        <v>0</v>
      </c>
      <c r="L25" s="322">
        <v>23</v>
      </c>
      <c r="M25" s="340" t="s">
        <v>372</v>
      </c>
      <c r="O25" s="295" t="str">
        <f t="shared" si="1"/>
        <v>CML</v>
      </c>
    </row>
    <row r="26" spans="1:15" s="295" customFormat="1" ht="16.5" customHeight="1" x14ac:dyDescent="0.25">
      <c r="A26" s="321">
        <f t="shared" si="0"/>
        <v>10677</v>
      </c>
      <c r="B26" s="321" t="s">
        <v>230</v>
      </c>
      <c r="C26" s="321"/>
      <c r="D26" s="321" t="s">
        <v>369</v>
      </c>
      <c r="E26" s="321" t="s">
        <v>350</v>
      </c>
      <c r="F26" s="323">
        <v>0</v>
      </c>
      <c r="G26" s="325">
        <v>195249</v>
      </c>
      <c r="H26" s="325">
        <v>0</v>
      </c>
      <c r="I26" s="325">
        <v>8489</v>
      </c>
      <c r="J26" s="325">
        <v>8489</v>
      </c>
      <c r="K26" s="323">
        <v>0</v>
      </c>
      <c r="L26" s="322">
        <v>23</v>
      </c>
      <c r="M26" s="340" t="s">
        <v>372</v>
      </c>
      <c r="O26" s="295" t="str">
        <f t="shared" si="1"/>
        <v>CML</v>
      </c>
    </row>
    <row r="27" spans="1:15" s="295" customFormat="1" ht="16.5" customHeight="1" x14ac:dyDescent="0.25">
      <c r="A27" s="321">
        <f t="shared" si="0"/>
        <v>10677</v>
      </c>
      <c r="B27" s="321" t="s">
        <v>230</v>
      </c>
      <c r="C27" s="321"/>
      <c r="D27" s="321" t="s">
        <v>369</v>
      </c>
      <c r="E27" s="321" t="s">
        <v>351</v>
      </c>
      <c r="F27" s="323">
        <v>0</v>
      </c>
      <c r="G27" s="325">
        <v>195249</v>
      </c>
      <c r="H27" s="325">
        <v>0</v>
      </c>
      <c r="I27" s="325">
        <v>8489</v>
      </c>
      <c r="J27" s="325">
        <v>8489</v>
      </c>
      <c r="K27" s="323">
        <v>0</v>
      </c>
      <c r="L27" s="322">
        <v>23</v>
      </c>
      <c r="M27" s="340" t="s">
        <v>372</v>
      </c>
      <c r="O27" s="295" t="str">
        <f t="shared" si="1"/>
        <v>CML</v>
      </c>
    </row>
    <row r="28" spans="1:15" s="295" customFormat="1" ht="16.5" customHeight="1" x14ac:dyDescent="0.25">
      <c r="A28" s="321">
        <f t="shared" si="0"/>
        <v>10677</v>
      </c>
      <c r="B28" s="321" t="s">
        <v>230</v>
      </c>
      <c r="C28" s="321"/>
      <c r="D28" s="321" t="s">
        <v>369</v>
      </c>
      <c r="E28" s="321" t="s">
        <v>344</v>
      </c>
      <c r="F28" s="323">
        <v>0</v>
      </c>
      <c r="G28" s="325">
        <v>195249</v>
      </c>
      <c r="H28" s="325">
        <v>0</v>
      </c>
      <c r="I28" s="325">
        <v>8489</v>
      </c>
      <c r="J28" s="325">
        <v>8489</v>
      </c>
      <c r="K28" s="323">
        <v>0</v>
      </c>
      <c r="L28" s="322">
        <v>23</v>
      </c>
      <c r="M28" s="340" t="s">
        <v>372</v>
      </c>
      <c r="O28" s="295" t="str">
        <f t="shared" si="1"/>
        <v>CML</v>
      </c>
    </row>
    <row r="29" spans="1:15" s="295" customFormat="1" ht="16.5" customHeight="1" x14ac:dyDescent="0.25">
      <c r="A29" s="321">
        <f t="shared" si="0"/>
        <v>10677</v>
      </c>
      <c r="B29" s="321" t="s">
        <v>231</v>
      </c>
      <c r="C29" s="321"/>
      <c r="D29" s="321" t="s">
        <v>370</v>
      </c>
      <c r="E29" s="321" t="s">
        <v>349</v>
      </c>
      <c r="F29" s="323">
        <v>0</v>
      </c>
      <c r="G29" s="325">
        <v>1855</v>
      </c>
      <c r="H29" s="325">
        <v>0</v>
      </c>
      <c r="I29" s="325">
        <v>1855</v>
      </c>
      <c r="J29" s="325">
        <v>1855</v>
      </c>
      <c r="K29" s="323">
        <v>0</v>
      </c>
      <c r="L29" s="322">
        <v>1</v>
      </c>
      <c r="M29" s="340" t="s">
        <v>372</v>
      </c>
      <c r="O29" s="295" t="str">
        <f t="shared" si="1"/>
        <v>MED</v>
      </c>
    </row>
    <row r="30" spans="1:15" s="295" customFormat="1" ht="16.5" customHeight="1" x14ac:dyDescent="0.25">
      <c r="A30" s="321">
        <f t="shared" si="0"/>
        <v>10677</v>
      </c>
      <c r="B30" s="321" t="s">
        <v>231</v>
      </c>
      <c r="C30" s="321"/>
      <c r="D30" s="321" t="s">
        <v>370</v>
      </c>
      <c r="E30" s="321" t="s">
        <v>350</v>
      </c>
      <c r="F30" s="323">
        <v>0</v>
      </c>
      <c r="G30" s="325">
        <v>1855</v>
      </c>
      <c r="H30" s="325">
        <v>0</v>
      </c>
      <c r="I30" s="325">
        <v>1855</v>
      </c>
      <c r="J30" s="325">
        <v>1855</v>
      </c>
      <c r="K30" s="323">
        <v>0</v>
      </c>
      <c r="L30" s="322">
        <v>1</v>
      </c>
      <c r="M30" s="340" t="s">
        <v>372</v>
      </c>
      <c r="O30" s="295" t="str">
        <f t="shared" si="1"/>
        <v>MED</v>
      </c>
    </row>
    <row r="31" spans="1:15" s="295" customFormat="1" ht="16.5" customHeight="1" x14ac:dyDescent="0.25">
      <c r="A31" s="321">
        <f t="shared" si="0"/>
        <v>10677</v>
      </c>
      <c r="B31" s="321" t="s">
        <v>231</v>
      </c>
      <c r="C31" s="321"/>
      <c r="D31" s="321" t="s">
        <v>370</v>
      </c>
      <c r="E31" s="321" t="s">
        <v>351</v>
      </c>
      <c r="F31" s="323">
        <v>0</v>
      </c>
      <c r="G31" s="325">
        <v>1855</v>
      </c>
      <c r="H31" s="325">
        <v>0</v>
      </c>
      <c r="I31" s="325">
        <v>1855</v>
      </c>
      <c r="J31" s="325">
        <v>1855</v>
      </c>
      <c r="K31" s="323">
        <v>0</v>
      </c>
      <c r="L31" s="322">
        <v>1</v>
      </c>
      <c r="M31" s="340" t="s">
        <v>372</v>
      </c>
      <c r="O31" s="295" t="str">
        <f t="shared" si="1"/>
        <v>MED</v>
      </c>
    </row>
    <row r="32" spans="1:15" s="295" customFormat="1" ht="16.5" customHeight="1" x14ac:dyDescent="0.25">
      <c r="A32" s="321">
        <f t="shared" si="0"/>
        <v>10677</v>
      </c>
      <c r="B32" s="321" t="s">
        <v>231</v>
      </c>
      <c r="C32" s="321"/>
      <c r="D32" s="321" t="s">
        <v>370</v>
      </c>
      <c r="E32" s="321" t="s">
        <v>344</v>
      </c>
      <c r="F32" s="323">
        <v>0</v>
      </c>
      <c r="G32" s="325">
        <v>1855</v>
      </c>
      <c r="H32" s="325">
        <v>0</v>
      </c>
      <c r="I32" s="325">
        <v>1855</v>
      </c>
      <c r="J32" s="325">
        <v>1855</v>
      </c>
      <c r="K32" s="323">
        <v>0</v>
      </c>
      <c r="L32" s="322">
        <v>1</v>
      </c>
      <c r="M32" s="340" t="s">
        <v>372</v>
      </c>
      <c r="O32" s="295" t="str">
        <f t="shared" si="1"/>
        <v>MED</v>
      </c>
    </row>
    <row r="33" spans="1:15" s="295" customFormat="1" ht="16.5" customHeight="1" x14ac:dyDescent="0.25">
      <c r="A33" s="321">
        <f t="shared" si="0"/>
        <v>10677</v>
      </c>
      <c r="B33" s="318" t="s">
        <v>80</v>
      </c>
      <c r="C33" s="318"/>
      <c r="D33" s="318"/>
      <c r="E33" s="318" t="s">
        <v>349</v>
      </c>
      <c r="F33" s="323">
        <v>0</v>
      </c>
      <c r="G33" s="324">
        <v>1492715</v>
      </c>
      <c r="H33" s="325">
        <v>0</v>
      </c>
      <c r="I33" s="339" t="s">
        <v>372</v>
      </c>
      <c r="J33" s="339" t="s">
        <v>372</v>
      </c>
      <c r="K33" s="323">
        <v>0</v>
      </c>
      <c r="L33" s="340" t="s">
        <v>372</v>
      </c>
      <c r="M33" s="340" t="s">
        <v>372</v>
      </c>
      <c r="O33" s="295" t="str">
        <f t="shared" si="1"/>
        <v>PPA</v>
      </c>
    </row>
    <row r="34" spans="1:15" s="295" customFormat="1" ht="16.5" customHeight="1" x14ac:dyDescent="0.25">
      <c r="A34" s="321">
        <f t="shared" si="0"/>
        <v>10677</v>
      </c>
      <c r="B34" s="318" t="s">
        <v>80</v>
      </c>
      <c r="C34" s="318"/>
      <c r="D34" s="318"/>
      <c r="E34" s="318" t="s">
        <v>350</v>
      </c>
      <c r="F34" s="323">
        <v>0</v>
      </c>
      <c r="G34" s="324">
        <v>1372997</v>
      </c>
      <c r="H34" s="325">
        <v>0</v>
      </c>
      <c r="I34" s="339" t="s">
        <v>372</v>
      </c>
      <c r="J34" s="339" t="s">
        <v>372</v>
      </c>
      <c r="K34" s="323">
        <v>0</v>
      </c>
      <c r="L34" s="340" t="s">
        <v>372</v>
      </c>
      <c r="M34" s="340" t="s">
        <v>372</v>
      </c>
      <c r="O34" s="295" t="str">
        <f t="shared" si="1"/>
        <v>PPA</v>
      </c>
    </row>
    <row r="35" spans="1:15" s="295" customFormat="1" ht="16.5" customHeight="1" x14ac:dyDescent="0.25">
      <c r="A35" s="321">
        <f t="shared" si="0"/>
        <v>10677</v>
      </c>
      <c r="B35" s="318" t="s">
        <v>80</v>
      </c>
      <c r="C35" s="318"/>
      <c r="D35" s="318"/>
      <c r="E35" s="318" t="s">
        <v>351</v>
      </c>
      <c r="F35" s="323">
        <v>0</v>
      </c>
      <c r="G35" s="324">
        <v>1294385</v>
      </c>
      <c r="H35" s="325">
        <v>0</v>
      </c>
      <c r="I35" s="339" t="s">
        <v>372</v>
      </c>
      <c r="J35" s="339" t="s">
        <v>372</v>
      </c>
      <c r="K35" s="323">
        <v>0</v>
      </c>
      <c r="L35" s="340" t="s">
        <v>372</v>
      </c>
      <c r="M35" s="340" t="s">
        <v>372</v>
      </c>
      <c r="O35" s="295" t="str">
        <f t="shared" si="1"/>
        <v>PPA</v>
      </c>
    </row>
    <row r="36" spans="1:15" s="295" customFormat="1" ht="16.5" customHeight="1" x14ac:dyDescent="0.25">
      <c r="A36" s="321">
        <f t="shared" si="0"/>
        <v>10677</v>
      </c>
      <c r="B36" s="318" t="s">
        <v>80</v>
      </c>
      <c r="C36" s="318"/>
      <c r="D36" s="318"/>
      <c r="E36" s="318" t="s">
        <v>344</v>
      </c>
      <c r="F36" s="323">
        <v>0</v>
      </c>
      <c r="G36" s="324">
        <f>SUM(G33:G35)</f>
        <v>4160097</v>
      </c>
      <c r="H36" s="325">
        <v>0</v>
      </c>
      <c r="I36" s="339" t="s">
        <v>372</v>
      </c>
      <c r="J36" s="339" t="s">
        <v>372</v>
      </c>
      <c r="K36" s="323">
        <v>0</v>
      </c>
      <c r="L36" s="340" t="s">
        <v>372</v>
      </c>
      <c r="M36" s="340" t="s">
        <v>372</v>
      </c>
      <c r="O36" s="295" t="str">
        <f t="shared" si="1"/>
        <v>PPA</v>
      </c>
    </row>
    <row r="37" spans="1:15" s="295" customFormat="1" ht="16.5" customHeight="1" x14ac:dyDescent="0.25">
      <c r="A37" s="321">
        <f t="shared" si="0"/>
        <v>10677</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10677</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10677</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10677</v>
      </c>
      <c r="B40" s="318"/>
      <c r="C40" s="318"/>
      <c r="D40" s="318"/>
      <c r="E40" s="318"/>
      <c r="F40" s="323"/>
      <c r="G40" s="324"/>
      <c r="H40" s="325"/>
      <c r="I40" s="325"/>
      <c r="J40" s="325"/>
      <c r="K40" s="323"/>
      <c r="L40" s="322"/>
      <c r="M40" s="322"/>
      <c r="O40" s="295" t="str">
        <f t="shared" si="1"/>
        <v>ASLine</v>
      </c>
    </row>
    <row r="41" spans="1:15" s="295" customFormat="1" x14ac:dyDescent="0.25">
      <c r="A41" s="321">
        <f t="shared" si="0"/>
        <v>10677</v>
      </c>
      <c r="B41" s="318"/>
      <c r="C41" s="318"/>
      <c r="D41" s="318"/>
      <c r="E41" s="318"/>
      <c r="F41" s="323"/>
      <c r="G41" s="324"/>
      <c r="H41" s="325"/>
      <c r="I41" s="325"/>
      <c r="J41" s="325"/>
      <c r="K41" s="323"/>
      <c r="L41" s="322"/>
      <c r="M41" s="322"/>
      <c r="O41" s="295" t="str">
        <f t="shared" si="1"/>
        <v>ASLine</v>
      </c>
    </row>
    <row r="42" spans="1:15" s="295" customFormat="1" x14ac:dyDescent="0.25">
      <c r="A42" s="321">
        <f t="shared" si="0"/>
        <v>10677</v>
      </c>
      <c r="B42" s="318"/>
      <c r="C42" s="318"/>
      <c r="D42" s="318"/>
      <c r="E42" s="318"/>
      <c r="F42" s="323"/>
      <c r="G42" s="324"/>
      <c r="H42" s="325"/>
      <c r="I42" s="325"/>
      <c r="J42" s="325"/>
      <c r="K42" s="323"/>
      <c r="L42" s="322"/>
      <c r="M42" s="322"/>
      <c r="O42" s="295" t="str">
        <f t="shared" si="1"/>
        <v>ASLine</v>
      </c>
    </row>
    <row r="43" spans="1:15" s="295" customFormat="1" x14ac:dyDescent="0.25">
      <c r="A43" s="321">
        <f t="shared" si="0"/>
        <v>10677</v>
      </c>
      <c r="B43" s="318"/>
      <c r="C43" s="318"/>
      <c r="D43" s="318"/>
      <c r="E43" s="318"/>
      <c r="F43" s="323"/>
      <c r="G43" s="324"/>
      <c r="H43" s="325"/>
      <c r="I43" s="325"/>
      <c r="J43" s="325"/>
      <c r="K43" s="323"/>
      <c r="L43" s="322"/>
      <c r="M43" s="322"/>
      <c r="O43" s="295" t="str">
        <f t="shared" si="1"/>
        <v>ASLine</v>
      </c>
    </row>
    <row r="44" spans="1:15" s="295" customFormat="1" x14ac:dyDescent="0.25">
      <c r="A44" s="321">
        <f t="shared" si="0"/>
        <v>10677</v>
      </c>
      <c r="B44" s="318"/>
      <c r="C44" s="318"/>
      <c r="D44" s="318"/>
      <c r="E44" s="318"/>
      <c r="F44" s="323"/>
      <c r="G44" s="324"/>
      <c r="H44" s="325"/>
      <c r="I44" s="325"/>
      <c r="J44" s="325"/>
      <c r="K44" s="323"/>
      <c r="L44" s="322"/>
      <c r="M44" s="322"/>
      <c r="O44" s="295" t="str">
        <f t="shared" si="1"/>
        <v>ASLine</v>
      </c>
    </row>
    <row r="45" spans="1:15" s="295" customFormat="1" x14ac:dyDescent="0.25">
      <c r="A45" s="321">
        <f t="shared" si="0"/>
        <v>10677</v>
      </c>
      <c r="B45" s="318"/>
      <c r="C45" s="318"/>
      <c r="D45" s="318"/>
      <c r="E45" s="318"/>
      <c r="F45" s="323"/>
      <c r="G45" s="324"/>
      <c r="H45" s="325"/>
      <c r="I45" s="325"/>
      <c r="J45" s="325"/>
      <c r="K45" s="323"/>
      <c r="L45" s="322"/>
      <c r="M45" s="322"/>
      <c r="O45" s="295" t="str">
        <f t="shared" si="1"/>
        <v>ASLine</v>
      </c>
    </row>
    <row r="46" spans="1:15" s="295" customFormat="1" x14ac:dyDescent="0.25">
      <c r="A46" s="321">
        <f t="shared" si="0"/>
        <v>10677</v>
      </c>
      <c r="B46" s="318"/>
      <c r="C46" s="318"/>
      <c r="D46" s="318"/>
      <c r="E46" s="318"/>
      <c r="F46" s="323"/>
      <c r="G46" s="324"/>
      <c r="H46" s="325"/>
      <c r="I46" s="325"/>
      <c r="J46" s="325"/>
      <c r="K46" s="323"/>
      <c r="L46" s="322"/>
      <c r="M46" s="322"/>
      <c r="O46" s="295" t="str">
        <f t="shared" si="1"/>
        <v>ASLine</v>
      </c>
    </row>
    <row r="47" spans="1:15" s="295" customFormat="1" x14ac:dyDescent="0.25">
      <c r="A47" s="321">
        <f t="shared" si="0"/>
        <v>10677</v>
      </c>
      <c r="B47" s="318"/>
      <c r="C47" s="318"/>
      <c r="D47" s="318"/>
      <c r="E47" s="318"/>
      <c r="F47" s="323"/>
      <c r="G47" s="324"/>
      <c r="H47" s="325"/>
      <c r="I47" s="325"/>
      <c r="J47" s="325"/>
      <c r="K47" s="323"/>
      <c r="L47" s="322"/>
      <c r="M47" s="322"/>
      <c r="O47" s="295" t="str">
        <f t="shared" si="1"/>
        <v>ASLine</v>
      </c>
    </row>
    <row r="48" spans="1:15" s="295" customFormat="1" x14ac:dyDescent="0.25">
      <c r="A48" s="321">
        <f t="shared" si="0"/>
        <v>10677</v>
      </c>
      <c r="B48" s="318"/>
      <c r="C48" s="318"/>
      <c r="D48" s="318"/>
      <c r="E48" s="318"/>
      <c r="F48" s="323"/>
      <c r="G48" s="324"/>
      <c r="H48" s="325"/>
      <c r="I48" s="325"/>
      <c r="J48" s="325"/>
      <c r="K48" s="323"/>
      <c r="L48" s="322"/>
      <c r="M48" s="322"/>
      <c r="O48" s="295" t="str">
        <f t="shared" si="1"/>
        <v>ASLine</v>
      </c>
    </row>
    <row r="49" spans="1:15" s="295" customFormat="1" x14ac:dyDescent="0.25">
      <c r="A49" s="321">
        <f t="shared" si="0"/>
        <v>10677</v>
      </c>
      <c r="B49" s="318"/>
      <c r="C49" s="318"/>
      <c r="D49" s="318"/>
      <c r="E49" s="318"/>
      <c r="F49" s="323"/>
      <c r="G49" s="324"/>
      <c r="H49" s="325"/>
      <c r="I49" s="325"/>
      <c r="J49" s="325"/>
      <c r="K49" s="323"/>
      <c r="L49" s="322"/>
      <c r="M49" s="322"/>
      <c r="O49" s="295" t="str">
        <f t="shared" si="1"/>
        <v>ASLine</v>
      </c>
    </row>
    <row r="50" spans="1:15" s="295" customFormat="1" x14ac:dyDescent="0.25">
      <c r="A50" s="321">
        <f t="shared" si="0"/>
        <v>10677</v>
      </c>
      <c r="B50" s="318"/>
      <c r="C50" s="318"/>
      <c r="D50" s="318"/>
      <c r="E50" s="318"/>
      <c r="F50" s="323"/>
      <c r="G50" s="324"/>
      <c r="H50" s="325"/>
      <c r="I50" s="325"/>
      <c r="J50" s="325"/>
      <c r="K50" s="323"/>
      <c r="L50" s="322"/>
      <c r="M50" s="322"/>
      <c r="O50" s="295" t="str">
        <f t="shared" si="1"/>
        <v>ASLine</v>
      </c>
    </row>
    <row r="51" spans="1:15" s="295" customFormat="1" x14ac:dyDescent="0.25">
      <c r="A51" s="321">
        <f t="shared" si="0"/>
        <v>10677</v>
      </c>
      <c r="B51" s="318"/>
      <c r="C51" s="318"/>
      <c r="D51" s="318"/>
      <c r="E51" s="318"/>
      <c r="F51" s="323"/>
      <c r="G51" s="324"/>
      <c r="H51" s="325"/>
      <c r="I51" s="325"/>
      <c r="J51" s="325"/>
      <c r="K51" s="323"/>
      <c r="L51" s="322"/>
      <c r="M51" s="322"/>
      <c r="O51" s="295" t="str">
        <f t="shared" si="1"/>
        <v>ASLine</v>
      </c>
    </row>
    <row r="52" spans="1:15" s="295" customFormat="1" x14ac:dyDescent="0.25">
      <c r="A52" s="321">
        <f t="shared" si="0"/>
        <v>10677</v>
      </c>
      <c r="B52" s="318"/>
      <c r="C52" s="318"/>
      <c r="D52" s="318"/>
      <c r="E52" s="318"/>
      <c r="F52" s="323"/>
      <c r="G52" s="324"/>
      <c r="H52" s="325"/>
      <c r="I52" s="325"/>
      <c r="J52" s="325"/>
      <c r="K52" s="323"/>
      <c r="L52" s="322"/>
      <c r="M52" s="322"/>
      <c r="O52" s="295" t="str">
        <f t="shared" si="1"/>
        <v>ASLine</v>
      </c>
    </row>
    <row r="53" spans="1:15" s="295" customFormat="1" x14ac:dyDescent="0.25">
      <c r="A53" s="321">
        <f t="shared" si="0"/>
        <v>10677</v>
      </c>
      <c r="B53" s="318"/>
      <c r="C53" s="318"/>
      <c r="D53" s="318"/>
      <c r="E53" s="318"/>
      <c r="F53" s="323"/>
      <c r="G53" s="324"/>
      <c r="H53" s="325"/>
      <c r="I53" s="325"/>
      <c r="J53" s="325"/>
      <c r="K53" s="323"/>
      <c r="L53" s="322"/>
      <c r="M53" s="322"/>
      <c r="O53" s="295" t="str">
        <f t="shared" si="1"/>
        <v>ASLine</v>
      </c>
    </row>
    <row r="54" spans="1:15" s="295" customFormat="1" x14ac:dyDescent="0.25">
      <c r="A54" s="321">
        <f t="shared" si="0"/>
        <v>10677</v>
      </c>
      <c r="B54" s="318"/>
      <c r="C54" s="318"/>
      <c r="D54" s="318"/>
      <c r="E54" s="318"/>
      <c r="F54" s="323"/>
      <c r="G54" s="324"/>
      <c r="H54" s="325"/>
      <c r="I54" s="325"/>
      <c r="J54" s="325"/>
      <c r="K54" s="323"/>
      <c r="L54" s="322"/>
      <c r="M54" s="322"/>
      <c r="O54" s="295" t="str">
        <f t="shared" si="1"/>
        <v>ASLine</v>
      </c>
    </row>
    <row r="55" spans="1:15" s="295" customFormat="1" x14ac:dyDescent="0.25">
      <c r="A55" s="321">
        <f t="shared" si="0"/>
        <v>10677</v>
      </c>
      <c r="B55" s="318"/>
      <c r="C55" s="318"/>
      <c r="D55" s="318"/>
      <c r="E55" s="318"/>
      <c r="F55" s="323"/>
      <c r="G55" s="324"/>
      <c r="H55" s="325"/>
      <c r="I55" s="325"/>
      <c r="J55" s="325"/>
      <c r="K55" s="323"/>
      <c r="L55" s="322"/>
      <c r="M55" s="322"/>
      <c r="O55" s="295" t="str">
        <f t="shared" si="1"/>
        <v>ASLine</v>
      </c>
    </row>
    <row r="56" spans="1:15" ht="15.75" x14ac:dyDescent="0.25">
      <c r="A56" s="321">
        <f t="shared" si="0"/>
        <v>10677</v>
      </c>
      <c r="B56" s="318"/>
      <c r="C56" s="318"/>
      <c r="D56" s="318"/>
      <c r="E56" s="318"/>
      <c r="F56" s="323"/>
      <c r="G56" s="324"/>
      <c r="H56" s="325"/>
      <c r="I56" s="325"/>
      <c r="J56" s="325"/>
      <c r="K56" s="323"/>
      <c r="L56" s="322"/>
      <c r="M56" s="322"/>
      <c r="O56" s="295" t="str">
        <f t="shared" si="1"/>
        <v>ASLine</v>
      </c>
    </row>
    <row r="57" spans="1:15" ht="15.75" x14ac:dyDescent="0.25">
      <c r="A57" s="321">
        <f t="shared" si="0"/>
        <v>10677</v>
      </c>
      <c r="B57" s="318"/>
      <c r="C57" s="318"/>
      <c r="D57" s="318"/>
      <c r="E57" s="318"/>
      <c r="F57" s="323"/>
      <c r="G57" s="324"/>
      <c r="H57" s="325"/>
      <c r="I57" s="325"/>
      <c r="J57" s="325"/>
      <c r="K57" s="323"/>
      <c r="L57" s="322"/>
      <c r="M57" s="322"/>
      <c r="O57" s="295" t="str">
        <f t="shared" si="1"/>
        <v>ASLine</v>
      </c>
    </row>
    <row r="58" spans="1:15" ht="15.75" x14ac:dyDescent="0.25">
      <c r="A58" s="321">
        <f t="shared" si="0"/>
        <v>10677</v>
      </c>
      <c r="B58" s="318"/>
      <c r="C58" s="318"/>
      <c r="D58" s="318"/>
      <c r="E58" s="318"/>
      <c r="F58" s="323"/>
      <c r="G58" s="324"/>
      <c r="H58" s="325"/>
      <c r="I58" s="325"/>
      <c r="J58" s="325"/>
      <c r="K58" s="323"/>
      <c r="L58" s="322"/>
      <c r="M58" s="322"/>
      <c r="O58" s="295" t="str">
        <f t="shared" si="1"/>
        <v>ASLine</v>
      </c>
    </row>
    <row r="59" spans="1:15" ht="15.75" x14ac:dyDescent="0.25">
      <c r="A59" s="321">
        <f t="shared" si="0"/>
        <v>10677</v>
      </c>
      <c r="B59" s="318"/>
      <c r="C59" s="318"/>
      <c r="D59" s="318"/>
      <c r="E59" s="318"/>
      <c r="F59" s="323"/>
      <c r="G59" s="324"/>
      <c r="H59" s="325"/>
      <c r="I59" s="325"/>
      <c r="J59" s="325"/>
      <c r="K59" s="323"/>
      <c r="L59" s="322"/>
      <c r="M59" s="322"/>
      <c r="O59" s="295" t="str">
        <f t="shared" si="1"/>
        <v>ASLine</v>
      </c>
    </row>
    <row r="60" spans="1:15" ht="15.75" x14ac:dyDescent="0.25">
      <c r="A60" s="321">
        <f t="shared" si="0"/>
        <v>10677</v>
      </c>
      <c r="B60" s="318"/>
      <c r="C60" s="318"/>
      <c r="D60" s="318"/>
      <c r="E60" s="318"/>
      <c r="F60" s="323"/>
      <c r="G60" s="324"/>
      <c r="H60" s="325"/>
      <c r="I60" s="325"/>
      <c r="J60" s="325"/>
      <c r="K60" s="323"/>
      <c r="L60" s="322"/>
      <c r="M60" s="322"/>
      <c r="O60" s="295" t="str">
        <f t="shared" si="1"/>
        <v>ASLine</v>
      </c>
    </row>
    <row r="61" spans="1:15" ht="15.75" x14ac:dyDescent="0.25">
      <c r="A61" s="321">
        <f t="shared" si="0"/>
        <v>10677</v>
      </c>
      <c r="B61" s="318"/>
      <c r="C61" s="318"/>
      <c r="D61" s="318"/>
      <c r="E61" s="318"/>
      <c r="F61" s="323"/>
      <c r="G61" s="324"/>
      <c r="H61" s="325"/>
      <c r="I61" s="325"/>
      <c r="J61" s="325"/>
      <c r="K61" s="323"/>
      <c r="L61" s="322"/>
      <c r="M61" s="322"/>
      <c r="O61" s="295" t="str">
        <f t="shared" si="1"/>
        <v>ASLine</v>
      </c>
    </row>
    <row r="62" spans="1:15" ht="15.75" x14ac:dyDescent="0.25">
      <c r="A62" s="321">
        <f t="shared" si="0"/>
        <v>10677</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349</v>
      </c>
    </row>
    <row r="3" spans="1:4" x14ac:dyDescent="0.25">
      <c r="A3" t="s">
        <v>228</v>
      </c>
      <c r="B3" t="s">
        <v>227</v>
      </c>
      <c r="D3" t="s">
        <v>350</v>
      </c>
    </row>
    <row r="4" spans="1:4" x14ac:dyDescent="0.25">
      <c r="A4" t="s">
        <v>81</v>
      </c>
      <c r="B4" t="s">
        <v>225</v>
      </c>
      <c r="D4" t="s">
        <v>351</v>
      </c>
    </row>
    <row r="5" spans="1:4" x14ac:dyDescent="0.25">
      <c r="A5" t="s">
        <v>82</v>
      </c>
      <c r="B5" t="s">
        <v>229</v>
      </c>
      <c r="D5" t="s">
        <v>344</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8" t="s">
        <v>168</v>
      </c>
      <c r="B1" s="378"/>
      <c r="C1" s="378"/>
      <c r="D1" s="378"/>
      <c r="E1" s="378"/>
      <c r="F1" s="378"/>
      <c r="G1" s="378"/>
      <c r="H1" s="378"/>
      <c r="I1" s="378"/>
      <c r="J1" s="378"/>
      <c r="K1" s="378"/>
      <c r="L1" s="378"/>
      <c r="M1" s="378"/>
      <c r="N1" s="378"/>
      <c r="O1" s="378"/>
      <c r="P1" s="378"/>
      <c r="Q1" s="378"/>
      <c r="R1" s="378"/>
      <c r="S1" s="378"/>
      <c r="T1" s="378"/>
      <c r="U1" s="378"/>
      <c r="V1" s="379" t="s">
        <v>54</v>
      </c>
      <c r="W1" s="379"/>
      <c r="X1" s="379"/>
      <c r="Y1" s="379"/>
      <c r="Z1" s="379"/>
      <c r="AA1" s="379"/>
      <c r="AB1" s="379"/>
      <c r="AC1" s="379"/>
      <c r="AD1" s="379"/>
      <c r="AE1" s="379"/>
      <c r="AF1" s="379"/>
      <c r="AG1" s="379"/>
      <c r="AH1" s="379"/>
      <c r="AI1" s="379"/>
      <c r="AJ1" s="379"/>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The Cincinnati Insurance Company</v>
      </c>
      <c r="B4" s="155">
        <f>'Cover Page'!L9</f>
        <v>10677</v>
      </c>
      <c r="C4" s="155" t="str">
        <f>'Cover Page'!B13</f>
        <v>The Cincinnati Insurance Companies</v>
      </c>
      <c r="D4" s="156">
        <f>'Cover Page'!L13</f>
        <v>244</v>
      </c>
      <c r="E4" s="155" t="str">
        <f>'Cover Page'!B17</f>
        <v>P.O Box 145496</v>
      </c>
      <c r="F4" s="155" t="str">
        <f>'Cover Page'!B20</f>
        <v xml:space="preserve">Cincinnati </v>
      </c>
      <c r="G4" s="155" t="str">
        <f>'Cover Page'!I20</f>
        <v>OH</v>
      </c>
      <c r="H4" s="156" t="str">
        <f>'Cover Page'!L20</f>
        <v>45250-5496</v>
      </c>
      <c r="I4" s="155" t="b">
        <v>1</v>
      </c>
      <c r="J4" s="155" t="b">
        <v>0</v>
      </c>
      <c r="K4" s="157">
        <f>'Cover Page'!B32</f>
        <v>44405</v>
      </c>
      <c r="L4" s="177" t="str">
        <f>'Cover Page'!B35</f>
        <v>Steve Corbly</v>
      </c>
      <c r="M4" s="177" t="str">
        <f>'Cover Page'!B38</f>
        <v>Assistant Vice President</v>
      </c>
      <c r="N4" s="220" t="str">
        <f>'Cover Page'!I35</f>
        <v>513-870-2448</v>
      </c>
      <c r="O4" s="220">
        <f>'Cover Page'!L35</f>
        <v>0</v>
      </c>
      <c r="P4" s="155" t="str">
        <f>'Cover Page'!I38</f>
        <v xml:space="preserve">Steve_Corbly@CINFIN.COM </v>
      </c>
      <c r="Q4" s="155" t="str">
        <f>'Cover Page'!B42</f>
        <v>Kim Yerigan</v>
      </c>
      <c r="R4" s="155" t="str">
        <f>'Cover Page'!B46</f>
        <v>Compliance Manager</v>
      </c>
      <c r="S4" s="220" t="str">
        <f>'Cover Page'!I42</f>
        <v>513-603-5138</v>
      </c>
      <c r="T4" s="220">
        <f>'Cover Page'!L42</f>
        <v>0</v>
      </c>
      <c r="U4" s="155" t="str">
        <f>'Cover Page'!I46</f>
        <v xml:space="preserve">Kim_Yerigan@CINFIN.COM </v>
      </c>
      <c r="V4" s="156">
        <f>Questionnaire!U10</f>
        <v>1</v>
      </c>
      <c r="W4" s="156">
        <f>Questionnaire!U12</f>
        <v>1</v>
      </c>
      <c r="X4" s="156">
        <f>Questionnaire!U13</f>
        <v>1</v>
      </c>
      <c r="Y4" s="156">
        <f>Questionnaire!U14</f>
        <v>1</v>
      </c>
      <c r="Z4" s="156">
        <f>Questionnaire!U15</f>
        <v>0</v>
      </c>
      <c r="AA4" s="156">
        <f>Questionnaire!U16</f>
        <v>1</v>
      </c>
      <c r="AB4" s="156">
        <f>Questionnaire!U17</f>
        <v>1</v>
      </c>
      <c r="AC4" s="156">
        <f>Questionnaire!U18</f>
        <v>0</v>
      </c>
      <c r="AD4" s="156">
        <f>Questionnaire!E19</f>
        <v>0</v>
      </c>
      <c r="AE4" s="156">
        <f>Questionnaire!U22</f>
        <v>0</v>
      </c>
      <c r="AF4" s="156">
        <f>Questionnaire!U26</f>
        <v>0</v>
      </c>
      <c r="AG4" s="156">
        <f>Questionnaire!U28</f>
        <v>1</v>
      </c>
      <c r="AH4" s="156">
        <f>Questionnaire!U34</f>
        <v>0</v>
      </c>
      <c r="AI4" s="156">
        <f>Questionnaire!U35</f>
        <v>1</v>
      </c>
      <c r="AJ4" s="177" t="str">
        <f>Questionnaire!E37</f>
        <v>CQD-CA-19-4218-CA, CQD-GL-20-38366-CA</v>
      </c>
      <c r="AK4" s="155" t="str">
        <f>'Explanatory Memorandum'!C14</f>
        <v>Other than PPA: We have notified all our insureds and asked them to work with their agent on the effect of COVID-19 on their exposures.  If they have had a reduction in exposures, they may qualify for a premium refund.  The insured and agent will work with us to adjust their exposures and premiums specific to their situation. As of the date of the report no refunds have been requested for these lines. 
PPA:  Upon examination of our experience in California we have determined that the Private Passenger Auto line has not experienced excess profits.  Refunds provided in 2020 for March through May covered the impacts of the lockdown but our experience now shows nothing additional is needed.  Please see additional exhibit P.</v>
      </c>
      <c r="AL4" s="155" t="str">
        <f>'Explanatory Memorandum'!C33</f>
        <v>PPA:  We provided refunds in the amount of 15% of earned premium for the months of April and May and 5% for the month of March of 2020.  As described when these refunds were provided the data was too thin to calculate an actuarial sound refund however we matched competitor offerings.</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80" t="s">
        <v>185</v>
      </c>
      <c r="D1" s="381"/>
      <c r="E1" s="381"/>
      <c r="F1" s="381"/>
      <c r="G1" s="382"/>
      <c r="H1" s="383" t="s">
        <v>186</v>
      </c>
      <c r="I1" s="384"/>
      <c r="J1" s="384"/>
      <c r="K1" s="384"/>
      <c r="L1" s="384"/>
      <c r="M1" s="384"/>
      <c r="N1" s="384"/>
      <c r="O1" s="384"/>
      <c r="P1" s="385"/>
      <c r="Q1" s="380" t="s">
        <v>187</v>
      </c>
      <c r="R1" s="381"/>
      <c r="S1" s="381"/>
      <c r="T1" s="381"/>
      <c r="U1" s="382"/>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10677</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1</v>
      </c>
      <c r="R3" s="237">
        <f>Questionnaire!$U$82</f>
        <v>1</v>
      </c>
      <c r="S3" s="237">
        <f>Questionnaire!$U$83</f>
        <v>1</v>
      </c>
      <c r="T3" s="237">
        <f>Questionnaire!$U$84</f>
        <v>0</v>
      </c>
      <c r="U3" s="243">
        <f>Questionnaire!$U$85</f>
        <v>0</v>
      </c>
    </row>
    <row r="4" spans="1:27" x14ac:dyDescent="0.25">
      <c r="A4" s="155">
        <f>'Cover Page'!$L$9</f>
        <v>10677</v>
      </c>
      <c r="B4" s="155" t="s">
        <v>228</v>
      </c>
      <c r="C4" s="241">
        <f>Questionnaire!$V$44</f>
        <v>1</v>
      </c>
      <c r="D4" s="242">
        <f>Questionnaire!$V$45</f>
        <v>0</v>
      </c>
      <c r="E4" s="242">
        <f>Questionnaire!$V$46</f>
        <v>0</v>
      </c>
      <c r="F4" s="242">
        <f>Questionnaire!$V$47</f>
        <v>0</v>
      </c>
      <c r="G4" s="243">
        <f>Questionnaire!$V$48</f>
        <v>0</v>
      </c>
      <c r="H4" s="241">
        <f>Questionnaire!$V$55</f>
        <v>1</v>
      </c>
      <c r="I4" s="242">
        <f>Questionnaire!$V$58</f>
        <v>1</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1</v>
      </c>
      <c r="R4" s="237">
        <f>Questionnaire!$V$82</f>
        <v>1</v>
      </c>
      <c r="S4" s="237">
        <f>Questionnaire!$V$83</f>
        <v>1</v>
      </c>
      <c r="T4" s="237">
        <f>Questionnaire!$V$84</f>
        <v>1</v>
      </c>
      <c r="U4" s="243">
        <f>Questionnaire!$V$85</f>
        <v>0</v>
      </c>
    </row>
    <row r="5" spans="1:27" x14ac:dyDescent="0.25">
      <c r="A5" s="155">
        <f>'Cover Page'!$L$9</f>
        <v>10677</v>
      </c>
      <c r="B5" s="155" t="s">
        <v>81</v>
      </c>
      <c r="C5" s="241">
        <f>Questionnaire!$W$44</f>
        <v>1</v>
      </c>
      <c r="D5" s="242">
        <f>Questionnaire!$W$45</f>
        <v>0</v>
      </c>
      <c r="E5" s="242">
        <f>Questionnaire!$W$46</f>
        <v>0</v>
      </c>
      <c r="F5" s="242">
        <f>Questionnaire!$W$47</f>
        <v>0</v>
      </c>
      <c r="G5" s="243">
        <f>Questionnaire!$W$48</f>
        <v>0</v>
      </c>
      <c r="H5" s="241">
        <f>Questionnaire!$W$55</f>
        <v>1</v>
      </c>
      <c r="I5" s="242">
        <f>Questionnaire!$W$58</f>
        <v>0</v>
      </c>
      <c r="J5" s="242">
        <f>Questionnaire!$W$59</f>
        <v>1</v>
      </c>
      <c r="K5" s="242">
        <f>Questionnaire!$W$60</f>
        <v>0</v>
      </c>
      <c r="L5" s="242">
        <f>Questionnaire!$W$61</f>
        <v>0</v>
      </c>
      <c r="M5" s="249">
        <f>Questionnaire!$W$68</f>
        <v>0</v>
      </c>
      <c r="N5" s="250">
        <f>Questionnaire!$W$69</f>
        <v>0</v>
      </c>
      <c r="O5" s="277">
        <f>Questionnaire!I70</f>
        <v>0</v>
      </c>
      <c r="P5" s="251">
        <f>Questionnaire!$W$73</f>
        <v>0</v>
      </c>
      <c r="Q5" s="237">
        <f>Questionnaire!$W$81</f>
        <v>1</v>
      </c>
      <c r="R5" s="237">
        <f>Questionnaire!$W$82</f>
        <v>1</v>
      </c>
      <c r="S5" s="237">
        <f>Questionnaire!$W$83</f>
        <v>1</v>
      </c>
      <c r="T5" s="237">
        <f>Questionnaire!$W$84</f>
        <v>0</v>
      </c>
      <c r="U5" s="243">
        <f>Questionnaire!$W$85</f>
        <v>0</v>
      </c>
    </row>
    <row r="6" spans="1:27" x14ac:dyDescent="0.25">
      <c r="A6" s="155">
        <f>'Cover Page'!$L$9</f>
        <v>10677</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10677</v>
      </c>
      <c r="B7" s="155" t="s">
        <v>230</v>
      </c>
      <c r="C7" s="241">
        <f>Questionnaire!$Y$44</f>
        <v>1</v>
      </c>
      <c r="D7" s="242">
        <f>Questionnaire!$Y$45</f>
        <v>0</v>
      </c>
      <c r="E7" s="210">
        <f>Questionnaire!$Y$46</f>
        <v>0</v>
      </c>
      <c r="F7" s="210">
        <f>Questionnaire!$Y$47</f>
        <v>0</v>
      </c>
      <c r="G7" s="243">
        <f>Questionnaire!$Y$48</f>
        <v>0</v>
      </c>
      <c r="H7" s="241">
        <f>Questionnaire!$Y$55</f>
        <v>1</v>
      </c>
      <c r="I7" s="242">
        <f>Questionnaire!$Y$58</f>
        <v>0</v>
      </c>
      <c r="J7" s="242">
        <f>Questionnaire!$Y$59</f>
        <v>1</v>
      </c>
      <c r="K7" s="242">
        <f>Questionnaire!$Y$60</f>
        <v>1</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1</v>
      </c>
      <c r="T7" s="237">
        <f>Questionnaire!$Y$84</f>
        <v>0</v>
      </c>
      <c r="U7" s="243">
        <f>Questionnaire!$Y$85</f>
        <v>0</v>
      </c>
    </row>
    <row r="8" spans="1:27" x14ac:dyDescent="0.25">
      <c r="A8" s="155">
        <f>'Cover Page'!$L$9</f>
        <v>10677</v>
      </c>
      <c r="B8" s="155" t="s">
        <v>231</v>
      </c>
      <c r="C8" s="241">
        <f>Questionnaire!$Z$44</f>
        <v>1</v>
      </c>
      <c r="D8" s="242">
        <f>Questionnaire!$Z$45</f>
        <v>0</v>
      </c>
      <c r="E8" s="242">
        <f>Questionnaire!$Z$46</f>
        <v>0</v>
      </c>
      <c r="F8" s="242">
        <f>Questionnaire!$Z$47</f>
        <v>0</v>
      </c>
      <c r="G8" s="243">
        <f>Questionnaire!$Z$48</f>
        <v>0</v>
      </c>
      <c r="H8" s="241">
        <f>Questionnaire!$Z$55</f>
        <v>1</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1</v>
      </c>
      <c r="R8" s="237">
        <f>Questionnaire!$Z$82</f>
        <v>1</v>
      </c>
      <c r="S8" s="237">
        <f>Questionnaire!$Z$83</f>
        <v>1</v>
      </c>
      <c r="T8" s="237">
        <f>Questionnaire!$Z$84</f>
        <v>0</v>
      </c>
      <c r="U8" s="243">
        <f>Questionnaire!$Z$85</f>
        <v>0</v>
      </c>
    </row>
    <row r="9" spans="1:27" x14ac:dyDescent="0.25">
      <c r="A9" s="155">
        <f>'Cover Page'!$L$9</f>
        <v>10677</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1</v>
      </c>
      <c r="R9" s="237">
        <f>Questionnaire!$AA$82</f>
        <v>1</v>
      </c>
      <c r="S9" s="237">
        <f>Questionnaire!$AA$83</f>
        <v>1</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BE372C879B964BBA0CE71DBC23682D" ma:contentTypeVersion="0" ma:contentTypeDescription="Create a new document." ma:contentTypeScope="" ma:versionID="a00ee093f7014575bfaa520cb4e39756">
  <xsd:schema xmlns:xsd="http://www.w3.org/2001/XMLSchema" xmlns:xs="http://www.w3.org/2001/XMLSchema" xmlns:p="http://schemas.microsoft.com/office/2006/metadata/properties" targetNamespace="http://schemas.microsoft.com/office/2006/metadata/properties" ma:root="true" ma:fieldsID="067e30616eeadeb776f014c5fbcfd81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84FFAD9-3BF8-4DCC-8B64-96A01A6983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09AA3F8-356A-43B0-8D4E-7E4B702E92A1}">
  <ds:schemaRefs>
    <ds:schemaRef ds:uri="http://schemas.microsoft.com/sharepoint/v3/contenttype/forms"/>
  </ds:schemaRefs>
</ds:datastoreItem>
</file>

<file path=customXml/itemProps3.xml><?xml version="1.0" encoding="utf-8"?>
<ds:datastoreItem xmlns:ds="http://schemas.openxmlformats.org/officeDocument/2006/customXml" ds:itemID="{13AB3EDC-E009-4747-BD55-CD009107678A}">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Yerigan, Kim</cp:lastModifiedBy>
  <cp:lastPrinted>2020-05-12T15:41:53Z</cp:lastPrinted>
  <dcterms:created xsi:type="dcterms:W3CDTF">2020-04-14T23:06:16Z</dcterms:created>
  <dcterms:modified xsi:type="dcterms:W3CDTF">2021-07-27T12:09:16Z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0x0101006BBE372C879B964BBA0CE71DBC23682D</vt:lpwstr>
  </property>
  <property fmtid="{D5CDD505-2E9C-101B-9397-08002B2CF9AE}" pid="3" name="{A44787D4-0540-4523-9961-78E4036D8C6D}">
    <vt:lpwstr>{854EA795-AC00-49A4-9AC0-FE14912AA3D7}</vt:lpwstr>
  </property>
</Properties>
</file>