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sOps\Compliance\State Reporting Matrix (SRM) (HIS 11.16 C+12)\COVID-19\California\"/>
    </mc:Choice>
  </mc:AlternateContent>
  <xr:revisionPtr revIDLastSave="0" documentId="13_ncr:1_{D4356760-B2C4-4010-8BA4-56993897A2B6}" xr6:coauthVersionLast="41" xr6:coauthVersionMax="45" xr10:uidLastSave="{00000000-0000-0000-0000-000000000000}"/>
  <bookViews>
    <workbookView xWindow="-108" yWindow="-108" windowWidth="23256" windowHeight="1257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8" l="1"/>
  <c r="J19" i="8" l="1"/>
  <c r="J18" i="8"/>
  <c r="J17" i="8"/>
  <c r="E6" i="5" l="1"/>
  <c r="E4" i="5"/>
  <c r="O18" i="8" l="1"/>
  <c r="O19" i="8"/>
  <c r="O20" i="8"/>
  <c r="O21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A18" i="8"/>
  <c r="A19" i="8"/>
  <c r="A20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<sst xmlns="http://schemas.openxmlformats.org/spreadsheetml/2006/main" count="535" uniqueCount="366">
  <si>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</si>
  <si>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</si>
  <si>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</si>
  <si>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</si>
  <si>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</si>
  <si>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</si>
  <si>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</si>
  <si>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</si>
  <si>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</si>
  <si>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</si>
  <si>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</si>
  <si>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</si>
  <si>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</si>
  <si>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</si>
  <si>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</si>
  <si>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</si>
  <si>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</si>
  <si>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</si>
  <si>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</si>
  <si>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</si>
  <si>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</si>
  <si>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</si>
  <si>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</si>
  <si>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</si>
  <si>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</si>
  <si>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</si>
  <si>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</si>
  <si>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</si>
  <si>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</si>
  <si>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</si>
  <si>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</si>
  <si>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</si>
  <si>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</si>
  <si>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</si>
  <si>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</si>
  <si>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</si>
  <si>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</si>
  <si>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</si>
  <si>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</si>
  <si>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</si>
  <si>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</si>
  <si>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</si>
  <si>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</si>
  <si>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</si>
  <si>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</si>
  <si>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</si>
  <si>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</si>
  <si>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</si>
  <si>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</si>
  <si>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</si>
  <si>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</si>
  <si>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</si>
  <si>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</si>
  <si>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</si>
  <si>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</si>
  <si>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</si>
  <si>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</si>
  <si>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</si>
  <si>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</si>
  <si>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</si>
  <si>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</si>
  <si>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</si>
  <si>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</si>
  <si>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</si>
  <si>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</si>
  <si>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</si>
  <si>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</si>
  <si>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</si>
  <si>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</si>
  <si>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</si>
  <si>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</si>
  <si>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</si>
  <si>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</si>
  <si>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</si>
  <si>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</si>
  <si>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</si>
  <si>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</si>
  <si>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</si>
  <si>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</si>
  <si>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</si>
  <si>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</si>
  <si>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</si>
  <si>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</si>
  <si>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</si>
  <si>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</si>
  <si>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</si>
  <si>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</si>
  <si>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</si>
  <si>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</si>
  <si>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</si>
  <si>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</si>
  <si>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</si>
  <si>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</si>
  <si>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</si>
  <si>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</si>
  <si>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</si>
  <si>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</si>
  <si>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</si>
  <si>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</si>
  <si>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</si>
  <si>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</si>
  <si>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</si>
  <si>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</si>
  <si>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</si>
  <si>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</si>
  <si>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</si>
  <si>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</si>
  <si>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</si>
  <si>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</si>
  <si>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</si>
  <si>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</si>
  <si>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</si>
  <si>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</si>
  <si>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</si>
  <si>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</si>
  <si>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</si>
  <si>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</si>
  <si>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</si>
  <si>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</si>
  <si>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</si>
  <si>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</si>
  <si>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</si>
  <si>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</si>
  <si>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</si>
  <si>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</si>
  <si>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</si>
  <si>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</si>
  <si>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</si>
  <si>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</si>
  <si>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</si>
  <si>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</si>
  <si>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</si>
  <si>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</si>
  <si>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</si>
  <si>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</si>
  <si>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</si>
  <si>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</si>
  <si>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</si>
  <si>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</si>
  <si>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</si>
  <si>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</si>
  <si>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</si>
  <si>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</si>
  <si>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</si>
  <si>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</si>
  <si>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</si>
  <si>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</si>
  <si>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</si>
  <si>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</si>
  <si>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</si>
  <si>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</si>
  <si>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</si>
  <si>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</si>
  <si>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</si>
  <si>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</si>
  <si>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</si>
  <si>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</si>
  <si>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</si>
  <si>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</si>
  <si>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</si>
  <si>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</si>
  <si>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</si>
  <si>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</si>
  <si>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</si>
  <si>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</si>
  <si>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</si>
  <si>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</si>
  <si>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</si>
  <si>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</si>
  <si>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</si>
  <si>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</si>
  <si>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</si>
  <si>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</si>
  <si>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</si>
  <si>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</si>
  <si>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</si>
  <si>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</si>
  <si>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</si>
  <si>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</si>
  <si>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</si>
  <si>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</si>
  <si>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</si>
  <si>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</si>
  <si>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</si>
  <si>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</si>
  <si>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</si>
  <si>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</si>
  <si>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</si>
  <si>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</si>
  <si>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</si>
  <si>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</si>
  <si>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</si>
  <si>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</si>
  <si>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</si>
  <si>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</si>
  <si>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</si>
  <si>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</si>
  <si>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</si>
  <si>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</si>
  <si>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</si>
  <si>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</si>
  <si>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</si>
  <si>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</si>
  <si>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</si>
  <si>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</si>
  <si>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</si>
  <si>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</si>
  <si>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</si>
  <si>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</si>
  <si>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</si>
  <si>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</si>
  <si>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</si>
  <si>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</si>
  <si>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</si>
  <si>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</si>
  <si>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</si>
  <si>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</si>
  <si>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</si>
  <si>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</si>
  <si>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</si>
  <si>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</si>
  <si>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</si>
  <si>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</si>
  <si>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</si>
  <si>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</si>
  <si>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</si>
  <si>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</si>
  <si>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</si>
  <si>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</si>
  <si>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</si>
  <si>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</si>
  <si>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</si>
  <si>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</si>
  <si>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</si>
  <si>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</si>
  <si>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</si>
  <si>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</si>
  <si>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</si>
  <si>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</si>
  <si>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</si>
  <si>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</si>
  <si>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</si>
  <si>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</si>
  <si>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</si>
  <si>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</si>
  <si>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</si>
  <si>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</si>
  <si>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</si>
  <si>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</si>
  <si>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</si>
  <si>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</si>
  <si>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</si>
  <si>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</si>
  <si>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</si>
  <si>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</si>
  <si>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</si>
  <si>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</si>
  <si>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</si>
  <si>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</si>
  <si>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</si>
  <si>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</si>
  <si>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</si>
  <si>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</si>
  <si>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</si>
  <si>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</si>
  <si>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</si>
  <si>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</si>
  <si>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</si>
  <si>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</si>
  <si>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</si>
  <si>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</si>
  <si>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</si>
  <si>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</si>
  <si>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</si>
  <si>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</si>
  <si>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</si>
  <si>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</si>
  <si>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</si>
  <si>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</si>
  <si>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</si>
  <si>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</si>
  <si>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</si>
  <si>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</si>
  <si>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</si>
  <si>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</si>
  <si>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</si>
  <si>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</si>
  <si>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</si>
  <si>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</si>
  <si>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</si>
  <si>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</si>
  <si>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</si>
  <si>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</si>
  <si>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</si>
  <si>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</si>
  <si>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</si>
  <si>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</si>
  <si>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</si>
  <si>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</si>
  <si>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</si>
  <si>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</si>
  <si>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</si>
  <si>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</si>
  <si>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</si>
  <si>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</si>
  <si>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</si>
  <si>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</si>
  <si>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</si>
  <si>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</si>
  <si>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</si>
  <si>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</si>
  <si>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</si>
  <si>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</si>
  <si>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</si>
  <si>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</si>
  <si>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</si>
  <si>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</si>
  <si>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</si>
  <si>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</si>
  <si>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</si>
  <si>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</si>
  <si>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</si>
  <si>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</si>
  <si>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</si>
  <si>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</si>
  <si>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</si>
  <si>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</si>
  <si>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</si>
  <si>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</si>
  <si>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</si>
  <si>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</si>
  <si>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</si>
  <si>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</si>
  <si>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</si>
  <si>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</si>
  <si>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</si>
  <si>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</si>
  <si>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</si>
  <si>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</si>
  <si>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</si>
  <si>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</si>
  <si>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</si>
  <si>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</si>
  <si>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</si>
  <si>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</si>
  <si>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</si>
  <si>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</si>
  <si>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</si>
  <si>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</si>
  <si>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</si>
  <si>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</si>
  <si>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</si>
  <si>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</si>
  <si>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The American Road Insurance Company</t>
  </si>
  <si>
    <t>One American Road - MD 7480</t>
  </si>
  <si>
    <t>Dearborn</t>
  </si>
  <si>
    <t>Suzanne M. Phillips</t>
  </si>
  <si>
    <t>(888) 320-8695</t>
  </si>
  <si>
    <t>President</t>
  </si>
  <si>
    <t>SPHILL15@FORD.COM</t>
  </si>
  <si>
    <t>(313) 845-0035</t>
  </si>
  <si>
    <t>Erin Meadows</t>
  </si>
  <si>
    <t>(313) 390-2802</t>
  </si>
  <si>
    <t>Compliance Manager</t>
  </si>
  <si>
    <t>EMEADOWS@FORD.COM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</si>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</sst>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EADOWS@FORD.COM" TargetMode="External"/><Relationship Id="rId1" Type="http://schemas.openxmlformats.org/officeDocument/2006/relationships/hyperlink" Target="mailto:SPHILL15@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B54" sqref="B54:M5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19631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48126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C652265-A3F7-414A-9CDC-AB80A75BA55C}"/>
    <hyperlink ref="I46" r:id="rId2" xr:uid="{0E9340EA-60B1-4273-9DB4-8E49D9E952B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6" zoomScale="120" zoomScaleNormal="120" workbookViewId="0">
      <selection activeCell="F69" sqref="F6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19631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>
        <v>0</v>
      </c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F32" sqref="F3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19631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365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 t="s">
        <v>365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21"/>
  <sheetViews>
    <sheetView showGridLines="0" tabSelected="1" workbookViewId="0">
      <selection activeCell="M22" sqref="M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American Road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19631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21" si="0">$M$5</f>
        <v>19631</v>
      </c>
      <c r="B17" s="324" t="s">
        <v>229</v>
      </c>
      <c r="C17" s="324"/>
      <c r="D17" s="324"/>
      <c r="E17" s="324" t="s">
        <v>348</v>
      </c>
      <c r="F17" s="329">
        <v>0</v>
      </c>
      <c r="G17" s="330">
        <v>0</v>
      </c>
      <c r="H17" s="331">
        <v>0</v>
      </c>
      <c r="I17" s="331">
        <v>7385</v>
      </c>
      <c r="J17" s="331">
        <f>I17</f>
        <v>7385</v>
      </c>
      <c r="K17" s="329">
        <v>0</v>
      </c>
      <c r="L17" s="328">
        <v>0</v>
      </c>
      <c r="M17" s="328">
        <v>0</v>
      </c>
      <c r="O17" s="301" t="str">
        <f>IF(OR(B17="PPA", B17="CMP",B17="CML",B17="CMA",B17="WC",B17="MED"),B17,"ASLine")</f>
        <v>CMA</v>
      </c>
    </row>
    <row r="18" spans="1:15" s="301" customFormat="1" ht="16.5" customHeight="1" x14ac:dyDescent="0.25">
      <c r="A18" s="327">
        <f t="shared" si="0"/>
        <v>19631</v>
      </c>
      <c r="B18" s="324" t="s">
        <v>229</v>
      </c>
      <c r="C18" s="324"/>
      <c r="D18" s="324"/>
      <c r="E18" s="324" t="s">
        <v>349</v>
      </c>
      <c r="F18" s="329">
        <v>0</v>
      </c>
      <c r="G18" s="330">
        <v>0</v>
      </c>
      <c r="H18" s="331">
        <v>0</v>
      </c>
      <c r="I18" s="331">
        <v>7385</v>
      </c>
      <c r="J18" s="331">
        <f>I18</f>
        <v>7385</v>
      </c>
      <c r="K18" s="329">
        <v>0</v>
      </c>
      <c r="L18" s="328">
        <v>0</v>
      </c>
      <c r="M18" s="328">
        <v>0</v>
      </c>
      <c r="O18" s="301" t="str">
        <f t="shared" ref="O18:O21" si="1">IF(OR(B18="PPA", B18="CMP",B18="CML",B18="CMA",B18="WC",B18="MED"),B18,"ASLine")</f>
        <v>CMA</v>
      </c>
    </row>
    <row r="19" spans="1:15" s="301" customFormat="1" ht="16.5" customHeight="1" x14ac:dyDescent="0.25">
      <c r="A19" s="327">
        <f t="shared" si="0"/>
        <v>19631</v>
      </c>
      <c r="B19" s="324" t="s">
        <v>229</v>
      </c>
      <c r="C19" s="324"/>
      <c r="D19" s="324"/>
      <c r="E19" s="324" t="s">
        <v>350</v>
      </c>
      <c r="F19" s="329">
        <v>0</v>
      </c>
      <c r="G19" s="330">
        <v>0</v>
      </c>
      <c r="H19" s="331">
        <v>0</v>
      </c>
      <c r="I19" s="331">
        <v>7385</v>
      </c>
      <c r="J19" s="331">
        <f>I19</f>
        <v>7385</v>
      </c>
      <c r="K19" s="329">
        <v>0</v>
      </c>
      <c r="L19" s="328">
        <v>0</v>
      </c>
      <c r="M19" s="328">
        <v>0</v>
      </c>
      <c r="O19" s="301" t="str">
        <f t="shared" si="1"/>
        <v>CMA</v>
      </c>
    </row>
    <row r="20" spans="1:15" s="301" customFormat="1" ht="16.5" customHeight="1" x14ac:dyDescent="0.25">
      <c r="A20" s="327">
        <f t="shared" si="0"/>
        <v>19631</v>
      </c>
      <c r="B20" s="324" t="s">
        <v>229</v>
      </c>
      <c r="C20" s="324"/>
      <c r="D20" s="324"/>
      <c r="E20" s="324" t="s">
        <v>233</v>
      </c>
      <c r="F20" s="329">
        <v>0</v>
      </c>
      <c r="G20" s="330">
        <v>0</v>
      </c>
      <c r="H20" s="331">
        <v>0</v>
      </c>
      <c r="I20" s="331">
        <v>7385</v>
      </c>
      <c r="J20" s="331">
        <f>I20</f>
        <v>7385</v>
      </c>
      <c r="K20" s="329">
        <v>0</v>
      </c>
      <c r="L20" s="328">
        <v>0</v>
      </c>
      <c r="M20" s="328">
        <v>0</v>
      </c>
      <c r="O20" s="301" t="str">
        <f t="shared" si="1"/>
        <v>CMA</v>
      </c>
    </row>
    <row r="21" spans="1:15" s="301" customFormat="1" ht="13.8" x14ac:dyDescent="0.25">
      <c r="A21" s="327"/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21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1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B22:B1048576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E22:E1048576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The American Road Insurance Company</v>
      </c>
      <c r="B4" s="155">
        <f>'Cover Page'!L9</f>
        <v>19631</v>
      </c>
      <c r="C4" s="155">
        <f>'Cover Page'!B13</f>
        <v>0</v>
      </c>
      <c r="D4" s="156">
        <f>'Cover Page'!L13</f>
        <v>0</v>
      </c>
      <c r="E4" s="155" t="str">
        <f>'Cover Page'!B17</f>
        <v>One American Road - MD 7480</v>
      </c>
      <c r="F4" s="155" t="str">
        <f>'Cover Page'!B20</f>
        <v>Dearborn</v>
      </c>
      <c r="G4" s="155" t="str">
        <f>'Cover Page'!I20</f>
        <v>MI</v>
      </c>
      <c r="H4" s="156">
        <f>'Cover Page'!L20</f>
        <v>48126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Suzanne M. Phillips</v>
      </c>
      <c r="M4" s="177" t="str">
        <f>'Cover Page'!B38</f>
        <v>President</v>
      </c>
      <c r="N4" s="225" t="str">
        <f>'Cover Page'!I35</f>
        <v>(313) 845-0035</v>
      </c>
      <c r="O4" s="225" t="str">
        <f>'Cover Page'!L35</f>
        <v>(888) 320-8695</v>
      </c>
      <c r="P4" s="155" t="str">
        <f>'Cover Page'!I38</f>
        <v>SPHILL15@FORD.COM</v>
      </c>
      <c r="Q4" s="155" t="str">
        <f>'Cover Page'!B42</f>
        <v>Erin Meadows</v>
      </c>
      <c r="R4" s="155" t="str">
        <f>'Cover Page'!B46</f>
        <v>Compliance Manager</v>
      </c>
      <c r="S4" s="225" t="str">
        <f>'Cover Page'!I42</f>
        <v>(313) 390-2802</v>
      </c>
      <c r="T4" s="225" t="str">
        <f>'Cover Page'!L42</f>
        <v>(888) 320-8695</v>
      </c>
      <c r="U4" s="155" t="str">
        <f>'Cover Page'!I46</f>
        <v>EMEADOWS@FORD.COM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19631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19631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19631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19631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19631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19631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19631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Dickinson, Kristin (K.)</cp:lastModifiedBy>
  <cp:lastPrinted>2021-04-09T22:28:04Z</cp:lastPrinted>
  <dcterms:created xsi:type="dcterms:W3CDTF">2020-04-14T23:06:16Z</dcterms:created>
  <dcterms:modified xsi:type="dcterms:W3CDTF">2021-04-30T15:06:09Z</dcterms:modified>
</cp:coreProperties>
</file>