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davenport\OneDrive - ProSight Specialty Insurance\Documents\"/>
    </mc:Choice>
  </mc:AlternateContent>
  <xr:revisionPtr revIDLastSave="0" documentId="8_{0A62E30F-A1D5-433F-8182-69B97BB16FEA}" xr6:coauthVersionLast="46" xr6:coauthVersionMax="46"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4" i="8" l="1"/>
  <c r="O55" i="8"/>
  <c r="O56" i="8"/>
  <c r="O57" i="8"/>
  <c r="O58" i="8"/>
  <c r="O59" i="8"/>
  <c r="O60"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<sst xmlns="http://schemas.openxmlformats.org/spreadsheetml/2006/main" count="692" uniqueCount="375">
  <si>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</si>
  <si>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</si>
  <si>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</si>
  <si>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</si>
  <si>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</si>
  <si>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</si>
  <si>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</si>
  <si>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</si>
  <si>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</si>
  <si>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</si>
  <si>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</si>
  <si>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</si>
  <si>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</si>
  <si>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</si>
  <si>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</si>
  <si>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</si>
  <si>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</si>
  <si>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</si>
  <si>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</si>
  <si>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</si>
  <si>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</si>
  <si>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</si>
  <si>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</si>
  <si>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</si>
  <si>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</si>
  <si>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</si>
  <si>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</si>
  <si>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</si>
  <si>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</si>
  <si>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</si>
  <si>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</si>
  <si>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</si>
  <si>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</si>
  <si>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</si>
  <si>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</si>
  <si>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</si>
  <si>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</si>
  <si>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</si>
  <si>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</si>
  <si>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</si>
  <si>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</si>
  <si>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</si>
  <si>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</si>
  <si>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</si>
  <si>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</si>
  <si>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</si>
  <si>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</si>
  <si>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</si>
  <si>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</si>
  <si>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</si>
  <si>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</si>
  <si>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</si>
  <si>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</si>
  <si>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</si>
  <si>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</si>
  <si>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</si>
  <si>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</si>
  <si>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</si>
  <si>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</si>
  <si>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</si>
  <si>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</si>
  <si>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</si>
  <si>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</si>
  <si>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</si>
  <si>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</si>
  <si>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</si>
  <si>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</si>
  <si>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</si>
  <si>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</si>
  <si>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</si>
  <si>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</si>
  <si>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</si>
  <si>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</si>
  <si>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</si>
  <si>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</si>
  <si>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</si>
  <si>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</si>
  <si>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</si>
  <si>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</si>
  <si>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</si>
  <si>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</si>
  <si>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</si>
  <si>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</si>
  <si>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</si>
  <si>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</si>
  <si>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</si>
  <si>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</si>
  <si>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</si>
  <si>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</si>
  <si>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</si>
  <si>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</si>
  <si>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</si>
  <si>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</si>
  <si>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</si>
  <si>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</si>
  <si>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</si>
  <si>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</si>
  <si>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</si>
  <si>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</si>
  <si>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</si>
  <si>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</si>
  <si>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</si>
  <si>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</si>
  <si>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</si>
  <si>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</si>
  <si>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</si>
  <si>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</si>
  <si>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</si>
  <si>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</si>
  <si>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</si>
  <si>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</si>
  <si>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</si>
  <si>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</si>
  <si>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</si>
  <si>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</si>
  <si>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</si>
  <si>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</si>
  <si>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</si>
  <si>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</si>
  <si>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</si>
  <si>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</si>
  <si>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</si>
  <si>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</si>
  <si>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</si>
  <si>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</si>
  <si>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</si>
  <si>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</si>
  <si>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</si>
  <si>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</si>
  <si>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</si>
  <si>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</si>
  <si>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</si>
  <si>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</si>
  <si>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</si>
  <si>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</si>
  <si>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</si>
  <si>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</si>
  <si>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</si>
  <si>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</si>
  <si>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</si>
  <si>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</si>
  <si>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</si>
  <si>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</si>
  <si>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</si>
  <si>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</si>
  <si>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</si>
  <si>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</si>
  <si>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</si>
  <si>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</si>
  <si>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</si>
  <si>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</si>
  <si>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</si>
  <si>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</si>
  <si>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</si>
  <si>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</si>
  <si>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</si>
  <si>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</si>
  <si>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</si>
  <si>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</si>
  <si>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</si>
  <si>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</si>
  <si>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</si>
  <si>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</si>
  <si>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</si>
  <si>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</si>
  <si>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</si>
  <si>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</si>
  <si>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</si>
  <si>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</si>
  <si>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</si>
  <si>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</si>
  <si>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</si>
  <si>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</si>
  <si>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</si>
  <si>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</si>
  <si>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</si>
  <si>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</si>
  <si>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</si>
  <si>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</si>
  <si>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</si>
  <si>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</si>
  <si>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</si>
  <si>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</si>
  <si>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</si>
  <si>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</si>
  <si>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</si>
  <si>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</si>
  <si>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</si>
  <si>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</si>
  <si>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</si>
  <si>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</si>
  <si>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</si>
  <si>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</si>
  <si>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</si>
  <si>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</si>
  <si>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</si>
  <si>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</si>
  <si>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</si>
  <si>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</si>
  <si>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</si>
  <si>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</si>
  <si>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</si>
  <si>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</si>
  <si>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</si>
  <si>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</si>
  <si>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</si>
  <si>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</si>
  <si>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</si>
  <si>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</si>
  <si>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</si>
  <si>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</si>
  <si>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</si>
  <si>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</si>
  <si>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</si>
  <si>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</si>
  <si>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</si>
  <si>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</si>
  <si>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</si>
  <si>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</si>
  <si>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</si>
  <si>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</si>
  <si>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</si>
  <si>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</si>
  <si>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</si>
  <si>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</si>
  <si>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</si>
  <si>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</si>
  <si>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</si>
  <si>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</si>
  <si>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</si>
  <si>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</si>
  <si>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</si>
  <si>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</si>
  <si>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</si>
  <si>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</si>
  <si>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</si>
  <si>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</si>
  <si>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</si>
  <si>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</si>
  <si>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</si>
  <si>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</si>
  <si>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</si>
  <si>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</si>
  <si>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</si>
  <si>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</si>
  <si>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</si>
  <si>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</si>
  <si>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</si>
  <si>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</si>
  <si>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</si>
  <si>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</si>
  <si>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</si>
  <si>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</si>
  <si>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</si>
  <si>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</si>
  <si>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</si>
  <si>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</si>
  <si>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</si>
  <si>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</si>
  <si>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</si>
  <si>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</si>
  <si>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</si>
  <si>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</si>
  <si>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</si>
  <si>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</si>
  <si>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</si>
  <si>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</si>
  <si>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</si>
  <si>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</si>
  <si>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</si>
  <si>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</si>
  <si>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</si>
  <si>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</si>
  <si>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</si>
  <si>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</si>
  <si>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</si>
  <si>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</si>
  <si>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</si>
  <si>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</si>
  <si>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</si>
  <si>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</si>
  <si>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</si>
  <si>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</si>
  <si>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</si>
  <si>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</si>
  <si>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</si>
  <si>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</si>
  <si>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</si>
  <si>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</si>
  <si>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</si>
  <si>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</si>
  <si>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</si>
  <si>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</si>
  <si>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</si>
  <si>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</si>
  <si>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</si>
  <si>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</si>
  <si>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</si>
  <si>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</si>
  <si>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</si>
  <si>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</si>
  <si>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</si>
  <si>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</si>
  <si>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</si>
  <si>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</si>
  <si>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</si>
  <si>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</si>
  <si>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</si>
  <si>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</si>
  <si>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</si>
  <si>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</si>
  <si>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</si>
  <si>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</si>
  <si>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</si>
  <si>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</si>
  <si>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</si>
  <si>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</si>
  <si>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</si>
  <si>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</si>
  <si>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</si>
  <si>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</si>
  <si>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</si>
  <si>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</si>
  <si>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</si>
  <si>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</si>
  <si>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</si>
  <si>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</si>
  <si>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</si>
  <si>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</si>
  <si>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</si>
  <si>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</si>
  <si>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</si>
  <si>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</si>
  <si>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</si>
  <si>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</si>
  <si>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</si>
  <si>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</si>
  <si>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</si>
  <si>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</si>
  <si>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</si>
  <si>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</si>
  <si>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</si>
  <si>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</si>
  <si>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</si>
  <si>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</si>
  <si>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</si>
  <si>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</si>
  <si>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</si>
  <si>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</si>
  <si>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</si>
  <si>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</si>
  <si>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</si>
  <si>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</si>
  <si>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</si>
  <si>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</si>
  <si>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</si>
  <si>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</si>
  <si>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</si>
  <si>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</si>
  <si>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</si>
  <si>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ProSight Specialty Insurance Group</t>
  </si>
  <si>
    <t>0256</t>
  </si>
  <si>
    <t>412 Mount Kemble Avenue, Suite 300C</t>
  </si>
  <si>
    <t>Morristown</t>
  </si>
  <si>
    <t>Jennifer Moore</t>
  </si>
  <si>
    <t>976.532.1435</t>
  </si>
  <si>
    <t>VP, Compliance Regulatory Affairs Officer</t>
  </si>
  <si>
    <t>jmoore@prosightspecialty.com</t>
  </si>
  <si>
    <t>Non Admitted</t>
  </si>
  <si>
    <t>Southwest Marine and General Insurance Company ("SWM")</t>
  </si>
  <si>
    <t>N/A</t>
  </si>
  <si>
    <t>Frank Papalia</t>
  </si>
  <si>
    <t>Chief Legal Officer</t>
  </si>
  <si>
    <t>fpapalia@prosightspecialty.com</t>
  </si>
  <si>
    <t>973-532-1890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</si>
</sst>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164" fontId="25" fillId="0" borderId="0" xfId="7" applyFont="1"/>
    <xf numFmtId="164" fontId="25" fillId="0" borderId="0" xfId="7" applyFont="1" applyAlignment="1">
      <alignment horizontal="left"/>
    </xf>
    <xf numFmtId="0" fontId="39" fillId="0" borderId="0" xfId="0" applyFont="1"/>
    <xf numFmtId="6" fontId="25" fillId="0" borderId="0" xfId="7" quotePrefix="1" applyNumberFormat="1" applyFont="1" applyAlignment="1">
      <alignment horizontal="left"/>
    </xf>
    <xf numFmtId="164" fontId="25" fillId="0" borderId="0" xfId="7" quotePrefix="1" applyFont="1" applyAlignment="1">
      <alignment vertical="top"/>
    </xf>
    <xf numFmtId="164" fontId="25" fillId="0" borderId="0" xfId="7" applyFont="1" applyAlignment="1">
      <alignment wrapText="1"/>
    </xf>
    <xf numFmtId="1" fontId="25" fillId="0" borderId="0" xfId="7" applyNumberFormat="1" applyFont="1" applyAlignment="1">
      <alignment horizontal="center"/>
    </xf>
    <xf numFmtId="1" fontId="25" fillId="0" borderId="0" xfId="7" applyNumberFormat="1" applyFont="1" applyAlignment="1">
      <alignment horizontal="right"/>
    </xf>
    <xf numFmtId="1" fontId="25" fillId="0" borderId="0" xfId="7" applyNumberFormat="1" applyFont="1" applyAlignment="1">
      <alignment horizontal="left"/>
    </xf>
    <xf numFmtId="9" fontId="39" fillId="13" borderId="15" xfId="8" applyFont="1" applyFill="1" applyBorder="1" applyAlignment="1">
      <alignment horizontal="right"/>
    </xf>
    <xf numFmtId="167" fontId="39" fillId="13" borderId="15" xfId="10" applyNumberFormat="1" applyFont="1" applyFill="1" applyBorder="1" applyAlignment="1">
      <alignment horizontal="right"/>
    </xf>
    <xf numFmtId="167" fontId="39" fillId="13" borderId="15" xfId="2" applyNumberFormat="1" applyFont="1" applyFill="1" applyBorder="1" applyAlignment="1">
      <alignment horizontal="right"/>
    </xf>
    <xf numFmtId="172" fontId="39" fillId="13" borderId="15" xfId="9" applyNumberFormat="1" applyFont="1" applyFill="1" applyBorder="1" applyAlignment="1">
      <alignment horizontal="right"/>
    </xf>
    <xf numFmtId="1" fontId="39" fillId="0" borderId="15" xfId="2" applyNumberFormat="1" applyFont="1" applyBorder="1" applyAlignment="1">
      <alignment horizontal="center"/>
    </xf>
    <xf numFmtId="1" fontId="39" fillId="0" borderId="15" xfId="2" applyNumberFormat="1" applyFont="1" applyBorder="1" applyAlignment="1">
      <alignment horizontal="right"/>
    </xf>
    <xf numFmtId="9" fontId="39" fillId="0" borderId="15" xfId="8" applyFont="1" applyBorder="1" applyAlignment="1">
      <alignment horizontal="right"/>
    </xf>
    <xf numFmtId="167" fontId="39" fillId="0" borderId="15" xfId="10" applyNumberFormat="1" applyFont="1" applyBorder="1" applyAlignment="1">
      <alignment horizontal="right"/>
    </xf>
    <xf numFmtId="167" fontId="39" fillId="0" borderId="15" xfId="2" applyNumberFormat="1" applyFont="1" applyBorder="1" applyAlignment="1">
      <alignment horizontal="right"/>
    </xf>
    <xf numFmtId="172" fontId="39" fillId="0" borderId="15" xfId="9" applyNumberFormat="1" applyFont="1" applyBorder="1" applyAlignment="1">
      <alignment horizontal="right"/>
    </xf>
    <xf numFmtId="167" fontId="39" fillId="0" borderId="15" xfId="10" applyNumberFormat="1" applyFont="1" applyBorder="1" applyAlignment="1">
      <alignment horizontal="right" indent="2"/>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fpapalia@prosightspecialty.com" TargetMode="External"/><Relationship Id="rId1" Type="http://schemas.openxmlformats.org/officeDocument/2006/relationships/hyperlink" Target="mailto:jmoore@prosight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workbookViewId="0">
      <selection activeCell="L33" sqref="L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1"/>
      <c r="P5" s="321"/>
      <c r="Q5" s="321"/>
      <c r="R5" s="321"/>
      <c r="S5" s="321"/>
      <c r="T5" s="321"/>
      <c r="U5" s="321"/>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369</v>
      </c>
      <c r="C9" s="255"/>
      <c r="D9" s="255"/>
      <c r="E9" s="255"/>
      <c r="F9" s="255"/>
      <c r="G9" s="255"/>
      <c r="H9" s="255"/>
      <c r="I9" s="255"/>
      <c r="J9" s="13"/>
      <c r="K9" s="14"/>
      <c r="L9" s="272">
        <v>12294</v>
      </c>
      <c r="M9" s="256"/>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360</v>
      </c>
      <c r="C13" s="255"/>
      <c r="D13" s="255"/>
      <c r="E13" s="255"/>
      <c r="F13" s="255"/>
      <c r="G13" s="255"/>
      <c r="H13" s="255"/>
      <c r="I13" s="255"/>
      <c r="J13" s="19"/>
      <c r="K13" s="20"/>
      <c r="L13" s="324" t="s">
        <v>361</v>
      </c>
      <c r="M13" s="256"/>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362</v>
      </c>
      <c r="C17" s="255"/>
      <c r="D17" s="255"/>
      <c r="E17" s="255"/>
      <c r="F17" s="255"/>
      <c r="G17" s="255"/>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363</v>
      </c>
      <c r="C20" s="255"/>
      <c r="D20" s="255"/>
      <c r="E20" s="255"/>
      <c r="F20" s="255"/>
      <c r="G20" s="255"/>
      <c r="H20" s="23"/>
      <c r="I20" s="281" t="s">
        <v>261</v>
      </c>
      <c r="J20" s="122"/>
      <c r="K20" s="24"/>
      <c r="L20" s="150">
        <v>7960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44305</v>
      </c>
      <c r="C32" s="257"/>
      <c r="D32" s="257"/>
      <c r="E32" s="257"/>
      <c r="F32" s="257"/>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371</v>
      </c>
      <c r="C35" s="255"/>
      <c r="D35" s="255"/>
      <c r="E35" s="255"/>
      <c r="F35" s="255"/>
      <c r="G35" s="255"/>
      <c r="H35" s="34"/>
      <c r="I35" s="271" t="s">
        <v>374</v>
      </c>
      <c r="J35" s="259"/>
      <c r="K35" s="35"/>
      <c r="L35" s="271"/>
      <c r="M35" s="259"/>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372</v>
      </c>
      <c r="C38" s="258"/>
      <c r="D38" s="258"/>
      <c r="E38" s="258"/>
      <c r="F38" s="258"/>
      <c r="G38" s="258"/>
      <c r="H38" s="32"/>
      <c r="I38" s="395" t="s">
        <v>373</v>
      </c>
      <c r="J38" s="260"/>
      <c r="K38" s="260"/>
      <c r="L38" s="260"/>
      <c r="M38" s="260"/>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364</v>
      </c>
      <c r="C42" s="255"/>
      <c r="D42" s="255"/>
      <c r="E42" s="255"/>
      <c r="F42" s="255"/>
      <c r="G42" s="255"/>
      <c r="H42" s="35"/>
      <c r="I42" s="271" t="s">
        <v>365</v>
      </c>
      <c r="J42" s="259"/>
      <c r="K42" s="35"/>
      <c r="L42" s="271"/>
      <c r="M42" s="259"/>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0" t="s">
        <v>366</v>
      </c>
      <c r="C46" s="255"/>
      <c r="D46" s="255"/>
      <c r="E46" s="255"/>
      <c r="F46" s="255"/>
      <c r="G46" s="255"/>
      <c r="H46" s="21"/>
      <c r="I46" s="269" t="s">
        <v>367</v>
      </c>
      <c r="J46" s="260"/>
      <c r="K46" s="260"/>
      <c r="L46" s="260"/>
      <c r="M46" s="260"/>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327C3E00-323C-416D-8E3F-B0B0B32C2AB2}">
      <formula1>StateCode</formula1>
    </dataValidation>
  </dataValidations>
  <hyperlinks>
    <hyperlink ref="I46" r:id="rId1" xr:uid="{264B22E6-D023-413D-A640-18A564FABAB4}"/>
    <hyperlink ref="I38" r:id="rId2" xr:uid="{F9F281B9-31F9-4D0D-ACEF-D06F7176D69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L88" sqref="L8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0" t="s">
        <v>52</v>
      </c>
      <c r="B1" s="361"/>
      <c r="C1" s="361"/>
      <c r="D1" s="361"/>
      <c r="E1" s="361"/>
      <c r="F1" s="361"/>
      <c r="G1" s="361"/>
      <c r="H1" s="361"/>
      <c r="I1" s="361"/>
      <c r="J1" s="361"/>
      <c r="K1" s="361"/>
      <c r="L1" s="361"/>
      <c r="M1" s="36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57" t="s">
        <v>342</v>
      </c>
      <c r="B2" s="358"/>
      <c r="C2" s="358"/>
      <c r="D2" s="358"/>
      <c r="E2" s="358"/>
      <c r="F2" s="358"/>
      <c r="G2" s="358"/>
      <c r="H2" s="358"/>
      <c r="I2" s="358"/>
      <c r="J2" s="358"/>
      <c r="K2" s="358"/>
      <c r="L2" s="358"/>
      <c r="M2" s="35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8" t="str">
        <f>'Cover Page'!A7:N7</f>
        <v>Note:  Include ONLY refunds that have not previously been reported to the Department.</v>
      </c>
      <c r="B3" s="369"/>
      <c r="C3" s="369"/>
      <c r="D3" s="369"/>
      <c r="E3" s="369"/>
      <c r="F3" s="369"/>
      <c r="G3" s="369"/>
      <c r="H3" s="369"/>
      <c r="I3" s="369"/>
      <c r="J3" s="369"/>
      <c r="K3" s="369"/>
      <c r="L3" s="369"/>
      <c r="M3" s="370"/>
      <c r="N3" s="138"/>
      <c r="O3" s="138"/>
      <c r="P3" s="138"/>
      <c r="Q3" s="138"/>
    </row>
    <row r="4" spans="1:39" s="62" customFormat="1" ht="12" customHeight="1" x14ac:dyDescent="0.25">
      <c r="A4" s="115" t="s">
        <v>17</v>
      </c>
      <c r="B4" s="116"/>
      <c r="C4" s="117"/>
      <c r="D4" s="113"/>
      <c r="E4" s="156" t="str">
        <f>'Cover Page'!B9</f>
        <v>Southwest Marine and General Insurance Company ("SWM")</v>
      </c>
      <c r="F4" s="320"/>
      <c r="G4" s="113"/>
      <c r="H4" s="113"/>
      <c r="I4" s="113"/>
      <c r="J4" s="114"/>
      <c r="L4" s="74" t="s">
        <v>53</v>
      </c>
      <c r="M4" s="160">
        <f>'Cover Page'!L9</f>
        <v>12294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ProSight Specialty Insurance Group</v>
      </c>
      <c r="F6" s="320"/>
      <c r="G6" s="113"/>
      <c r="H6" s="113"/>
      <c r="I6" s="113"/>
      <c r="J6" s="114"/>
      <c r="L6" s="74" t="s">
        <v>54</v>
      </c>
      <c r="M6" s="160" t="str">
        <f>'Cover Page'!L13</f>
        <v>0256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4"/>
      <c r="F19" s="365"/>
      <c r="G19" s="218"/>
      <c r="H19" s="219"/>
      <c r="I19" s="219"/>
      <c r="J19" s="219"/>
      <c r="K19" s="219"/>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6"/>
      <c r="F20" s="367"/>
      <c r="G20" s="218"/>
      <c r="H20" s="219"/>
      <c r="I20" s="219"/>
      <c r="J20" s="219"/>
      <c r="K20" s="219"/>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4"/>
      <c r="F21" s="244"/>
      <c r="G21" s="219"/>
      <c r="H21" s="219"/>
      <c r="I21" s="219"/>
      <c r="J21" s="219"/>
      <c r="K21" s="219"/>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3" t="s">
        <v>356</v>
      </c>
      <c r="C24" s="363"/>
      <c r="D24" s="363"/>
      <c r="E24" s="363"/>
      <c r="F24" s="363"/>
      <c r="G24" s="363"/>
      <c r="H24" s="363"/>
      <c r="I24" s="363"/>
      <c r="J24" s="363"/>
      <c r="K24" s="363"/>
      <c r="L24" s="363"/>
      <c r="M24" s="36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0"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s="326" customFormat="1" ht="12.95" customHeight="1" x14ac:dyDescent="0.25">
      <c r="A37" s="325"/>
      <c r="C37" s="327"/>
      <c r="D37" s="328"/>
      <c r="E37" s="371"/>
      <c r="F37" s="372"/>
      <c r="G37" s="329"/>
      <c r="H37" s="329"/>
      <c r="I37" s="329"/>
      <c r="J37" s="329"/>
      <c r="K37" s="329"/>
      <c r="L37" s="330"/>
      <c r="N37" s="331"/>
      <c r="O37" s="331"/>
      <c r="P37" s="331"/>
      <c r="Q37" s="331"/>
      <c r="R37" s="331"/>
      <c r="S37" s="331"/>
      <c r="T37" s="331"/>
      <c r="U37" s="332"/>
      <c r="V37" s="332"/>
      <c r="W37" s="332"/>
      <c r="X37" s="332"/>
      <c r="Y37" s="332"/>
      <c r="Z37" s="332"/>
      <c r="AA37" s="332"/>
      <c r="AB37" s="333"/>
      <c r="AC37" s="333"/>
      <c r="AD37" s="333"/>
      <c r="AE37" s="333"/>
      <c r="AF37" s="333"/>
      <c r="AG37" s="333"/>
      <c r="AH37" s="333"/>
      <c r="AI37" s="333"/>
      <c r="AJ37" s="333"/>
      <c r="AK37" s="333"/>
      <c r="AL37" s="333"/>
      <c r="AM37" s="333"/>
    </row>
    <row r="38" spans="1:39" s="326" customFormat="1" ht="12.95" customHeight="1" x14ac:dyDescent="0.25">
      <c r="A38" s="325"/>
      <c r="C38" s="327"/>
      <c r="D38" s="328"/>
      <c r="E38" s="373"/>
      <c r="F38" s="374"/>
      <c r="G38" s="329"/>
      <c r="H38" s="329"/>
      <c r="I38" s="329"/>
      <c r="J38" s="329"/>
      <c r="K38" s="329"/>
      <c r="L38" s="330"/>
      <c r="N38" s="331"/>
      <c r="O38" s="331"/>
      <c r="P38" s="331"/>
      <c r="Q38" s="331"/>
      <c r="R38" s="331"/>
      <c r="S38" s="331"/>
      <c r="T38" s="331"/>
      <c r="U38" s="332"/>
      <c r="V38" s="332"/>
      <c r="W38" s="332"/>
      <c r="X38" s="332"/>
      <c r="Y38" s="332"/>
      <c r="Z38" s="332"/>
      <c r="AA38" s="332"/>
      <c r="AB38" s="333"/>
      <c r="AC38" s="333"/>
      <c r="AD38" s="333"/>
      <c r="AE38" s="333"/>
      <c r="AF38" s="333"/>
      <c r="AG38" s="333"/>
      <c r="AH38" s="333"/>
      <c r="AI38" s="333"/>
      <c r="AJ38" s="333"/>
      <c r="AK38" s="333"/>
      <c r="AL38" s="333"/>
      <c r="AM38" s="333"/>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6" t="s">
        <v>181</v>
      </c>
      <c r="V41" s="356"/>
      <c r="W41" s="356"/>
      <c r="X41" s="356"/>
      <c r="Y41" s="356"/>
      <c r="Z41" s="356"/>
      <c r="AA41" s="35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6" t="s">
        <v>295</v>
      </c>
      <c r="H42" s="356"/>
      <c r="I42" s="356"/>
      <c r="J42" s="356"/>
      <c r="K42" s="356"/>
      <c r="L42" s="356"/>
      <c r="M42" s="356"/>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2"/>
      <c r="H46" s="222"/>
      <c r="I46" s="222"/>
      <c r="J46" s="222"/>
      <c r="K46" s="222"/>
      <c r="L46" s="222"/>
      <c r="M46" s="222"/>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2"/>
      <c r="H47" s="222"/>
      <c r="I47" s="222"/>
      <c r="J47" s="222"/>
      <c r="K47" s="222"/>
      <c r="L47" s="222"/>
      <c r="M47" s="222"/>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1"/>
      <c r="H48" s="221"/>
      <c r="I48" s="221"/>
      <c r="J48" s="221"/>
      <c r="K48" s="221"/>
      <c r="L48" s="221"/>
      <c r="M48" s="221"/>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6" t="s">
        <v>181</v>
      </c>
      <c r="V51" s="356"/>
      <c r="W51" s="356"/>
      <c r="X51" s="356"/>
      <c r="Y51" s="356"/>
      <c r="Z51" s="356"/>
      <c r="AA51" s="35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6" t="s">
        <v>295</v>
      </c>
      <c r="H53" s="356"/>
      <c r="I53" s="356"/>
      <c r="J53" s="356"/>
      <c r="K53" s="356"/>
      <c r="L53" s="356"/>
      <c r="M53" s="35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1"/>
      <c r="H61" s="221"/>
      <c r="I61" s="221"/>
      <c r="J61" s="221"/>
      <c r="K61" s="221"/>
      <c r="L61" s="221"/>
      <c r="M61" s="221"/>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6" t="s">
        <v>295</v>
      </c>
      <c r="H65" s="356"/>
      <c r="I65" s="356"/>
      <c r="J65" s="356"/>
      <c r="K65" s="356"/>
      <c r="L65" s="356"/>
      <c r="M65" s="356"/>
      <c r="N65" s="138"/>
      <c r="O65" s="138"/>
      <c r="P65" s="138"/>
      <c r="Q65" s="138"/>
      <c r="R65" s="138"/>
      <c r="S65" s="138"/>
      <c r="T65" s="138"/>
      <c r="U65" s="356" t="s">
        <v>181</v>
      </c>
      <c r="V65" s="356"/>
      <c r="W65" s="356"/>
      <c r="X65" s="356"/>
      <c r="Y65" s="356"/>
      <c r="Z65" s="356"/>
      <c r="AA65" s="35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3"/>
      <c r="H68" s="313"/>
      <c r="I68" s="313"/>
      <c r="J68" s="313"/>
      <c r="K68" s="313"/>
      <c r="L68" s="314"/>
      <c r="M68" s="313"/>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5"/>
      <c r="H69" s="315"/>
      <c r="I69" s="315"/>
      <c r="J69" s="315"/>
      <c r="K69" s="315"/>
      <c r="L69" s="316"/>
      <c r="M69" s="315"/>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7"/>
      <c r="H70" s="267"/>
      <c r="I70" s="267"/>
      <c r="J70" s="267"/>
      <c r="K70" s="267"/>
      <c r="L70" s="267"/>
      <c r="M70" s="267"/>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6" t="s">
        <v>181</v>
      </c>
      <c r="V75" s="356"/>
      <c r="W75" s="356"/>
      <c r="X75" s="356"/>
      <c r="Y75" s="356"/>
      <c r="Z75" s="356"/>
      <c r="AA75" s="35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56" t="s">
        <v>295</v>
      </c>
      <c r="H79" s="356"/>
      <c r="I79" s="356"/>
      <c r="J79" s="356"/>
      <c r="K79" s="356"/>
      <c r="L79" s="356"/>
      <c r="M79" s="35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1"/>
      <c r="H85" s="221"/>
      <c r="I85" s="221"/>
      <c r="J85" s="221"/>
      <c r="K85" s="221"/>
      <c r="L85" s="221"/>
      <c r="M85" s="221"/>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A3:M3"/>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54"/>
  <sheetViews>
    <sheetView showGridLines="0" workbookViewId="0">
      <selection activeCell="F26" sqref="F2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231</v>
      </c>
      <c r="B1" s="361"/>
      <c r="C1" s="361"/>
      <c r="D1" s="361"/>
      <c r="E1" s="361"/>
      <c r="F1" s="361"/>
      <c r="G1" s="361"/>
      <c r="H1" s="361"/>
      <c r="I1" s="361"/>
      <c r="J1" s="361"/>
      <c r="K1" s="361"/>
      <c r="L1" s="361"/>
      <c r="M1" s="361"/>
      <c r="N1" s="362"/>
    </row>
    <row r="2" spans="1:14" ht="23.25" customHeight="1" x14ac:dyDescent="0.3">
      <c r="A2" s="357" t="s">
        <v>342</v>
      </c>
      <c r="B2" s="358"/>
      <c r="C2" s="358"/>
      <c r="D2" s="358"/>
      <c r="E2" s="358"/>
      <c r="F2" s="358"/>
      <c r="G2" s="358"/>
      <c r="H2" s="358"/>
      <c r="I2" s="358"/>
      <c r="J2" s="358"/>
      <c r="K2" s="358"/>
      <c r="L2" s="358"/>
      <c r="M2" s="358"/>
      <c r="N2" s="359"/>
    </row>
    <row r="3" spans="1:14" ht="18.75" x14ac:dyDescent="0.3">
      <c r="A3" s="368" t="str">
        <f>'Cover Page'!A7:N7</f>
        <v>Note:  Include ONLY refunds that have not previously been reported to the Department.</v>
      </c>
      <c r="B3" s="369"/>
      <c r="C3" s="369"/>
      <c r="D3" s="369"/>
      <c r="E3" s="369"/>
      <c r="F3" s="369"/>
      <c r="G3" s="369"/>
      <c r="H3" s="369"/>
      <c r="I3" s="369"/>
      <c r="J3" s="369"/>
      <c r="K3" s="369"/>
      <c r="L3" s="369"/>
      <c r="M3" s="369"/>
      <c r="N3" s="370"/>
    </row>
    <row r="4" spans="1:14" x14ac:dyDescent="0.25">
      <c r="A4" s="115" t="s">
        <v>17</v>
      </c>
      <c r="B4" s="116"/>
      <c r="C4" s="117"/>
      <c r="D4" s="113"/>
      <c r="E4" s="156" t="str">
        <f>'Cover Page'!B9</f>
        <v>Southwest Marine and General Insurance Company ("SWM")</v>
      </c>
      <c r="F4" s="112"/>
      <c r="G4" s="112"/>
      <c r="H4" s="113"/>
      <c r="I4" s="113"/>
      <c r="J4" s="113"/>
      <c r="K4" s="114"/>
      <c r="L4" s="62"/>
      <c r="M4" s="74" t="s">
        <v>53</v>
      </c>
      <c r="N4" s="160">
        <f>'Cover Page'!L9</f>
        <v>12294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ProSight Specialty Insurance Group</v>
      </c>
      <c r="F6" s="112"/>
      <c r="G6" s="113"/>
      <c r="H6" s="113"/>
      <c r="I6" s="113"/>
      <c r="J6" s="113"/>
      <c r="K6" s="114"/>
      <c r="L6" s="62"/>
      <c r="M6" s="74" t="s">
        <v>54</v>
      </c>
      <c r="N6" s="160" t="str">
        <f>'Cover Page'!L13</f>
        <v>0256</v>
      </c>
    </row>
    <row r="7" spans="1:14" ht="15.75" thickBot="1" x14ac:dyDescent="0.3">
      <c r="A7" s="120"/>
      <c r="B7" s="76"/>
      <c r="C7" s="77"/>
      <c r="D7" s="77"/>
      <c r="E7" s="77"/>
      <c r="F7" s="77"/>
      <c r="G7" s="77"/>
      <c r="H7" s="77"/>
      <c r="I7" s="77"/>
      <c r="J7" s="77"/>
      <c r="K7" s="78"/>
      <c r="L7" s="78"/>
      <c r="M7" s="78"/>
      <c r="N7" s="79"/>
    </row>
    <row r="9" spans="1:14" x14ac:dyDescent="0.25">
      <c r="A9" s="245"/>
      <c r="B9" s="246"/>
      <c r="C9" s="246"/>
      <c r="D9" s="246"/>
      <c r="E9" s="246"/>
      <c r="F9" s="246"/>
      <c r="G9" s="246"/>
      <c r="H9" s="246"/>
      <c r="I9" s="246"/>
      <c r="J9" s="246"/>
      <c r="K9" s="246"/>
      <c r="L9" s="246"/>
      <c r="M9" s="246"/>
      <c r="N9" s="247"/>
    </row>
    <row r="10" spans="1:14" x14ac:dyDescent="0.25">
      <c r="A10" s="254" t="s">
        <v>202</v>
      </c>
      <c r="B10" s="249"/>
      <c r="C10" s="249" t="s">
        <v>334</v>
      </c>
      <c r="D10" s="249"/>
      <c r="E10" s="249"/>
      <c r="F10" s="249"/>
      <c r="G10" s="249"/>
      <c r="H10" s="249"/>
      <c r="I10" s="249"/>
      <c r="J10" s="249"/>
      <c r="K10" s="249"/>
      <c r="L10" s="249"/>
      <c r="M10" s="249"/>
      <c r="N10" s="250"/>
    </row>
    <row r="11" spans="1:14" ht="19.5" customHeight="1" x14ac:dyDescent="0.25">
      <c r="A11" s="248"/>
      <c r="B11" s="249"/>
      <c r="C11" s="249" t="s">
        <v>317</v>
      </c>
      <c r="D11" s="249"/>
      <c r="E11" s="249"/>
      <c r="F11" s="249"/>
      <c r="G11" s="249"/>
      <c r="H11" s="249"/>
      <c r="I11" s="249"/>
      <c r="J11" s="249"/>
      <c r="K11" s="249"/>
      <c r="L11" s="249"/>
      <c r="M11" s="249"/>
      <c r="N11" s="250"/>
    </row>
    <row r="12" spans="1:14" x14ac:dyDescent="0.25">
      <c r="A12" s="248"/>
      <c r="B12" s="249"/>
      <c r="C12" s="249" t="s">
        <v>318</v>
      </c>
      <c r="D12" s="249"/>
      <c r="E12" s="249"/>
      <c r="F12" s="249"/>
      <c r="G12" s="249"/>
      <c r="H12" s="249"/>
      <c r="I12" s="249"/>
      <c r="J12" s="249"/>
      <c r="K12" s="249"/>
      <c r="L12" s="249"/>
      <c r="M12" s="249"/>
      <c r="N12" s="250"/>
    </row>
    <row r="13" spans="1:14" x14ac:dyDescent="0.25">
      <c r="A13" s="248"/>
      <c r="B13" s="249"/>
      <c r="C13" s="249" t="s">
        <v>319</v>
      </c>
      <c r="D13" s="249"/>
      <c r="E13" s="249"/>
      <c r="F13" s="249"/>
      <c r="G13" s="249"/>
      <c r="H13" s="249"/>
      <c r="I13" s="249"/>
      <c r="J13" s="249"/>
      <c r="K13" s="249"/>
      <c r="L13" s="249"/>
      <c r="M13" s="249"/>
      <c r="N13" s="250"/>
    </row>
    <row r="14" spans="1:14" x14ac:dyDescent="0.25">
      <c r="A14" s="248"/>
      <c r="B14" s="250"/>
      <c r="C14" s="375"/>
      <c r="D14" s="376"/>
      <c r="E14" s="376"/>
      <c r="F14" s="376"/>
      <c r="G14" s="376"/>
      <c r="H14" s="376"/>
      <c r="I14" s="376"/>
      <c r="J14" s="376"/>
      <c r="K14" s="376"/>
      <c r="L14" s="376"/>
      <c r="M14" s="377"/>
      <c r="N14" s="250"/>
    </row>
    <row r="15" spans="1:14" x14ac:dyDescent="0.25">
      <c r="A15" s="248"/>
      <c r="B15" s="250"/>
      <c r="C15" s="378"/>
      <c r="D15" s="379"/>
      <c r="E15" s="379"/>
      <c r="F15" s="379"/>
      <c r="G15" s="379"/>
      <c r="H15" s="379"/>
      <c r="I15" s="379"/>
      <c r="J15" s="379"/>
      <c r="K15" s="379"/>
      <c r="L15" s="379"/>
      <c r="M15" s="380"/>
      <c r="N15" s="250"/>
    </row>
    <row r="16" spans="1:14" x14ac:dyDescent="0.25">
      <c r="A16" s="248"/>
      <c r="B16" s="250"/>
      <c r="C16" s="378"/>
      <c r="D16" s="379"/>
      <c r="E16" s="379"/>
      <c r="F16" s="379"/>
      <c r="G16" s="379"/>
      <c r="H16" s="379"/>
      <c r="I16" s="379"/>
      <c r="J16" s="379"/>
      <c r="K16" s="379"/>
      <c r="L16" s="379"/>
      <c r="M16" s="380"/>
      <c r="N16" s="250"/>
    </row>
    <row r="17" spans="1:14" x14ac:dyDescent="0.25">
      <c r="A17" s="248"/>
      <c r="B17" s="250"/>
      <c r="C17" s="378"/>
      <c r="D17" s="379"/>
      <c r="E17" s="379"/>
      <c r="F17" s="379"/>
      <c r="G17" s="379"/>
      <c r="H17" s="379"/>
      <c r="I17" s="379"/>
      <c r="J17" s="379"/>
      <c r="K17" s="379"/>
      <c r="L17" s="379"/>
      <c r="M17" s="380"/>
      <c r="N17" s="250"/>
    </row>
    <row r="18" spans="1:14" x14ac:dyDescent="0.25">
      <c r="A18" s="248"/>
      <c r="B18" s="250"/>
      <c r="C18" s="378"/>
      <c r="D18" s="379"/>
      <c r="E18" s="379"/>
      <c r="F18" s="379"/>
      <c r="G18" s="379"/>
      <c r="H18" s="379"/>
      <c r="I18" s="379"/>
      <c r="J18" s="379"/>
      <c r="K18" s="379"/>
      <c r="L18" s="379"/>
      <c r="M18" s="380"/>
      <c r="N18" s="250"/>
    </row>
    <row r="19" spans="1:14" x14ac:dyDescent="0.25">
      <c r="A19" s="248"/>
      <c r="B19" s="250"/>
      <c r="C19" s="378"/>
      <c r="D19" s="379"/>
      <c r="E19" s="379"/>
      <c r="F19" s="379"/>
      <c r="G19" s="379"/>
      <c r="H19" s="379"/>
      <c r="I19" s="379"/>
      <c r="J19" s="379"/>
      <c r="K19" s="379"/>
      <c r="L19" s="379"/>
      <c r="M19" s="380"/>
      <c r="N19" s="250"/>
    </row>
    <row r="20" spans="1:14" x14ac:dyDescent="0.25">
      <c r="A20" s="248"/>
      <c r="B20" s="250"/>
      <c r="C20" s="378"/>
      <c r="D20" s="379"/>
      <c r="E20" s="379"/>
      <c r="F20" s="379"/>
      <c r="G20" s="379"/>
      <c r="H20" s="379"/>
      <c r="I20" s="379"/>
      <c r="J20" s="379"/>
      <c r="K20" s="379"/>
      <c r="L20" s="379"/>
      <c r="M20" s="380"/>
      <c r="N20" s="250"/>
    </row>
    <row r="21" spans="1:14" x14ac:dyDescent="0.25">
      <c r="A21" s="248"/>
      <c r="B21" s="250"/>
      <c r="C21" s="378"/>
      <c r="D21" s="379"/>
      <c r="E21" s="379"/>
      <c r="F21" s="379"/>
      <c r="G21" s="379"/>
      <c r="H21" s="379"/>
      <c r="I21" s="379"/>
      <c r="J21" s="379"/>
      <c r="K21" s="379"/>
      <c r="L21" s="379"/>
      <c r="M21" s="380"/>
      <c r="N21" s="250"/>
    </row>
    <row r="22" spans="1:14" x14ac:dyDescent="0.25">
      <c r="A22" s="248"/>
      <c r="B22" s="250"/>
      <c r="C22" s="378"/>
      <c r="D22" s="379"/>
      <c r="E22" s="379"/>
      <c r="F22" s="379"/>
      <c r="G22" s="379"/>
      <c r="H22" s="379"/>
      <c r="I22" s="379"/>
      <c r="J22" s="379"/>
      <c r="K22" s="379"/>
      <c r="L22" s="379"/>
      <c r="M22" s="380"/>
      <c r="N22" s="250"/>
    </row>
    <row r="23" spans="1:14" x14ac:dyDescent="0.25">
      <c r="A23" s="248"/>
      <c r="B23" s="250"/>
      <c r="C23" s="381"/>
      <c r="D23" s="382"/>
      <c r="E23" s="382"/>
      <c r="F23" s="382"/>
      <c r="G23" s="382"/>
      <c r="H23" s="382"/>
      <c r="I23" s="382"/>
      <c r="J23" s="382"/>
      <c r="K23" s="382"/>
      <c r="L23" s="382"/>
      <c r="M23" s="383"/>
      <c r="N23" s="250"/>
    </row>
    <row r="24" spans="1:14" x14ac:dyDescent="0.25">
      <c r="A24" s="248"/>
      <c r="B24" s="249"/>
      <c r="C24" s="249"/>
      <c r="D24" s="249"/>
      <c r="E24" s="249"/>
      <c r="F24" s="249"/>
      <c r="G24" s="249"/>
      <c r="H24" s="249"/>
      <c r="I24" s="249"/>
      <c r="J24" s="249"/>
      <c r="K24" s="249"/>
      <c r="L24" s="249"/>
      <c r="M24" s="249"/>
      <c r="N24" s="250"/>
    </row>
    <row r="25" spans="1:14" x14ac:dyDescent="0.25">
      <c r="A25" s="254" t="s">
        <v>203</v>
      </c>
      <c r="B25" s="249"/>
      <c r="C25" s="249" t="s">
        <v>335</v>
      </c>
      <c r="D25" s="249"/>
      <c r="E25" s="249"/>
      <c r="F25" s="249"/>
      <c r="G25" s="249"/>
      <c r="H25" s="249"/>
      <c r="I25" s="249"/>
      <c r="J25" s="249"/>
      <c r="K25" s="249"/>
      <c r="L25" s="249"/>
      <c r="M25" s="249"/>
      <c r="N25" s="250"/>
    </row>
    <row r="26" spans="1:14" x14ac:dyDescent="0.25">
      <c r="A26" s="248"/>
      <c r="B26" s="249"/>
      <c r="C26" s="249" t="s">
        <v>336</v>
      </c>
      <c r="D26" s="249"/>
      <c r="E26" s="249"/>
      <c r="F26" s="249"/>
      <c r="G26" s="249"/>
      <c r="H26" s="249"/>
      <c r="I26" s="249"/>
      <c r="J26" s="249"/>
      <c r="K26" s="249"/>
      <c r="L26" s="249"/>
      <c r="M26" s="249"/>
      <c r="N26" s="250"/>
    </row>
    <row r="27" spans="1:14" x14ac:dyDescent="0.25">
      <c r="A27" s="248"/>
      <c r="B27" s="249"/>
      <c r="C27" s="249" t="s">
        <v>337</v>
      </c>
      <c r="D27" s="249"/>
      <c r="E27" s="249"/>
      <c r="F27" s="249"/>
      <c r="G27" s="249"/>
      <c r="H27" s="249"/>
      <c r="I27" s="249"/>
      <c r="J27" s="249"/>
      <c r="K27" s="249"/>
      <c r="L27" s="249"/>
      <c r="M27" s="249"/>
      <c r="N27" s="250"/>
    </row>
    <row r="28" spans="1:14" x14ac:dyDescent="0.25">
      <c r="A28" s="248"/>
      <c r="B28" s="249"/>
      <c r="C28" s="261" t="s">
        <v>338</v>
      </c>
      <c r="D28" s="249"/>
      <c r="E28" s="249"/>
      <c r="F28" s="249"/>
      <c r="G28" s="249"/>
      <c r="H28" s="249"/>
      <c r="I28" s="249"/>
      <c r="J28" s="249"/>
      <c r="K28" s="249"/>
      <c r="L28" s="249"/>
      <c r="M28" s="249"/>
      <c r="N28" s="250"/>
    </row>
    <row r="29" spans="1:14" ht="6.75" customHeight="1" x14ac:dyDescent="0.25">
      <c r="A29" s="248"/>
      <c r="B29" s="249"/>
      <c r="C29" s="261"/>
      <c r="D29" s="249"/>
      <c r="E29" s="249"/>
      <c r="F29" s="249"/>
      <c r="G29" s="249"/>
      <c r="H29" s="249"/>
      <c r="I29" s="249"/>
      <c r="J29" s="249"/>
      <c r="K29" s="249"/>
      <c r="L29" s="249"/>
      <c r="M29" s="249"/>
      <c r="N29" s="250"/>
    </row>
    <row r="30" spans="1:14" ht="21.75" customHeight="1" x14ac:dyDescent="0.25">
      <c r="A30" s="248"/>
      <c r="B30" s="249"/>
      <c r="C30" s="249" t="s">
        <v>320</v>
      </c>
      <c r="D30" s="249"/>
      <c r="E30" s="249"/>
      <c r="F30" s="249"/>
      <c r="G30" s="249"/>
      <c r="H30" s="249"/>
      <c r="I30" s="249"/>
      <c r="J30" s="249"/>
      <c r="K30" s="249"/>
      <c r="L30" s="249"/>
      <c r="M30" s="249"/>
      <c r="N30" s="250"/>
    </row>
    <row r="31" spans="1:14" ht="16.5" customHeight="1" x14ac:dyDescent="0.25">
      <c r="A31" s="248"/>
      <c r="B31" s="249"/>
      <c r="C31" s="249" t="s">
        <v>321</v>
      </c>
      <c r="D31" s="249"/>
      <c r="E31" s="249"/>
      <c r="F31" s="249"/>
      <c r="G31" s="249"/>
      <c r="H31" s="249"/>
      <c r="I31" s="249"/>
      <c r="J31" s="249"/>
      <c r="K31" s="249"/>
      <c r="L31" s="249"/>
      <c r="M31" s="249"/>
      <c r="N31" s="250"/>
    </row>
    <row r="32" spans="1:14" x14ac:dyDescent="0.25">
      <c r="A32" s="248"/>
      <c r="B32" s="249"/>
      <c r="C32" s="249" t="s">
        <v>319</v>
      </c>
      <c r="D32" s="249"/>
      <c r="E32" s="249"/>
      <c r="F32" s="249"/>
      <c r="G32" s="249"/>
      <c r="H32" s="249"/>
      <c r="I32" s="249"/>
      <c r="J32" s="249"/>
      <c r="K32" s="249"/>
      <c r="L32" s="249"/>
      <c r="M32" s="249"/>
      <c r="N32" s="250"/>
    </row>
    <row r="33" spans="1:14" x14ac:dyDescent="0.25">
      <c r="A33" s="248"/>
      <c r="B33" s="249"/>
      <c r="C33" s="375"/>
      <c r="D33" s="376"/>
      <c r="E33" s="376"/>
      <c r="F33" s="376"/>
      <c r="G33" s="376"/>
      <c r="H33" s="376"/>
      <c r="I33" s="376"/>
      <c r="J33" s="376"/>
      <c r="K33" s="376"/>
      <c r="L33" s="376"/>
      <c r="M33" s="377"/>
      <c r="N33" s="250"/>
    </row>
    <row r="34" spans="1:14" x14ac:dyDescent="0.25">
      <c r="A34" s="248"/>
      <c r="B34" s="249"/>
      <c r="C34" s="378"/>
      <c r="D34" s="379"/>
      <c r="E34" s="379"/>
      <c r="F34" s="379"/>
      <c r="G34" s="379"/>
      <c r="H34" s="379"/>
      <c r="I34" s="379"/>
      <c r="J34" s="379"/>
      <c r="K34" s="379"/>
      <c r="L34" s="379"/>
      <c r="M34" s="380"/>
      <c r="N34" s="250"/>
    </row>
    <row r="35" spans="1:14" x14ac:dyDescent="0.25">
      <c r="A35" s="248"/>
      <c r="B35" s="249"/>
      <c r="C35" s="378"/>
      <c r="D35" s="379"/>
      <c r="E35" s="379"/>
      <c r="F35" s="379"/>
      <c r="G35" s="379"/>
      <c r="H35" s="379"/>
      <c r="I35" s="379"/>
      <c r="J35" s="379"/>
      <c r="K35" s="379"/>
      <c r="L35" s="379"/>
      <c r="M35" s="380"/>
      <c r="N35" s="250"/>
    </row>
    <row r="36" spans="1:14" x14ac:dyDescent="0.25">
      <c r="A36" s="248"/>
      <c r="B36" s="249"/>
      <c r="C36" s="378"/>
      <c r="D36" s="379"/>
      <c r="E36" s="379"/>
      <c r="F36" s="379"/>
      <c r="G36" s="379"/>
      <c r="H36" s="379"/>
      <c r="I36" s="379"/>
      <c r="J36" s="379"/>
      <c r="K36" s="379"/>
      <c r="L36" s="379"/>
      <c r="M36" s="380"/>
      <c r="N36" s="250"/>
    </row>
    <row r="37" spans="1:14" x14ac:dyDescent="0.25">
      <c r="A37" s="248"/>
      <c r="B37" s="249"/>
      <c r="C37" s="378"/>
      <c r="D37" s="379"/>
      <c r="E37" s="379"/>
      <c r="F37" s="379"/>
      <c r="G37" s="379"/>
      <c r="H37" s="379"/>
      <c r="I37" s="379"/>
      <c r="J37" s="379"/>
      <c r="K37" s="379"/>
      <c r="L37" s="379"/>
      <c r="M37" s="380"/>
      <c r="N37" s="250"/>
    </row>
    <row r="38" spans="1:14" x14ac:dyDescent="0.25">
      <c r="A38" s="248"/>
      <c r="B38" s="249"/>
      <c r="C38" s="378"/>
      <c r="D38" s="379"/>
      <c r="E38" s="379"/>
      <c r="F38" s="379"/>
      <c r="G38" s="379"/>
      <c r="H38" s="379"/>
      <c r="I38" s="379"/>
      <c r="J38" s="379"/>
      <c r="K38" s="379"/>
      <c r="L38" s="379"/>
      <c r="M38" s="380"/>
      <c r="N38" s="250"/>
    </row>
    <row r="39" spans="1:14" x14ac:dyDescent="0.25">
      <c r="A39" s="248"/>
      <c r="B39" s="249"/>
      <c r="C39" s="378"/>
      <c r="D39" s="379"/>
      <c r="E39" s="379"/>
      <c r="F39" s="379"/>
      <c r="G39" s="379"/>
      <c r="H39" s="379"/>
      <c r="I39" s="379"/>
      <c r="J39" s="379"/>
      <c r="K39" s="379"/>
      <c r="L39" s="379"/>
      <c r="M39" s="380"/>
      <c r="N39" s="250"/>
    </row>
    <row r="40" spans="1:14" x14ac:dyDescent="0.25">
      <c r="A40" s="248"/>
      <c r="B40" s="249"/>
      <c r="C40" s="378"/>
      <c r="D40" s="379"/>
      <c r="E40" s="379"/>
      <c r="F40" s="379"/>
      <c r="G40" s="379"/>
      <c r="H40" s="379"/>
      <c r="I40" s="379"/>
      <c r="J40" s="379"/>
      <c r="K40" s="379"/>
      <c r="L40" s="379"/>
      <c r="M40" s="380"/>
      <c r="N40" s="250"/>
    </row>
    <row r="41" spans="1:14" x14ac:dyDescent="0.25">
      <c r="A41" s="248"/>
      <c r="B41" s="249"/>
      <c r="C41" s="378"/>
      <c r="D41" s="379"/>
      <c r="E41" s="379"/>
      <c r="F41" s="379"/>
      <c r="G41" s="379"/>
      <c r="H41" s="379"/>
      <c r="I41" s="379"/>
      <c r="J41" s="379"/>
      <c r="K41" s="379"/>
      <c r="L41" s="379"/>
      <c r="M41" s="380"/>
      <c r="N41" s="250"/>
    </row>
    <row r="42" spans="1:14" x14ac:dyDescent="0.25">
      <c r="A42" s="248"/>
      <c r="B42" s="249"/>
      <c r="C42" s="378"/>
      <c r="D42" s="379"/>
      <c r="E42" s="379"/>
      <c r="F42" s="379"/>
      <c r="G42" s="379"/>
      <c r="H42" s="379"/>
      <c r="I42" s="379"/>
      <c r="J42" s="379"/>
      <c r="K42" s="379"/>
      <c r="L42" s="379"/>
      <c r="M42" s="380"/>
      <c r="N42" s="250"/>
    </row>
    <row r="43" spans="1:14" x14ac:dyDescent="0.25">
      <c r="A43" s="248"/>
      <c r="B43" s="249"/>
      <c r="C43" s="378"/>
      <c r="D43" s="379"/>
      <c r="E43" s="379"/>
      <c r="F43" s="379"/>
      <c r="G43" s="379"/>
      <c r="H43" s="379"/>
      <c r="I43" s="379"/>
      <c r="J43" s="379"/>
      <c r="K43" s="379"/>
      <c r="L43" s="379"/>
      <c r="M43" s="380"/>
      <c r="N43" s="250"/>
    </row>
    <row r="44" spans="1:14" x14ac:dyDescent="0.25">
      <c r="A44" s="248"/>
      <c r="B44" s="249"/>
      <c r="C44" s="378"/>
      <c r="D44" s="379"/>
      <c r="E44" s="379"/>
      <c r="F44" s="379"/>
      <c r="G44" s="379"/>
      <c r="H44" s="379"/>
      <c r="I44" s="379"/>
      <c r="J44" s="379"/>
      <c r="K44" s="379"/>
      <c r="L44" s="379"/>
      <c r="M44" s="380"/>
      <c r="N44" s="250"/>
    </row>
    <row r="45" spans="1:14" x14ac:dyDescent="0.25">
      <c r="A45" s="248"/>
      <c r="B45" s="249"/>
      <c r="C45" s="378"/>
      <c r="D45" s="379"/>
      <c r="E45" s="379"/>
      <c r="F45" s="379"/>
      <c r="G45" s="379"/>
      <c r="H45" s="379"/>
      <c r="I45" s="379"/>
      <c r="J45" s="379"/>
      <c r="K45" s="379"/>
      <c r="L45" s="379"/>
      <c r="M45" s="380"/>
      <c r="N45" s="250"/>
    </row>
    <row r="46" spans="1:14" x14ac:dyDescent="0.25">
      <c r="A46" s="248"/>
      <c r="B46" s="249"/>
      <c r="C46" s="378"/>
      <c r="D46" s="379"/>
      <c r="E46" s="379"/>
      <c r="F46" s="379"/>
      <c r="G46" s="379"/>
      <c r="H46" s="379"/>
      <c r="I46" s="379"/>
      <c r="J46" s="379"/>
      <c r="K46" s="379"/>
      <c r="L46" s="379"/>
      <c r="M46" s="380"/>
      <c r="N46" s="250"/>
    </row>
    <row r="47" spans="1:14" x14ac:dyDescent="0.25">
      <c r="A47" s="248"/>
      <c r="B47" s="249"/>
      <c r="C47" s="378"/>
      <c r="D47" s="379"/>
      <c r="E47" s="379"/>
      <c r="F47" s="379"/>
      <c r="G47" s="379"/>
      <c r="H47" s="379"/>
      <c r="I47" s="379"/>
      <c r="J47" s="379"/>
      <c r="K47" s="379"/>
      <c r="L47" s="379"/>
      <c r="M47" s="380"/>
      <c r="N47" s="250"/>
    </row>
    <row r="48" spans="1:14" x14ac:dyDescent="0.25">
      <c r="A48" s="248"/>
      <c r="B48" s="249"/>
      <c r="C48" s="378"/>
      <c r="D48" s="379"/>
      <c r="E48" s="379"/>
      <c r="F48" s="379"/>
      <c r="G48" s="379"/>
      <c r="H48" s="379"/>
      <c r="I48" s="379"/>
      <c r="J48" s="379"/>
      <c r="K48" s="379"/>
      <c r="L48" s="379"/>
      <c r="M48" s="380"/>
      <c r="N48" s="250"/>
    </row>
    <row r="49" spans="1:14" x14ac:dyDescent="0.25">
      <c r="A49" s="248"/>
      <c r="B49" s="249"/>
      <c r="C49" s="378"/>
      <c r="D49" s="379"/>
      <c r="E49" s="379"/>
      <c r="F49" s="379"/>
      <c r="G49" s="379"/>
      <c r="H49" s="379"/>
      <c r="I49" s="379"/>
      <c r="J49" s="379"/>
      <c r="K49" s="379"/>
      <c r="L49" s="379"/>
      <c r="M49" s="380"/>
      <c r="N49" s="250"/>
    </row>
    <row r="50" spans="1:14" x14ac:dyDescent="0.25">
      <c r="A50" s="248"/>
      <c r="B50" s="249"/>
      <c r="C50" s="378"/>
      <c r="D50" s="379"/>
      <c r="E50" s="379"/>
      <c r="F50" s="379"/>
      <c r="G50" s="379"/>
      <c r="H50" s="379"/>
      <c r="I50" s="379"/>
      <c r="J50" s="379"/>
      <c r="K50" s="379"/>
      <c r="L50" s="379"/>
      <c r="M50" s="380"/>
      <c r="N50" s="250"/>
    </row>
    <row r="51" spans="1:14" x14ac:dyDescent="0.25">
      <c r="A51" s="248"/>
      <c r="B51" s="249"/>
      <c r="C51" s="378"/>
      <c r="D51" s="379"/>
      <c r="E51" s="379"/>
      <c r="F51" s="379"/>
      <c r="G51" s="379"/>
      <c r="H51" s="379"/>
      <c r="I51" s="379"/>
      <c r="J51" s="379"/>
      <c r="K51" s="379"/>
      <c r="L51" s="379"/>
      <c r="M51" s="380"/>
      <c r="N51" s="250"/>
    </row>
    <row r="52" spans="1:14" x14ac:dyDescent="0.25">
      <c r="A52" s="248"/>
      <c r="B52" s="249"/>
      <c r="C52" s="378"/>
      <c r="D52" s="379"/>
      <c r="E52" s="379"/>
      <c r="F52" s="379"/>
      <c r="G52" s="379"/>
      <c r="H52" s="379"/>
      <c r="I52" s="379"/>
      <c r="J52" s="379"/>
      <c r="K52" s="379"/>
      <c r="L52" s="379"/>
      <c r="M52" s="380"/>
      <c r="N52" s="250"/>
    </row>
    <row r="53" spans="1:14" x14ac:dyDescent="0.25">
      <c r="A53" s="248"/>
      <c r="B53" s="249"/>
      <c r="C53" s="381"/>
      <c r="D53" s="382"/>
      <c r="E53" s="382"/>
      <c r="F53" s="382"/>
      <c r="G53" s="382"/>
      <c r="H53" s="382"/>
      <c r="I53" s="382"/>
      <c r="J53" s="382"/>
      <c r="K53" s="382"/>
      <c r="L53" s="382"/>
      <c r="M53" s="383"/>
      <c r="N53" s="250"/>
    </row>
    <row r="54" spans="1:14" x14ac:dyDescent="0.25">
      <c r="A54" s="251"/>
      <c r="B54" s="252"/>
      <c r="C54" s="252"/>
      <c r="D54" s="252"/>
      <c r="E54" s="252"/>
      <c r="F54" s="252"/>
      <c r="G54" s="252"/>
      <c r="H54" s="252"/>
      <c r="I54" s="252"/>
      <c r="J54" s="252"/>
      <c r="K54" s="252"/>
      <c r="L54" s="252"/>
      <c r="M54" s="252"/>
      <c r="N54" s="253"/>
    </row>
  </sheetData>
  <mergeCells count="5">
    <mergeCell ref="A1:N1"/>
    <mergeCell ref="A2:N2"/>
    <mergeCell ref="C14:M23"/>
    <mergeCell ref="C33:M53"/>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5"/>
  <sheetViews>
    <sheetView showGridLines="0" workbookViewId="0">
      <selection activeCell="D20" sqref="D20"/>
    </sheetView>
  </sheetViews>
  <sheetFormatPr defaultColWidth="8.85546875" defaultRowHeight="15" x14ac:dyDescent="0.2"/>
  <cols>
    <col min="1" max="1" width="19" style="273" customWidth="1"/>
    <col min="2" max="2" width="14.140625" style="127" bestFit="1" customWidth="1"/>
    <col min="3" max="3" width="18.140625" style="127" customWidth="1"/>
    <col min="4" max="4" width="14.140625" style="262"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4" t="s">
        <v>18</v>
      </c>
      <c r="B1" s="384"/>
      <c r="C1" s="384"/>
      <c r="D1" s="384"/>
      <c r="E1" s="384"/>
      <c r="F1" s="384"/>
      <c r="G1" s="384"/>
      <c r="H1" s="384"/>
      <c r="I1" s="384"/>
      <c r="J1" s="384"/>
      <c r="K1" s="384"/>
      <c r="L1" s="384"/>
      <c r="M1" s="384"/>
      <c r="N1" s="69"/>
      <c r="O1" s="69"/>
      <c r="P1" s="69"/>
      <c r="Q1" s="70"/>
      <c r="R1" s="70"/>
    </row>
    <row r="2" spans="1:21" ht="26.25" customHeight="1" x14ac:dyDescent="0.35">
      <c r="A2" s="385" t="s">
        <v>353</v>
      </c>
      <c r="B2" s="385"/>
      <c r="C2" s="385"/>
      <c r="D2" s="385"/>
      <c r="E2" s="385"/>
      <c r="F2" s="385"/>
      <c r="G2" s="385"/>
      <c r="H2" s="385"/>
      <c r="I2" s="385"/>
      <c r="J2" s="385"/>
      <c r="K2" s="385"/>
      <c r="L2" s="385"/>
      <c r="M2" s="385"/>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1"/>
      <c r="O3" s="70"/>
      <c r="P3" s="70"/>
      <c r="Q3" s="70"/>
      <c r="R3" s="70"/>
    </row>
    <row r="4" spans="1:21" s="7" customFormat="1" ht="22.5" customHeight="1" thickBot="1" x14ac:dyDescent="0.3">
      <c r="A4" s="386" t="str">
        <f>'Cover Page'!A7:N7</f>
        <v>Note:  Include ONLY refunds that have not previously been reported to the Department.</v>
      </c>
      <c r="B4" s="386"/>
      <c r="C4" s="386"/>
      <c r="D4" s="386"/>
      <c r="E4" s="386"/>
      <c r="F4" s="386"/>
      <c r="G4" s="386"/>
      <c r="H4" s="386"/>
      <c r="I4" s="386"/>
      <c r="J4" s="386"/>
      <c r="K4" s="386"/>
      <c r="L4" s="386"/>
      <c r="M4" s="386"/>
      <c r="N4" s="5"/>
      <c r="O4" s="5"/>
      <c r="P4" s="6"/>
      <c r="Q4" s="6"/>
      <c r="R4" s="6"/>
      <c r="S4" s="6"/>
      <c r="T4" s="6"/>
    </row>
    <row r="5" spans="1:21" s="3" customFormat="1" ht="15" customHeight="1" x14ac:dyDescent="0.25">
      <c r="A5" s="274" t="s">
        <v>17</v>
      </c>
      <c r="B5" s="158" t="str">
        <f>'Cover Page'!B9</f>
        <v>Southwest Marine and General Insurance Company ("SWM")</v>
      </c>
      <c r="C5" s="158"/>
      <c r="D5" s="265"/>
      <c r="E5" s="177"/>
      <c r="F5" s="213"/>
      <c r="G5" s="213"/>
      <c r="H5" s="213"/>
      <c r="I5" s="213"/>
      <c r="J5" s="213"/>
      <c r="K5" s="214"/>
      <c r="L5" s="185" t="s">
        <v>53</v>
      </c>
      <c r="M5" s="317">
        <f>'Cover Page'!L9</f>
        <v>12294</v>
      </c>
      <c r="N5" s="2"/>
      <c r="O5" s="2"/>
      <c r="P5" s="2"/>
      <c r="Q5" s="2"/>
      <c r="R5" s="2"/>
    </row>
    <row r="6" spans="1:21" s="3" customFormat="1" ht="14.25" x14ac:dyDescent="0.2">
      <c r="A6" s="275"/>
      <c r="B6" s="128"/>
      <c r="C6" s="128"/>
      <c r="D6" s="108"/>
      <c r="E6" s="178"/>
      <c r="F6" s="279"/>
      <c r="G6" s="192"/>
      <c r="H6" s="192"/>
      <c r="I6" s="192"/>
      <c r="J6" s="192"/>
      <c r="K6" s="178"/>
      <c r="L6" s="140"/>
      <c r="M6" s="318"/>
      <c r="N6" s="2"/>
      <c r="O6" s="2"/>
      <c r="P6" s="2"/>
      <c r="Q6" s="2"/>
      <c r="R6" s="2"/>
    </row>
    <row r="7" spans="1:21" s="3" customFormat="1" ht="15" customHeight="1" x14ac:dyDescent="0.25">
      <c r="A7" s="276" t="s">
        <v>19</v>
      </c>
      <c r="B7" s="159" t="str">
        <f>'Cover Page'!B13</f>
        <v>ProSight Specialty Insurance Group</v>
      </c>
      <c r="C7" s="159"/>
      <c r="D7" s="159"/>
      <c r="E7" s="179"/>
      <c r="F7" s="215"/>
      <c r="G7" s="215"/>
      <c r="H7" s="215"/>
      <c r="I7" s="215"/>
      <c r="J7" s="215"/>
      <c r="K7" s="216"/>
      <c r="L7" s="141" t="s">
        <v>54</v>
      </c>
      <c r="M7" s="319" t="str">
        <f>'Cover Page'!L13</f>
        <v>0256</v>
      </c>
      <c r="N7" s="2"/>
      <c r="O7" s="2"/>
      <c r="P7" s="2"/>
      <c r="Q7" s="2"/>
      <c r="R7" s="2"/>
    </row>
    <row r="8" spans="1:21" s="6" customFormat="1" ht="6.75" customHeight="1" thickBot="1" x14ac:dyDescent="0.3">
      <c r="A8" s="277"/>
      <c r="B8" s="129"/>
      <c r="C8" s="129"/>
      <c r="D8" s="266"/>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3"/>
      <c r="E9" s="181"/>
      <c r="F9" s="194"/>
      <c r="G9" s="194"/>
      <c r="H9" s="194"/>
      <c r="I9" s="194"/>
      <c r="J9" s="181"/>
      <c r="K9" s="187"/>
      <c r="L9" s="187"/>
    </row>
    <row r="10" spans="1:21" s="71"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71" customFormat="1" ht="15" customHeight="1" x14ac:dyDescent="0.25">
      <c r="A11" s="308"/>
      <c r="B11" s="290"/>
      <c r="C11" s="290"/>
      <c r="D11" s="290"/>
      <c r="E11" s="290"/>
      <c r="F11" s="291"/>
      <c r="G11" s="292"/>
      <c r="H11" s="292"/>
      <c r="I11" s="292"/>
      <c r="J11" s="293"/>
      <c r="K11" s="294" t="s">
        <v>16</v>
      </c>
      <c r="L11" s="295" t="s">
        <v>12</v>
      </c>
      <c r="M11" s="296"/>
    </row>
    <row r="12" spans="1:21" s="71" customFormat="1" ht="15" customHeight="1" x14ac:dyDescent="0.25">
      <c r="A12" s="308"/>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8"/>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8"/>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09"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4"/>
      <c r="D16" s="131"/>
      <c r="E16" s="264"/>
      <c r="F16" s="182"/>
      <c r="G16" s="188"/>
      <c r="H16" s="195"/>
      <c r="I16" s="196"/>
      <c r="J16" s="196"/>
      <c r="K16" s="184"/>
      <c r="L16" s="188"/>
      <c r="M16" s="188"/>
    </row>
    <row r="17" spans="1:15" s="285" customFormat="1" ht="16.5" customHeight="1" x14ac:dyDescent="0.25">
      <c r="A17" s="338">
        <v>12294</v>
      </c>
      <c r="B17" s="339" t="s">
        <v>225</v>
      </c>
      <c r="C17" s="339" t="s">
        <v>370</v>
      </c>
      <c r="D17" s="339" t="s">
        <v>368</v>
      </c>
      <c r="E17" s="339" t="s">
        <v>343</v>
      </c>
      <c r="F17" s="334">
        <v>0</v>
      </c>
      <c r="G17" s="335">
        <v>0</v>
      </c>
      <c r="H17" s="336">
        <v>0</v>
      </c>
      <c r="I17" s="336">
        <v>0</v>
      </c>
      <c r="J17" s="336">
        <v>0</v>
      </c>
      <c r="K17" s="334">
        <v>0</v>
      </c>
      <c r="L17" s="337">
        <v>0</v>
      </c>
      <c r="M17" s="337">
        <v>0</v>
      </c>
      <c r="O17" s="285" t="str">
        <f>IF(OR(B17="PPA", B17="CMP",B17="CML",B17="CMA",B17="WC",B17="MED"),B17,"ASLine")</f>
        <v>CMA</v>
      </c>
    </row>
    <row r="18" spans="1:15" s="285" customFormat="1" ht="16.5" customHeight="1" x14ac:dyDescent="0.25">
      <c r="A18" s="338">
        <v>12294</v>
      </c>
      <c r="B18" s="339" t="s">
        <v>79</v>
      </c>
      <c r="C18" s="339" t="s">
        <v>370</v>
      </c>
      <c r="D18" s="339" t="s">
        <v>368</v>
      </c>
      <c r="E18" s="339" t="s">
        <v>343</v>
      </c>
      <c r="F18" s="334">
        <v>0</v>
      </c>
      <c r="G18" s="335">
        <v>0</v>
      </c>
      <c r="H18" s="336">
        <v>0</v>
      </c>
      <c r="I18" s="336">
        <v>0</v>
      </c>
      <c r="J18" s="336">
        <v>0</v>
      </c>
      <c r="K18" s="334">
        <v>0</v>
      </c>
      <c r="L18" s="337">
        <v>0</v>
      </c>
      <c r="M18" s="337">
        <v>0</v>
      </c>
      <c r="O18" s="285" t="str">
        <f t="shared" ref="O18:O60" si="0">IF(OR(B18="PPA", B18="CMP",B18="CML",B18="CMA",B18="WC",B18="MED"),B18,"ASLine")</f>
        <v>WC</v>
      </c>
    </row>
    <row r="19" spans="1:15" s="285" customFormat="1" ht="16.5" customHeight="1" x14ac:dyDescent="0.25">
      <c r="A19" s="338">
        <v>12294</v>
      </c>
      <c r="B19" s="339" t="s">
        <v>80</v>
      </c>
      <c r="C19" s="339" t="s">
        <v>370</v>
      </c>
      <c r="D19" s="339" t="s">
        <v>368</v>
      </c>
      <c r="E19" s="339" t="s">
        <v>343</v>
      </c>
      <c r="F19" s="334">
        <v>0</v>
      </c>
      <c r="G19" s="335">
        <v>0</v>
      </c>
      <c r="H19" s="336">
        <v>0</v>
      </c>
      <c r="I19" s="336">
        <v>0</v>
      </c>
      <c r="J19" s="336">
        <v>0</v>
      </c>
      <c r="K19" s="334">
        <v>0</v>
      </c>
      <c r="L19" s="337">
        <v>0</v>
      </c>
      <c r="M19" s="337">
        <v>0</v>
      </c>
      <c r="O19" s="285" t="str">
        <f t="shared" si="0"/>
        <v>CMP</v>
      </c>
    </row>
    <row r="20" spans="1:15" s="285" customFormat="1" ht="16.5" customHeight="1" x14ac:dyDescent="0.25">
      <c r="A20" s="338">
        <v>12294</v>
      </c>
      <c r="B20" s="339" t="s">
        <v>227</v>
      </c>
      <c r="C20" s="339" t="s">
        <v>370</v>
      </c>
      <c r="D20" s="339" t="s">
        <v>368</v>
      </c>
      <c r="E20" s="339" t="s">
        <v>343</v>
      </c>
      <c r="F20" s="334">
        <v>0</v>
      </c>
      <c r="G20" s="335">
        <v>0</v>
      </c>
      <c r="H20" s="336">
        <v>0</v>
      </c>
      <c r="I20" s="336">
        <v>0</v>
      </c>
      <c r="J20" s="336">
        <v>0</v>
      </c>
      <c r="K20" s="334">
        <v>0</v>
      </c>
      <c r="L20" s="337">
        <v>0</v>
      </c>
      <c r="M20" s="337">
        <v>0</v>
      </c>
      <c r="O20" s="285" t="str">
        <f t="shared" si="0"/>
        <v>CML</v>
      </c>
    </row>
    <row r="21" spans="1:15" s="285" customFormat="1" ht="16.5" customHeight="1" x14ac:dyDescent="0.25">
      <c r="A21" s="338"/>
      <c r="B21" s="339"/>
      <c r="C21" s="339"/>
      <c r="D21" s="339"/>
      <c r="E21" s="339"/>
      <c r="F21" s="340"/>
      <c r="G21" s="341"/>
      <c r="H21" s="342"/>
      <c r="I21" s="342"/>
      <c r="J21" s="342"/>
      <c r="K21" s="340"/>
      <c r="L21" s="343"/>
      <c r="M21" s="343"/>
      <c r="O21" s="285" t="str">
        <f t="shared" si="0"/>
        <v>ASLine</v>
      </c>
    </row>
    <row r="22" spans="1:15" s="285" customFormat="1" ht="16.5" customHeight="1" x14ac:dyDescent="0.25">
      <c r="A22" s="338">
        <v>12294</v>
      </c>
      <c r="B22" s="339" t="s">
        <v>225</v>
      </c>
      <c r="C22" s="339" t="s">
        <v>370</v>
      </c>
      <c r="D22" s="339" t="s">
        <v>368</v>
      </c>
      <c r="E22" s="339" t="s">
        <v>344</v>
      </c>
      <c r="F22" s="334">
        <v>0</v>
      </c>
      <c r="G22" s="335">
        <v>0</v>
      </c>
      <c r="H22" s="336">
        <v>0</v>
      </c>
      <c r="I22" s="336">
        <v>0</v>
      </c>
      <c r="J22" s="336">
        <v>0</v>
      </c>
      <c r="K22" s="334">
        <v>0</v>
      </c>
      <c r="L22" s="337">
        <v>0</v>
      </c>
      <c r="M22" s="337">
        <v>0</v>
      </c>
      <c r="O22" s="285" t="str">
        <f t="shared" si="0"/>
        <v>CMA</v>
      </c>
    </row>
    <row r="23" spans="1:15" s="285" customFormat="1" ht="16.5" customHeight="1" x14ac:dyDescent="0.25">
      <c r="A23" s="338">
        <v>12294</v>
      </c>
      <c r="B23" s="339" t="s">
        <v>79</v>
      </c>
      <c r="C23" s="339" t="s">
        <v>370</v>
      </c>
      <c r="D23" s="339" t="s">
        <v>368</v>
      </c>
      <c r="E23" s="339" t="s">
        <v>344</v>
      </c>
      <c r="F23" s="334">
        <v>0</v>
      </c>
      <c r="G23" s="335">
        <v>0</v>
      </c>
      <c r="H23" s="336">
        <v>0</v>
      </c>
      <c r="I23" s="336">
        <v>0</v>
      </c>
      <c r="J23" s="336">
        <v>0</v>
      </c>
      <c r="K23" s="334">
        <v>0</v>
      </c>
      <c r="L23" s="337">
        <v>0</v>
      </c>
      <c r="M23" s="337">
        <v>0</v>
      </c>
      <c r="O23" s="285" t="str">
        <f t="shared" si="0"/>
        <v>WC</v>
      </c>
    </row>
    <row r="24" spans="1:15" s="285" customFormat="1" ht="16.5" customHeight="1" x14ac:dyDescent="0.25">
      <c r="A24" s="338">
        <v>12294</v>
      </c>
      <c r="B24" s="339" t="s">
        <v>80</v>
      </c>
      <c r="C24" s="339" t="s">
        <v>370</v>
      </c>
      <c r="D24" s="339" t="s">
        <v>368</v>
      </c>
      <c r="E24" s="339" t="s">
        <v>344</v>
      </c>
      <c r="F24" s="334">
        <v>0</v>
      </c>
      <c r="G24" s="335">
        <v>0</v>
      </c>
      <c r="H24" s="336">
        <v>0</v>
      </c>
      <c r="I24" s="336">
        <v>0</v>
      </c>
      <c r="J24" s="336">
        <v>0</v>
      </c>
      <c r="K24" s="334">
        <v>0</v>
      </c>
      <c r="L24" s="337">
        <v>0</v>
      </c>
      <c r="M24" s="337">
        <v>0</v>
      </c>
      <c r="O24" s="285" t="str">
        <f t="shared" si="0"/>
        <v>CMP</v>
      </c>
    </row>
    <row r="25" spans="1:15" s="285" customFormat="1" ht="16.5" customHeight="1" x14ac:dyDescent="0.25">
      <c r="A25" s="338">
        <v>12294</v>
      </c>
      <c r="B25" s="339" t="s">
        <v>227</v>
      </c>
      <c r="C25" s="339" t="s">
        <v>370</v>
      </c>
      <c r="D25" s="339" t="s">
        <v>368</v>
      </c>
      <c r="E25" s="339" t="s">
        <v>344</v>
      </c>
      <c r="F25" s="334">
        <v>0</v>
      </c>
      <c r="G25" s="335">
        <v>0</v>
      </c>
      <c r="H25" s="336">
        <v>0</v>
      </c>
      <c r="I25" s="336">
        <v>0</v>
      </c>
      <c r="J25" s="336">
        <v>0</v>
      </c>
      <c r="K25" s="334">
        <v>0</v>
      </c>
      <c r="L25" s="337">
        <v>0</v>
      </c>
      <c r="M25" s="337">
        <v>0</v>
      </c>
      <c r="O25" s="285" t="str">
        <f t="shared" si="0"/>
        <v>CML</v>
      </c>
    </row>
    <row r="26" spans="1:15" s="285" customFormat="1" ht="16.5" customHeight="1" x14ac:dyDescent="0.25">
      <c r="A26" s="338"/>
      <c r="B26" s="339"/>
      <c r="C26" s="339"/>
      <c r="D26" s="339"/>
      <c r="E26" s="339"/>
      <c r="F26" s="340"/>
      <c r="G26" s="341"/>
      <c r="H26" s="342"/>
      <c r="I26" s="342"/>
      <c r="J26" s="342"/>
      <c r="K26" s="340"/>
      <c r="L26" s="343"/>
      <c r="M26" s="343"/>
      <c r="O26" s="285" t="str">
        <f t="shared" si="0"/>
        <v>ASLine</v>
      </c>
    </row>
    <row r="27" spans="1:15" s="285" customFormat="1" ht="16.5" customHeight="1" x14ac:dyDescent="0.25">
      <c r="A27" s="338">
        <v>12294</v>
      </c>
      <c r="B27" s="339" t="s">
        <v>225</v>
      </c>
      <c r="C27" s="339" t="s">
        <v>370</v>
      </c>
      <c r="D27" s="339" t="s">
        <v>368</v>
      </c>
      <c r="E27" s="339" t="s">
        <v>345</v>
      </c>
      <c r="F27" s="334">
        <v>0</v>
      </c>
      <c r="G27" s="335">
        <v>0</v>
      </c>
      <c r="H27" s="336">
        <v>0</v>
      </c>
      <c r="I27" s="336">
        <v>0</v>
      </c>
      <c r="J27" s="336">
        <v>0</v>
      </c>
      <c r="K27" s="334">
        <v>0</v>
      </c>
      <c r="L27" s="337">
        <v>0</v>
      </c>
      <c r="M27" s="337">
        <v>0</v>
      </c>
      <c r="O27" s="285" t="str">
        <f t="shared" si="0"/>
        <v>CMA</v>
      </c>
    </row>
    <row r="28" spans="1:15" s="285" customFormat="1" ht="16.5" customHeight="1" x14ac:dyDescent="0.25">
      <c r="A28" s="338">
        <v>12294</v>
      </c>
      <c r="B28" s="339" t="s">
        <v>79</v>
      </c>
      <c r="C28" s="339" t="s">
        <v>370</v>
      </c>
      <c r="D28" s="339" t="s">
        <v>368</v>
      </c>
      <c r="E28" s="339" t="s">
        <v>345</v>
      </c>
      <c r="F28" s="334">
        <v>0</v>
      </c>
      <c r="G28" s="335">
        <v>0</v>
      </c>
      <c r="H28" s="336">
        <v>0</v>
      </c>
      <c r="I28" s="336">
        <v>0</v>
      </c>
      <c r="J28" s="336">
        <v>0</v>
      </c>
      <c r="K28" s="334">
        <v>0</v>
      </c>
      <c r="L28" s="337">
        <v>0</v>
      </c>
      <c r="M28" s="337">
        <v>0</v>
      </c>
      <c r="O28" s="285" t="str">
        <f t="shared" si="0"/>
        <v>WC</v>
      </c>
    </row>
    <row r="29" spans="1:15" s="285" customFormat="1" ht="16.5" customHeight="1" x14ac:dyDescent="0.25">
      <c r="A29" s="338">
        <v>12294</v>
      </c>
      <c r="B29" s="339" t="s">
        <v>80</v>
      </c>
      <c r="C29" s="339" t="s">
        <v>370</v>
      </c>
      <c r="D29" s="339" t="s">
        <v>368</v>
      </c>
      <c r="E29" s="339" t="s">
        <v>345</v>
      </c>
      <c r="F29" s="334">
        <v>0</v>
      </c>
      <c r="G29" s="335">
        <v>0</v>
      </c>
      <c r="H29" s="336">
        <v>0</v>
      </c>
      <c r="I29" s="336">
        <v>0</v>
      </c>
      <c r="J29" s="336">
        <v>0</v>
      </c>
      <c r="K29" s="334">
        <v>0</v>
      </c>
      <c r="L29" s="337">
        <v>0</v>
      </c>
      <c r="M29" s="337">
        <v>0</v>
      </c>
      <c r="O29" s="285" t="str">
        <f t="shared" si="0"/>
        <v>CMP</v>
      </c>
    </row>
    <row r="30" spans="1:15" s="285" customFormat="1" ht="16.5" customHeight="1" x14ac:dyDescent="0.25">
      <c r="A30" s="338">
        <v>12294</v>
      </c>
      <c r="B30" s="339" t="s">
        <v>227</v>
      </c>
      <c r="C30" s="339" t="s">
        <v>370</v>
      </c>
      <c r="D30" s="339" t="s">
        <v>368</v>
      </c>
      <c r="E30" s="339" t="s">
        <v>345</v>
      </c>
      <c r="F30" s="334">
        <v>0</v>
      </c>
      <c r="G30" s="335">
        <v>0</v>
      </c>
      <c r="H30" s="336">
        <v>0</v>
      </c>
      <c r="I30" s="336">
        <v>0</v>
      </c>
      <c r="J30" s="336">
        <v>0</v>
      </c>
      <c r="K30" s="334">
        <v>0</v>
      </c>
      <c r="L30" s="337">
        <v>0</v>
      </c>
      <c r="M30" s="337">
        <v>0</v>
      </c>
      <c r="O30" s="285" t="str">
        <f t="shared" si="0"/>
        <v>CML</v>
      </c>
    </row>
    <row r="31" spans="1:15" s="285" customFormat="1" ht="16.5" customHeight="1" x14ac:dyDescent="0.25">
      <c r="A31" s="338"/>
      <c r="B31" s="339"/>
      <c r="C31" s="339"/>
      <c r="D31" s="339"/>
      <c r="E31" s="339"/>
      <c r="F31" s="340"/>
      <c r="G31" s="341"/>
      <c r="H31" s="342"/>
      <c r="I31" s="342"/>
      <c r="J31" s="342"/>
      <c r="K31" s="340"/>
      <c r="L31" s="343"/>
      <c r="M31" s="343"/>
      <c r="O31" s="285" t="str">
        <f t="shared" si="0"/>
        <v>ASLine</v>
      </c>
    </row>
    <row r="32" spans="1:15" s="285" customFormat="1" ht="16.5" customHeight="1" x14ac:dyDescent="0.25">
      <c r="A32" s="338">
        <v>12294</v>
      </c>
      <c r="B32" s="339" t="s">
        <v>225</v>
      </c>
      <c r="C32" s="339" t="s">
        <v>370</v>
      </c>
      <c r="D32" s="339" t="s">
        <v>368</v>
      </c>
      <c r="E32" s="339" t="s">
        <v>346</v>
      </c>
      <c r="F32" s="334">
        <v>0</v>
      </c>
      <c r="G32" s="335">
        <v>0</v>
      </c>
      <c r="H32" s="336">
        <v>0</v>
      </c>
      <c r="I32" s="336">
        <v>0</v>
      </c>
      <c r="J32" s="336">
        <v>0</v>
      </c>
      <c r="K32" s="334">
        <v>0</v>
      </c>
      <c r="L32" s="337">
        <v>0</v>
      </c>
      <c r="M32" s="337">
        <v>0</v>
      </c>
      <c r="O32" s="285" t="str">
        <f t="shared" si="0"/>
        <v>CMA</v>
      </c>
    </row>
    <row r="33" spans="1:15" s="285" customFormat="1" ht="16.5" customHeight="1" x14ac:dyDescent="0.25">
      <c r="A33" s="338">
        <v>12294</v>
      </c>
      <c r="B33" s="339" t="s">
        <v>79</v>
      </c>
      <c r="C33" s="339" t="s">
        <v>370</v>
      </c>
      <c r="D33" s="339" t="s">
        <v>368</v>
      </c>
      <c r="E33" s="339" t="s">
        <v>346</v>
      </c>
      <c r="F33" s="334">
        <v>0</v>
      </c>
      <c r="G33" s="335">
        <v>0</v>
      </c>
      <c r="H33" s="336">
        <v>0</v>
      </c>
      <c r="I33" s="336">
        <v>0</v>
      </c>
      <c r="J33" s="336">
        <v>0</v>
      </c>
      <c r="K33" s="334">
        <v>0</v>
      </c>
      <c r="L33" s="337">
        <v>0</v>
      </c>
      <c r="M33" s="337">
        <v>0</v>
      </c>
      <c r="O33" s="285" t="str">
        <f t="shared" si="0"/>
        <v>WC</v>
      </c>
    </row>
    <row r="34" spans="1:15" s="285" customFormat="1" ht="16.5" customHeight="1" x14ac:dyDescent="0.25">
      <c r="A34" s="338">
        <v>12294</v>
      </c>
      <c r="B34" s="339" t="s">
        <v>80</v>
      </c>
      <c r="C34" s="339" t="s">
        <v>370</v>
      </c>
      <c r="D34" s="339" t="s">
        <v>368</v>
      </c>
      <c r="E34" s="339" t="s">
        <v>346</v>
      </c>
      <c r="F34" s="334">
        <v>0</v>
      </c>
      <c r="G34" s="335">
        <v>0</v>
      </c>
      <c r="H34" s="336">
        <v>0</v>
      </c>
      <c r="I34" s="336">
        <v>0</v>
      </c>
      <c r="J34" s="336">
        <v>0</v>
      </c>
      <c r="K34" s="334">
        <v>0</v>
      </c>
      <c r="L34" s="337">
        <v>0</v>
      </c>
      <c r="M34" s="337">
        <v>0</v>
      </c>
      <c r="O34" s="285" t="str">
        <f t="shared" si="0"/>
        <v>CMP</v>
      </c>
    </row>
    <row r="35" spans="1:15" s="285" customFormat="1" ht="16.5" customHeight="1" x14ac:dyDescent="0.25">
      <c r="A35" s="338">
        <v>12294</v>
      </c>
      <c r="B35" s="339" t="s">
        <v>227</v>
      </c>
      <c r="C35" s="339" t="s">
        <v>370</v>
      </c>
      <c r="D35" s="339" t="s">
        <v>368</v>
      </c>
      <c r="E35" s="339" t="s">
        <v>346</v>
      </c>
      <c r="F35" s="334">
        <v>0</v>
      </c>
      <c r="G35" s="335">
        <v>0</v>
      </c>
      <c r="H35" s="336">
        <v>0</v>
      </c>
      <c r="I35" s="336">
        <v>0</v>
      </c>
      <c r="J35" s="336">
        <v>0</v>
      </c>
      <c r="K35" s="334">
        <v>0</v>
      </c>
      <c r="L35" s="337">
        <v>0</v>
      </c>
      <c r="M35" s="337">
        <v>0</v>
      </c>
      <c r="O35" s="285" t="str">
        <f t="shared" si="0"/>
        <v>CML</v>
      </c>
    </row>
    <row r="36" spans="1:15" s="285" customFormat="1" ht="16.5" customHeight="1" x14ac:dyDescent="0.25">
      <c r="A36" s="338"/>
      <c r="B36" s="339"/>
      <c r="C36" s="339"/>
      <c r="D36" s="339"/>
      <c r="E36" s="339"/>
      <c r="F36" s="340"/>
      <c r="G36" s="341"/>
      <c r="H36" s="342"/>
      <c r="I36" s="342"/>
      <c r="J36" s="342"/>
      <c r="K36" s="340"/>
      <c r="L36" s="343"/>
      <c r="M36" s="343"/>
      <c r="O36" s="285" t="str">
        <f t="shared" si="0"/>
        <v>ASLine</v>
      </c>
    </row>
    <row r="37" spans="1:15" s="285" customFormat="1" ht="16.5" customHeight="1" x14ac:dyDescent="0.25">
      <c r="A37" s="338">
        <v>12294</v>
      </c>
      <c r="B37" s="339" t="s">
        <v>225</v>
      </c>
      <c r="C37" s="339" t="s">
        <v>370</v>
      </c>
      <c r="D37" s="339" t="s">
        <v>368</v>
      </c>
      <c r="E37" s="339" t="s">
        <v>347</v>
      </c>
      <c r="F37" s="334">
        <v>0</v>
      </c>
      <c r="G37" s="335">
        <v>0</v>
      </c>
      <c r="H37" s="336">
        <v>0</v>
      </c>
      <c r="I37" s="336">
        <v>0</v>
      </c>
      <c r="J37" s="336">
        <v>0</v>
      </c>
      <c r="K37" s="334">
        <v>0</v>
      </c>
      <c r="L37" s="337">
        <v>0</v>
      </c>
      <c r="M37" s="337">
        <v>0</v>
      </c>
      <c r="O37" s="285" t="str">
        <f t="shared" si="0"/>
        <v>CMA</v>
      </c>
    </row>
    <row r="38" spans="1:15" s="285" customFormat="1" ht="16.5" customHeight="1" x14ac:dyDescent="0.25">
      <c r="A38" s="338">
        <v>12294</v>
      </c>
      <c r="B38" s="339" t="s">
        <v>79</v>
      </c>
      <c r="C38" s="339" t="s">
        <v>370</v>
      </c>
      <c r="D38" s="339" t="s">
        <v>368</v>
      </c>
      <c r="E38" s="339" t="s">
        <v>347</v>
      </c>
      <c r="F38" s="334">
        <v>0</v>
      </c>
      <c r="G38" s="335">
        <v>0</v>
      </c>
      <c r="H38" s="336">
        <v>0</v>
      </c>
      <c r="I38" s="336">
        <v>0</v>
      </c>
      <c r="J38" s="336">
        <v>0</v>
      </c>
      <c r="K38" s="334">
        <v>0</v>
      </c>
      <c r="L38" s="337">
        <v>0</v>
      </c>
      <c r="M38" s="337">
        <v>0</v>
      </c>
      <c r="O38" s="285" t="str">
        <f t="shared" si="0"/>
        <v>WC</v>
      </c>
    </row>
    <row r="39" spans="1:15" s="285" customFormat="1" x14ac:dyDescent="0.25">
      <c r="A39" s="338">
        <v>12294</v>
      </c>
      <c r="B39" s="339" t="s">
        <v>80</v>
      </c>
      <c r="C39" s="339" t="s">
        <v>370</v>
      </c>
      <c r="D39" s="339" t="s">
        <v>368</v>
      </c>
      <c r="E39" s="339" t="s">
        <v>347</v>
      </c>
      <c r="F39" s="334">
        <v>0</v>
      </c>
      <c r="G39" s="335">
        <v>0</v>
      </c>
      <c r="H39" s="336">
        <v>0</v>
      </c>
      <c r="I39" s="336">
        <v>0</v>
      </c>
      <c r="J39" s="336">
        <v>0</v>
      </c>
      <c r="K39" s="334">
        <v>0</v>
      </c>
      <c r="L39" s="337">
        <v>0</v>
      </c>
      <c r="M39" s="337">
        <v>0</v>
      </c>
      <c r="O39" s="285" t="str">
        <f t="shared" si="0"/>
        <v>CMP</v>
      </c>
    </row>
    <row r="40" spans="1:15" s="285" customFormat="1" x14ac:dyDescent="0.25">
      <c r="A40" s="338">
        <v>12294</v>
      </c>
      <c r="B40" s="339" t="s">
        <v>227</v>
      </c>
      <c r="C40" s="339" t="s">
        <v>370</v>
      </c>
      <c r="D40" s="339" t="s">
        <v>368</v>
      </c>
      <c r="E40" s="339" t="s">
        <v>347</v>
      </c>
      <c r="F40" s="334">
        <v>0</v>
      </c>
      <c r="G40" s="335">
        <v>0</v>
      </c>
      <c r="H40" s="336">
        <v>0</v>
      </c>
      <c r="I40" s="336">
        <v>0</v>
      </c>
      <c r="J40" s="336">
        <v>0</v>
      </c>
      <c r="K40" s="334">
        <v>0</v>
      </c>
      <c r="L40" s="337">
        <v>0</v>
      </c>
      <c r="M40" s="337">
        <v>0</v>
      </c>
      <c r="O40" s="285" t="str">
        <f t="shared" si="0"/>
        <v>CML</v>
      </c>
    </row>
    <row r="41" spans="1:15" s="285" customFormat="1" x14ac:dyDescent="0.25">
      <c r="A41" s="338"/>
      <c r="B41" s="339"/>
      <c r="C41" s="339"/>
      <c r="D41" s="339"/>
      <c r="E41" s="339"/>
      <c r="F41" s="340"/>
      <c r="G41" s="344"/>
      <c r="H41" s="342"/>
      <c r="I41" s="342"/>
      <c r="J41" s="342"/>
      <c r="K41" s="340"/>
      <c r="L41" s="343"/>
      <c r="M41" s="343"/>
      <c r="O41" s="285" t="str">
        <f t="shared" si="0"/>
        <v>ASLine</v>
      </c>
    </row>
    <row r="42" spans="1:15" s="285" customFormat="1" x14ac:dyDescent="0.25">
      <c r="A42" s="338">
        <v>12294</v>
      </c>
      <c r="B42" s="339" t="s">
        <v>225</v>
      </c>
      <c r="C42" s="339" t="s">
        <v>370</v>
      </c>
      <c r="D42" s="339" t="s">
        <v>368</v>
      </c>
      <c r="E42" s="339" t="s">
        <v>348</v>
      </c>
      <c r="F42" s="334">
        <v>0</v>
      </c>
      <c r="G42" s="335">
        <v>0</v>
      </c>
      <c r="H42" s="336">
        <v>0</v>
      </c>
      <c r="I42" s="336">
        <v>0</v>
      </c>
      <c r="J42" s="336">
        <v>0</v>
      </c>
      <c r="K42" s="334">
        <v>0</v>
      </c>
      <c r="L42" s="337">
        <v>0</v>
      </c>
      <c r="M42" s="337">
        <v>0</v>
      </c>
      <c r="O42" s="285" t="str">
        <f t="shared" si="0"/>
        <v>CMA</v>
      </c>
    </row>
    <row r="43" spans="1:15" s="285" customFormat="1" x14ac:dyDescent="0.25">
      <c r="A43" s="338">
        <v>12294</v>
      </c>
      <c r="B43" s="339" t="s">
        <v>79</v>
      </c>
      <c r="C43" s="339" t="s">
        <v>370</v>
      </c>
      <c r="D43" s="339" t="s">
        <v>368</v>
      </c>
      <c r="E43" s="339" t="s">
        <v>348</v>
      </c>
      <c r="F43" s="334">
        <v>0</v>
      </c>
      <c r="G43" s="335">
        <v>0</v>
      </c>
      <c r="H43" s="336">
        <v>0</v>
      </c>
      <c r="I43" s="336">
        <v>0</v>
      </c>
      <c r="J43" s="336">
        <v>0</v>
      </c>
      <c r="K43" s="334">
        <v>0</v>
      </c>
      <c r="L43" s="337">
        <v>0</v>
      </c>
      <c r="M43" s="337">
        <v>0</v>
      </c>
      <c r="O43" s="285" t="str">
        <f t="shared" si="0"/>
        <v>WC</v>
      </c>
    </row>
    <row r="44" spans="1:15" s="285" customFormat="1" x14ac:dyDescent="0.25">
      <c r="A44" s="338">
        <v>12294</v>
      </c>
      <c r="B44" s="339" t="s">
        <v>80</v>
      </c>
      <c r="C44" s="339" t="s">
        <v>370</v>
      </c>
      <c r="D44" s="339" t="s">
        <v>368</v>
      </c>
      <c r="E44" s="339" t="s">
        <v>348</v>
      </c>
      <c r="F44" s="334">
        <v>0</v>
      </c>
      <c r="G44" s="335">
        <v>0</v>
      </c>
      <c r="H44" s="336">
        <v>0</v>
      </c>
      <c r="I44" s="336">
        <v>0</v>
      </c>
      <c r="J44" s="336">
        <v>0</v>
      </c>
      <c r="K44" s="334">
        <v>0</v>
      </c>
      <c r="L44" s="337">
        <v>0</v>
      </c>
      <c r="M44" s="337">
        <v>0</v>
      </c>
      <c r="O44" s="285" t="str">
        <f t="shared" si="0"/>
        <v>CMP</v>
      </c>
    </row>
    <row r="45" spans="1:15" s="285" customFormat="1" x14ac:dyDescent="0.25">
      <c r="A45" s="338">
        <v>12294</v>
      </c>
      <c r="B45" s="339" t="s">
        <v>227</v>
      </c>
      <c r="C45" s="339" t="s">
        <v>370</v>
      </c>
      <c r="D45" s="339" t="s">
        <v>368</v>
      </c>
      <c r="E45" s="339" t="s">
        <v>348</v>
      </c>
      <c r="F45" s="334">
        <v>0</v>
      </c>
      <c r="G45" s="335">
        <v>0</v>
      </c>
      <c r="H45" s="336">
        <v>0</v>
      </c>
      <c r="I45" s="336">
        <v>0</v>
      </c>
      <c r="J45" s="336">
        <v>0</v>
      </c>
      <c r="K45" s="334">
        <v>0</v>
      </c>
      <c r="L45" s="337">
        <v>0</v>
      </c>
      <c r="M45" s="337">
        <v>0</v>
      </c>
      <c r="O45" s="285" t="str">
        <f t="shared" si="0"/>
        <v>CML</v>
      </c>
    </row>
    <row r="46" spans="1:15" s="285" customFormat="1" x14ac:dyDescent="0.25">
      <c r="A46" s="338"/>
      <c r="B46" s="339"/>
      <c r="C46" s="339"/>
      <c r="D46" s="339"/>
      <c r="E46" s="339"/>
      <c r="F46" s="340"/>
      <c r="G46" s="341"/>
      <c r="H46" s="342"/>
      <c r="I46" s="342"/>
      <c r="J46" s="342"/>
      <c r="K46" s="340"/>
      <c r="L46" s="343"/>
      <c r="M46" s="343"/>
      <c r="O46" s="285" t="str">
        <f t="shared" si="0"/>
        <v>ASLine</v>
      </c>
    </row>
    <row r="47" spans="1:15" s="285" customFormat="1" x14ac:dyDescent="0.25">
      <c r="A47" s="338">
        <v>12294</v>
      </c>
      <c r="B47" s="339" t="s">
        <v>225</v>
      </c>
      <c r="C47" s="339" t="s">
        <v>370</v>
      </c>
      <c r="D47" s="339" t="s">
        <v>368</v>
      </c>
      <c r="E47" s="339" t="s">
        <v>349</v>
      </c>
      <c r="F47" s="334">
        <v>0</v>
      </c>
      <c r="G47" s="335">
        <v>0</v>
      </c>
      <c r="H47" s="336">
        <v>0</v>
      </c>
      <c r="I47" s="336">
        <v>0</v>
      </c>
      <c r="J47" s="336">
        <v>0</v>
      </c>
      <c r="K47" s="334">
        <v>0</v>
      </c>
      <c r="L47" s="337">
        <v>0</v>
      </c>
      <c r="M47" s="337">
        <v>0</v>
      </c>
      <c r="O47" s="285" t="str">
        <f t="shared" si="0"/>
        <v>CMA</v>
      </c>
    </row>
    <row r="48" spans="1:15" s="285" customFormat="1" x14ac:dyDescent="0.25">
      <c r="A48" s="338">
        <v>12294</v>
      </c>
      <c r="B48" s="339" t="s">
        <v>79</v>
      </c>
      <c r="C48" s="339" t="s">
        <v>370</v>
      </c>
      <c r="D48" s="339" t="s">
        <v>368</v>
      </c>
      <c r="E48" s="339" t="s">
        <v>349</v>
      </c>
      <c r="F48" s="334">
        <v>0</v>
      </c>
      <c r="G48" s="335">
        <v>0</v>
      </c>
      <c r="H48" s="336">
        <v>0</v>
      </c>
      <c r="I48" s="336">
        <v>0</v>
      </c>
      <c r="J48" s="336">
        <v>0</v>
      </c>
      <c r="K48" s="334">
        <v>0</v>
      </c>
      <c r="L48" s="337">
        <v>0</v>
      </c>
      <c r="M48" s="337">
        <v>0</v>
      </c>
      <c r="O48" s="285" t="str">
        <f t="shared" si="0"/>
        <v>WC</v>
      </c>
    </row>
    <row r="49" spans="1:15" s="285" customFormat="1" x14ac:dyDescent="0.25">
      <c r="A49" s="338">
        <v>12294</v>
      </c>
      <c r="B49" s="339" t="s">
        <v>80</v>
      </c>
      <c r="C49" s="339" t="s">
        <v>370</v>
      </c>
      <c r="D49" s="339" t="s">
        <v>368</v>
      </c>
      <c r="E49" s="339" t="s">
        <v>349</v>
      </c>
      <c r="F49" s="334">
        <v>0</v>
      </c>
      <c r="G49" s="335">
        <v>0</v>
      </c>
      <c r="H49" s="336">
        <v>0</v>
      </c>
      <c r="I49" s="336">
        <v>0</v>
      </c>
      <c r="J49" s="336">
        <v>0</v>
      </c>
      <c r="K49" s="334">
        <v>0</v>
      </c>
      <c r="L49" s="337">
        <v>0</v>
      </c>
      <c r="M49" s="337">
        <v>0</v>
      </c>
      <c r="O49" s="285" t="str">
        <f t="shared" si="0"/>
        <v>CMP</v>
      </c>
    </row>
    <row r="50" spans="1:15" s="285" customFormat="1" x14ac:dyDescent="0.25">
      <c r="A50" s="338">
        <v>12294</v>
      </c>
      <c r="B50" s="339" t="s">
        <v>227</v>
      </c>
      <c r="C50" s="339" t="s">
        <v>370</v>
      </c>
      <c r="D50" s="339" t="s">
        <v>368</v>
      </c>
      <c r="E50" s="339" t="s">
        <v>349</v>
      </c>
      <c r="F50" s="334">
        <v>0</v>
      </c>
      <c r="G50" s="335">
        <v>0</v>
      </c>
      <c r="H50" s="336">
        <v>0</v>
      </c>
      <c r="I50" s="336">
        <v>0</v>
      </c>
      <c r="J50" s="336">
        <v>0</v>
      </c>
      <c r="K50" s="334">
        <v>0</v>
      </c>
      <c r="L50" s="337">
        <v>0</v>
      </c>
      <c r="M50" s="337">
        <v>0</v>
      </c>
      <c r="O50" s="285" t="str">
        <f t="shared" si="0"/>
        <v>CML</v>
      </c>
    </row>
    <row r="51" spans="1:15" s="285" customFormat="1" x14ac:dyDescent="0.25">
      <c r="A51" s="338"/>
      <c r="B51" s="339"/>
      <c r="C51" s="339"/>
      <c r="D51" s="339"/>
      <c r="E51" s="339"/>
      <c r="F51" s="340"/>
      <c r="G51" s="341"/>
      <c r="H51" s="342"/>
      <c r="I51" s="342"/>
      <c r="J51" s="342"/>
      <c r="K51" s="340"/>
      <c r="L51" s="343"/>
      <c r="M51" s="343"/>
      <c r="O51" s="285" t="str">
        <f t="shared" si="0"/>
        <v>ASLine</v>
      </c>
    </row>
    <row r="52" spans="1:15" s="285" customFormat="1" x14ac:dyDescent="0.25">
      <c r="A52" s="338">
        <v>12294</v>
      </c>
      <c r="B52" s="339" t="s">
        <v>225</v>
      </c>
      <c r="C52" s="339" t="s">
        <v>370</v>
      </c>
      <c r="D52" s="339" t="s">
        <v>368</v>
      </c>
      <c r="E52" s="339" t="s">
        <v>350</v>
      </c>
      <c r="F52" s="334">
        <v>0</v>
      </c>
      <c r="G52" s="335">
        <v>0</v>
      </c>
      <c r="H52" s="336">
        <v>0</v>
      </c>
      <c r="I52" s="336">
        <v>0</v>
      </c>
      <c r="J52" s="336">
        <v>0</v>
      </c>
      <c r="K52" s="334">
        <v>0</v>
      </c>
      <c r="L52" s="337">
        <v>0</v>
      </c>
      <c r="M52" s="337">
        <v>0</v>
      </c>
      <c r="O52" s="285" t="str">
        <f t="shared" si="0"/>
        <v>CMA</v>
      </c>
    </row>
    <row r="53" spans="1:15" s="285" customFormat="1" x14ac:dyDescent="0.25">
      <c r="A53" s="338">
        <v>12294</v>
      </c>
      <c r="B53" s="339" t="s">
        <v>79</v>
      </c>
      <c r="C53" s="339" t="s">
        <v>370</v>
      </c>
      <c r="D53" s="339" t="s">
        <v>368</v>
      </c>
      <c r="E53" s="339" t="s">
        <v>350</v>
      </c>
      <c r="F53" s="334">
        <v>0</v>
      </c>
      <c r="G53" s="335">
        <v>0</v>
      </c>
      <c r="H53" s="336">
        <v>0</v>
      </c>
      <c r="I53" s="336">
        <v>0</v>
      </c>
      <c r="J53" s="336">
        <v>0</v>
      </c>
      <c r="K53" s="334">
        <v>0</v>
      </c>
      <c r="L53" s="337">
        <v>0</v>
      </c>
      <c r="M53" s="337">
        <v>0</v>
      </c>
      <c r="O53" s="285" t="str">
        <f t="shared" si="0"/>
        <v>WC</v>
      </c>
    </row>
    <row r="54" spans="1:15" ht="15.75" x14ac:dyDescent="0.25">
      <c r="A54" s="338">
        <v>12294</v>
      </c>
      <c r="B54" s="339" t="s">
        <v>80</v>
      </c>
      <c r="C54" s="339" t="s">
        <v>370</v>
      </c>
      <c r="D54" s="339" t="s">
        <v>368</v>
      </c>
      <c r="E54" s="339" t="s">
        <v>350</v>
      </c>
      <c r="F54" s="334">
        <v>0</v>
      </c>
      <c r="G54" s="335">
        <v>0</v>
      </c>
      <c r="H54" s="336">
        <v>0</v>
      </c>
      <c r="I54" s="336">
        <v>0</v>
      </c>
      <c r="J54" s="336">
        <v>0</v>
      </c>
      <c r="K54" s="334">
        <v>0</v>
      </c>
      <c r="L54" s="337">
        <v>0</v>
      </c>
      <c r="M54" s="337">
        <v>0</v>
      </c>
      <c r="O54" s="285" t="str">
        <f t="shared" si="0"/>
        <v>CMP</v>
      </c>
    </row>
    <row r="55" spans="1:15" ht="15.75" x14ac:dyDescent="0.25">
      <c r="A55" s="338">
        <v>12294</v>
      </c>
      <c r="B55" s="339" t="s">
        <v>227</v>
      </c>
      <c r="C55" s="339" t="s">
        <v>370</v>
      </c>
      <c r="D55" s="339" t="s">
        <v>368</v>
      </c>
      <c r="E55" s="339" t="s">
        <v>350</v>
      </c>
      <c r="F55" s="334">
        <v>0</v>
      </c>
      <c r="G55" s="335">
        <v>0</v>
      </c>
      <c r="H55" s="336">
        <v>0</v>
      </c>
      <c r="I55" s="336">
        <v>0</v>
      </c>
      <c r="J55" s="336">
        <v>0</v>
      </c>
      <c r="K55" s="334">
        <v>0</v>
      </c>
      <c r="L55" s="337">
        <v>0</v>
      </c>
      <c r="M55" s="337">
        <v>0</v>
      </c>
      <c r="O55" s="285" t="str">
        <f t="shared" si="0"/>
        <v>CML</v>
      </c>
    </row>
    <row r="56" spans="1:15" ht="15.75" x14ac:dyDescent="0.25">
      <c r="A56" s="338"/>
      <c r="B56" s="339"/>
      <c r="C56" s="339"/>
      <c r="D56" s="339"/>
      <c r="E56" s="339"/>
      <c r="F56" s="340"/>
      <c r="G56" s="341"/>
      <c r="H56" s="342"/>
      <c r="I56" s="342"/>
      <c r="J56" s="342"/>
      <c r="K56" s="340"/>
      <c r="L56" s="343"/>
      <c r="M56" s="343"/>
      <c r="O56" s="285" t="str">
        <f t="shared" si="0"/>
        <v>ASLine</v>
      </c>
    </row>
    <row r="57" spans="1:15" ht="15.75" x14ac:dyDescent="0.25">
      <c r="A57" s="338">
        <v>12294</v>
      </c>
      <c r="B57" s="339" t="s">
        <v>225</v>
      </c>
      <c r="C57" s="339" t="s">
        <v>370</v>
      </c>
      <c r="D57" s="339" t="s">
        <v>368</v>
      </c>
      <c r="E57" s="339" t="s">
        <v>351</v>
      </c>
      <c r="F57" s="334">
        <v>0</v>
      </c>
      <c r="G57" s="335">
        <v>0</v>
      </c>
      <c r="H57" s="336">
        <v>0</v>
      </c>
      <c r="I57" s="336">
        <v>0</v>
      </c>
      <c r="J57" s="336">
        <v>0</v>
      </c>
      <c r="K57" s="334">
        <v>0</v>
      </c>
      <c r="L57" s="337">
        <v>0</v>
      </c>
      <c r="M57" s="337">
        <v>0</v>
      </c>
      <c r="O57" s="285" t="str">
        <f t="shared" si="0"/>
        <v>CMA</v>
      </c>
    </row>
    <row r="58" spans="1:15" ht="15.75" x14ac:dyDescent="0.25">
      <c r="A58" s="338">
        <v>12294</v>
      </c>
      <c r="B58" s="339" t="s">
        <v>79</v>
      </c>
      <c r="C58" s="339" t="s">
        <v>370</v>
      </c>
      <c r="D58" s="339" t="s">
        <v>368</v>
      </c>
      <c r="E58" s="339" t="s">
        <v>351</v>
      </c>
      <c r="F58" s="334">
        <v>0</v>
      </c>
      <c r="G58" s="335">
        <v>0</v>
      </c>
      <c r="H58" s="336">
        <v>0</v>
      </c>
      <c r="I58" s="336">
        <v>0</v>
      </c>
      <c r="J58" s="336">
        <v>0</v>
      </c>
      <c r="K58" s="334">
        <v>0</v>
      </c>
      <c r="L58" s="337">
        <v>0</v>
      </c>
      <c r="M58" s="337">
        <v>0</v>
      </c>
      <c r="O58" s="285" t="str">
        <f t="shared" si="0"/>
        <v>WC</v>
      </c>
    </row>
    <row r="59" spans="1:15" ht="15.75" x14ac:dyDescent="0.25">
      <c r="A59" s="338">
        <v>12294</v>
      </c>
      <c r="B59" s="339" t="s">
        <v>80</v>
      </c>
      <c r="C59" s="339" t="s">
        <v>370</v>
      </c>
      <c r="D59" s="339" t="s">
        <v>368</v>
      </c>
      <c r="E59" s="339" t="s">
        <v>351</v>
      </c>
      <c r="F59" s="334">
        <v>0</v>
      </c>
      <c r="G59" s="335">
        <v>0</v>
      </c>
      <c r="H59" s="336">
        <v>0</v>
      </c>
      <c r="I59" s="336">
        <v>0</v>
      </c>
      <c r="J59" s="336">
        <v>0</v>
      </c>
      <c r="K59" s="334">
        <v>0</v>
      </c>
      <c r="L59" s="337">
        <v>0</v>
      </c>
      <c r="M59" s="337">
        <v>0</v>
      </c>
      <c r="O59" s="285" t="str">
        <f t="shared" si="0"/>
        <v>CMP</v>
      </c>
    </row>
    <row r="60" spans="1:15" ht="15.75" x14ac:dyDescent="0.25">
      <c r="A60" s="338">
        <v>12294</v>
      </c>
      <c r="B60" s="339" t="s">
        <v>227</v>
      </c>
      <c r="C60" s="339" t="s">
        <v>370</v>
      </c>
      <c r="D60" s="339" t="s">
        <v>368</v>
      </c>
      <c r="E60" s="339" t="s">
        <v>351</v>
      </c>
      <c r="F60" s="334">
        <v>0</v>
      </c>
      <c r="G60" s="335">
        <v>0</v>
      </c>
      <c r="H60" s="336">
        <v>0</v>
      </c>
      <c r="I60" s="336">
        <v>0</v>
      </c>
      <c r="J60" s="336">
        <v>0</v>
      </c>
      <c r="K60" s="334">
        <v>0</v>
      </c>
      <c r="L60" s="337">
        <v>0</v>
      </c>
      <c r="M60" s="337">
        <v>0</v>
      </c>
      <c r="O60" s="285" t="str">
        <f t="shared" si="0"/>
        <v>CML</v>
      </c>
    </row>
    <row r="61" spans="1:15" ht="15.75" x14ac:dyDescent="0.25">
      <c r="A61" s="338"/>
      <c r="B61" s="339"/>
      <c r="C61" s="339"/>
      <c r="D61" s="339"/>
      <c r="E61" s="339"/>
      <c r="F61" s="340"/>
      <c r="G61" s="344"/>
      <c r="H61" s="342"/>
      <c r="I61" s="342"/>
      <c r="J61" s="342"/>
      <c r="K61" s="340"/>
      <c r="L61" s="343"/>
      <c r="M61" s="343"/>
    </row>
    <row r="62" spans="1:15" ht="15.75" x14ac:dyDescent="0.25">
      <c r="A62" s="338">
        <v>12294</v>
      </c>
      <c r="B62" s="339" t="s">
        <v>225</v>
      </c>
      <c r="C62" s="339" t="s">
        <v>370</v>
      </c>
      <c r="D62" s="339" t="s">
        <v>368</v>
      </c>
      <c r="E62" s="339" t="s">
        <v>352</v>
      </c>
      <c r="F62" s="334">
        <v>0</v>
      </c>
      <c r="G62" s="335">
        <v>0</v>
      </c>
      <c r="H62" s="336">
        <v>0</v>
      </c>
      <c r="I62" s="336">
        <v>0</v>
      </c>
      <c r="J62" s="336">
        <v>0</v>
      </c>
      <c r="K62" s="334">
        <v>0</v>
      </c>
      <c r="L62" s="337">
        <v>0</v>
      </c>
      <c r="M62" s="337">
        <v>0</v>
      </c>
    </row>
    <row r="63" spans="1:15" ht="15.75" x14ac:dyDescent="0.25">
      <c r="A63" s="338">
        <v>12294</v>
      </c>
      <c r="B63" s="339" t="s">
        <v>79</v>
      </c>
      <c r="C63" s="339" t="s">
        <v>370</v>
      </c>
      <c r="D63" s="339" t="s">
        <v>368</v>
      </c>
      <c r="E63" s="339" t="s">
        <v>352</v>
      </c>
      <c r="F63" s="334">
        <v>0</v>
      </c>
      <c r="G63" s="335">
        <v>0</v>
      </c>
      <c r="H63" s="336">
        <v>0</v>
      </c>
      <c r="I63" s="336">
        <v>0</v>
      </c>
      <c r="J63" s="336">
        <v>0</v>
      </c>
      <c r="K63" s="334">
        <v>0</v>
      </c>
      <c r="L63" s="337">
        <v>0</v>
      </c>
      <c r="M63" s="337">
        <v>0</v>
      </c>
    </row>
    <row r="64" spans="1:15" ht="15.75" x14ac:dyDescent="0.25">
      <c r="A64" s="338">
        <v>12294</v>
      </c>
      <c r="B64" s="339" t="s">
        <v>80</v>
      </c>
      <c r="C64" s="339" t="s">
        <v>370</v>
      </c>
      <c r="D64" s="339" t="s">
        <v>368</v>
      </c>
      <c r="E64" s="339" t="s">
        <v>352</v>
      </c>
      <c r="F64" s="334">
        <v>0</v>
      </c>
      <c r="G64" s="335">
        <v>0</v>
      </c>
      <c r="H64" s="336">
        <v>0</v>
      </c>
      <c r="I64" s="336">
        <v>0</v>
      </c>
      <c r="J64" s="336">
        <v>0</v>
      </c>
      <c r="K64" s="334">
        <v>0</v>
      </c>
      <c r="L64" s="337">
        <v>0</v>
      </c>
      <c r="M64" s="337">
        <v>0</v>
      </c>
    </row>
    <row r="65" spans="1:13" ht="15.75" x14ac:dyDescent="0.25">
      <c r="A65" s="338">
        <v>12294</v>
      </c>
      <c r="B65" s="339" t="s">
        <v>227</v>
      </c>
      <c r="C65" s="339" t="s">
        <v>370</v>
      </c>
      <c r="D65" s="339" t="s">
        <v>368</v>
      </c>
      <c r="E65" s="339" t="s">
        <v>352</v>
      </c>
      <c r="F65" s="334">
        <v>0</v>
      </c>
      <c r="G65" s="335">
        <v>0</v>
      </c>
      <c r="H65" s="336">
        <v>0</v>
      </c>
      <c r="I65" s="336">
        <v>0</v>
      </c>
      <c r="J65" s="336">
        <v>0</v>
      </c>
      <c r="K65" s="334">
        <v>0</v>
      </c>
      <c r="L65" s="337">
        <v>0</v>
      </c>
      <c r="M65" s="337">
        <v>0</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0" xr:uid="{54B65367-4F14-4D6D-9CA6-21727D2715FB}">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0"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B61:B1048576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7" t="s">
        <v>283</v>
      </c>
      <c r="D10" s="323" t="s">
        <v>351</v>
      </c>
    </row>
    <row r="11" spans="1:4" x14ac:dyDescent="0.25">
      <c r="D11" s="323" t="s">
        <v>352</v>
      </c>
    </row>
    <row r="12" spans="1:4" x14ac:dyDescent="0.25">
      <c r="D12" s="323"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7" t="s">
        <v>166</v>
      </c>
      <c r="B1" s="387"/>
      <c r="C1" s="387"/>
      <c r="D1" s="387"/>
      <c r="E1" s="387"/>
      <c r="F1" s="387"/>
      <c r="G1" s="387"/>
      <c r="H1" s="387"/>
      <c r="I1" s="387"/>
      <c r="J1" s="387"/>
      <c r="K1" s="387"/>
      <c r="L1" s="387"/>
      <c r="M1" s="387"/>
      <c r="N1" s="387"/>
      <c r="O1" s="387"/>
      <c r="P1" s="387"/>
      <c r="Q1" s="387"/>
      <c r="R1" s="387"/>
      <c r="S1" s="387"/>
      <c r="T1" s="387"/>
      <c r="U1" s="387"/>
      <c r="V1" s="388" t="s">
        <v>52</v>
      </c>
      <c r="W1" s="388"/>
      <c r="X1" s="388"/>
      <c r="Y1" s="388"/>
      <c r="Z1" s="388"/>
      <c r="AA1" s="388"/>
      <c r="AB1" s="388"/>
      <c r="AC1" s="388"/>
      <c r="AD1" s="388"/>
      <c r="AE1" s="388"/>
      <c r="AF1" s="388"/>
      <c r="AG1" s="388"/>
      <c r="AH1" s="388"/>
      <c r="AI1" s="388"/>
      <c r="AJ1" s="38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Southwest Marine and General Insurance Company ("SWM")</v>
      </c>
      <c r="B4" s="151">
        <f>'Cover Page'!L9</f>
        <v>12294</v>
      </c>
      <c r="C4" s="151" t="str">
        <f>'Cover Page'!B13</f>
        <v>ProSight Specialty Insurance Group</v>
      </c>
      <c r="D4" s="152" t="str">
        <f>'Cover Page'!L13</f>
        <v>0256</v>
      </c>
      <c r="E4" s="151" t="str">
        <f>'Cover Page'!B17</f>
        <v>412 Mount Kemble Avenue, Suite 300C</v>
      </c>
      <c r="F4" s="151" t="str">
        <f>'Cover Page'!B20</f>
        <v>Morristown</v>
      </c>
      <c r="G4" s="151" t="str">
        <f>'Cover Page'!I20</f>
        <v>NJ</v>
      </c>
      <c r="H4" s="152">
        <f>'Cover Page'!L20</f>
        <v>7960</v>
      </c>
      <c r="I4" s="151" t="b">
        <v>0</v>
      </c>
      <c r="J4" s="151" t="b">
        <v>1</v>
      </c>
      <c r="K4" s="153">
        <f>'Cover Page'!B32</f>
        <v>44305</v>
      </c>
      <c r="L4" s="173" t="str">
        <f>'Cover Page'!B35</f>
        <v>Frank Papalia</v>
      </c>
      <c r="M4" s="173" t="str">
        <f>'Cover Page'!B38</f>
        <v>Chief Legal Officer</v>
      </c>
      <c r="N4" s="212" t="str">
        <f>'Cover Page'!I35</f>
        <v>973-532-1890</v>
      </c>
      <c r="O4" s="212">
        <f>'Cover Page'!L35</f>
        <v>0</v>
      </c>
      <c r="P4" s="151" t="str">
        <f>'Cover Page'!I38</f>
        <v>fpapalia@prosightspecialty.com</v>
      </c>
      <c r="Q4" s="151" t="str">
        <f>'Cover Page'!B42</f>
        <v>Jennifer Moore</v>
      </c>
      <c r="R4" s="151" t="str">
        <f>'Cover Page'!B46</f>
        <v>VP, Compliance Regulatory Affairs Officer</v>
      </c>
      <c r="S4" s="212" t="str">
        <f>'Cover Page'!I42</f>
        <v>976.532.1435</v>
      </c>
      <c r="T4" s="212">
        <f>'Cover Page'!L42</f>
        <v>0</v>
      </c>
      <c r="U4" s="151" t="str">
        <f>'Cover Page'!I46</f>
        <v>jmoore@prosightspecialty.com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t="e">
        <f>Questionnaire!#REF!</f>
        <v>#REF!</v>
      </c>
      <c r="AK4" s="151">
        <f>'Explanatory Memorandum'!C14</f>
        <v>0</v>
      </c>
      <c r="AL4" s="151">
        <f>'Explanatory Memorandum'!C33</f>
        <v>0</v>
      </c>
    </row>
    <row r="6" spans="1:38" x14ac:dyDescent="0.25">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5" customWidth="1"/>
    <col min="4" max="4" width="7.5703125" style="236" customWidth="1"/>
    <col min="5" max="6" width="6.42578125" style="236" customWidth="1"/>
    <col min="7" max="7" width="9.140625" style="237" customWidth="1"/>
    <col min="8" max="8" width="7.42578125" style="235" customWidth="1"/>
    <col min="9" max="9" width="6" style="236" customWidth="1"/>
    <col min="10" max="10" width="4" style="236" customWidth="1"/>
    <col min="11" max="11" width="5.85546875" style="236" customWidth="1"/>
    <col min="12" max="12" width="9" style="236" bestFit="1" customWidth="1"/>
    <col min="13" max="13" width="9.5703125" style="236" customWidth="1"/>
    <col min="14" max="14" width="11.7109375" style="236" customWidth="1"/>
    <col min="15" max="15" width="12.42578125" style="236" customWidth="1"/>
    <col min="16" max="16" width="8.28515625" style="237" customWidth="1"/>
    <col min="17" max="17" width="6.42578125" style="229" customWidth="1"/>
    <col min="18" max="18" width="5.140625" style="229" customWidth="1"/>
    <col min="19" max="19" width="7.140625" style="229" customWidth="1"/>
    <col min="20" max="20" width="6.42578125" style="229" customWidth="1"/>
    <col min="21" max="21" width="6.140625" style="237" bestFit="1" customWidth="1"/>
  </cols>
  <sheetData>
    <row r="1" spans="1:27" x14ac:dyDescent="0.25">
      <c r="A1" s="223"/>
      <c r="B1" s="223"/>
      <c r="C1" s="389" t="s">
        <v>182</v>
      </c>
      <c r="D1" s="390"/>
      <c r="E1" s="390"/>
      <c r="F1" s="390"/>
      <c r="G1" s="391"/>
      <c r="H1" s="392" t="s">
        <v>183</v>
      </c>
      <c r="I1" s="393"/>
      <c r="J1" s="393"/>
      <c r="K1" s="393"/>
      <c r="L1" s="393"/>
      <c r="M1" s="393"/>
      <c r="N1" s="393"/>
      <c r="O1" s="393"/>
      <c r="P1" s="394"/>
      <c r="Q1" s="389" t="s">
        <v>184</v>
      </c>
      <c r="R1" s="390"/>
      <c r="S1" s="390"/>
      <c r="T1" s="390"/>
      <c r="U1" s="391"/>
    </row>
    <row r="2" spans="1:27" s="220" customFormat="1" ht="60.75" thickBot="1" x14ac:dyDescent="0.3">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75" thickTop="1" x14ac:dyDescent="0.25">
      <c r="A3" s="151">
        <f>'Cover Page'!$L$9</f>
        <v>12294</v>
      </c>
      <c r="B3" s="151" t="s">
        <v>78</v>
      </c>
      <c r="C3" s="232">
        <f>Questionnaire!$U$44</f>
        <v>0</v>
      </c>
      <c r="D3" s="233">
        <f>Questionnaire!$U$45</f>
        <v>0</v>
      </c>
      <c r="E3" s="233">
        <f>Questionnaire!$U$46</f>
        <v>0</v>
      </c>
      <c r="F3" s="233">
        <f>Questionnaire!$U$47</f>
        <v>0</v>
      </c>
      <c r="G3" s="234">
        <f>Questionnaire!$U$48</f>
        <v>0</v>
      </c>
      <c r="H3" s="232">
        <f>Questionnaire!$U$55</f>
        <v>0</v>
      </c>
      <c r="I3" s="233">
        <f>Questionnaire!$U$58</f>
        <v>0</v>
      </c>
      <c r="J3" s="233">
        <f>Questionnaire!$U$59</f>
        <v>0</v>
      </c>
      <c r="K3" s="233">
        <f>Questionnaire!$U$60</f>
        <v>0</v>
      </c>
      <c r="L3" s="233">
        <f>Questionnaire!$U$61</f>
        <v>0</v>
      </c>
      <c r="M3" s="240">
        <f>Questionnaire!$U$68</f>
        <v>0</v>
      </c>
      <c r="N3" s="241">
        <f>Questionnaire!$U$69</f>
        <v>0</v>
      </c>
      <c r="O3" s="268">
        <f>Questionnaire!G70</f>
        <v>0</v>
      </c>
      <c r="P3" s="242">
        <f>Questionnaire!$U$73</f>
        <v>0</v>
      </c>
      <c r="Q3" s="228">
        <f>Questionnaire!$U$81</f>
        <v>0</v>
      </c>
      <c r="R3" s="228">
        <f>Questionnaire!$U$82</f>
        <v>0</v>
      </c>
      <c r="S3" s="228">
        <f>Questionnaire!$U$83</f>
        <v>0</v>
      </c>
      <c r="T3" s="228">
        <f>Questionnaire!$U$84</f>
        <v>0</v>
      </c>
      <c r="U3" s="234">
        <f>Questionnaire!$U$85</f>
        <v>0</v>
      </c>
    </row>
    <row r="4" spans="1:27" x14ac:dyDescent="0.25">
      <c r="A4" s="151">
        <f>'Cover Page'!$L$9</f>
        <v>12294</v>
      </c>
      <c r="B4" s="151" t="s">
        <v>225</v>
      </c>
      <c r="C4" s="232">
        <f>Questionnaire!$V$44</f>
        <v>0</v>
      </c>
      <c r="D4" s="233">
        <f>Questionnaire!$V$45</f>
        <v>0</v>
      </c>
      <c r="E4" s="233">
        <f>Questionnaire!$V$46</f>
        <v>0</v>
      </c>
      <c r="F4" s="233">
        <f>Questionnaire!$V$47</f>
        <v>0</v>
      </c>
      <c r="G4" s="234">
        <f>Questionnaire!$V$48</f>
        <v>0</v>
      </c>
      <c r="H4" s="232">
        <f>Questionnaire!$V$55</f>
        <v>0</v>
      </c>
      <c r="I4" s="233">
        <f>Questionnaire!$V$58</f>
        <v>0</v>
      </c>
      <c r="J4" s="233">
        <f>Questionnaire!$V$59</f>
        <v>0</v>
      </c>
      <c r="K4" s="233">
        <f>Questionnaire!$V$60</f>
        <v>0</v>
      </c>
      <c r="L4" s="233">
        <f>Questionnaire!$V$61</f>
        <v>0</v>
      </c>
      <c r="M4" s="240">
        <f>Questionnaire!$V$68</f>
        <v>0</v>
      </c>
      <c r="N4" s="241">
        <f>Questionnaire!$V$69</f>
        <v>0</v>
      </c>
      <c r="O4" s="268">
        <f>Questionnaire!H70</f>
        <v>0</v>
      </c>
      <c r="P4" s="242">
        <f>Questionnaire!$V$73</f>
        <v>0</v>
      </c>
      <c r="Q4" s="228">
        <f>Questionnaire!$V$81</f>
        <v>0</v>
      </c>
      <c r="R4" s="228">
        <f>Questionnaire!$V$82</f>
        <v>0</v>
      </c>
      <c r="S4" s="228">
        <f>Questionnaire!$V$83</f>
        <v>0</v>
      </c>
      <c r="T4" s="228">
        <f>Questionnaire!$V$84</f>
        <v>0</v>
      </c>
      <c r="U4" s="234">
        <f>Questionnaire!$V$85</f>
        <v>0</v>
      </c>
    </row>
    <row r="5" spans="1:27" x14ac:dyDescent="0.25">
      <c r="A5" s="151">
        <f>'Cover Page'!$L$9</f>
        <v>12294</v>
      </c>
      <c r="B5" s="151" t="s">
        <v>79</v>
      </c>
      <c r="C5" s="232">
        <f>Questionnaire!$W$44</f>
        <v>0</v>
      </c>
      <c r="D5" s="233">
        <f>Questionnaire!$W$45</f>
        <v>0</v>
      </c>
      <c r="E5" s="233">
        <f>Questionnaire!$W$46</f>
        <v>0</v>
      </c>
      <c r="F5" s="233">
        <f>Questionnaire!$W$47</f>
        <v>0</v>
      </c>
      <c r="G5" s="234">
        <f>Questionnaire!$W$48</f>
        <v>0</v>
      </c>
      <c r="H5" s="232">
        <f>Questionnaire!$W$55</f>
        <v>0</v>
      </c>
      <c r="I5" s="233">
        <f>Questionnaire!$W$58</f>
        <v>0</v>
      </c>
      <c r="J5" s="233">
        <f>Questionnaire!$W$59</f>
        <v>0</v>
      </c>
      <c r="K5" s="233">
        <f>Questionnaire!$W$60</f>
        <v>0</v>
      </c>
      <c r="L5" s="233">
        <f>Questionnaire!$W$61</f>
        <v>0</v>
      </c>
      <c r="M5" s="240">
        <f>Questionnaire!$W$68</f>
        <v>0</v>
      </c>
      <c r="N5" s="241">
        <f>Questionnaire!$W$69</f>
        <v>0</v>
      </c>
      <c r="O5" s="268">
        <f>Questionnaire!I70</f>
        <v>0</v>
      </c>
      <c r="P5" s="242">
        <f>Questionnaire!$W$73</f>
        <v>0</v>
      </c>
      <c r="Q5" s="228">
        <f>Questionnaire!$W$81</f>
        <v>0</v>
      </c>
      <c r="R5" s="228">
        <f>Questionnaire!$W$82</f>
        <v>0</v>
      </c>
      <c r="S5" s="228">
        <f>Questionnaire!$W$83</f>
        <v>0</v>
      </c>
      <c r="T5" s="228">
        <f>Questionnaire!$W$84</f>
        <v>0</v>
      </c>
      <c r="U5" s="234">
        <f>Questionnaire!$W$85</f>
        <v>0</v>
      </c>
    </row>
    <row r="6" spans="1:27" x14ac:dyDescent="0.25">
      <c r="A6" s="151">
        <f>'Cover Page'!$L$9</f>
        <v>12294</v>
      </c>
      <c r="B6" s="151" t="s">
        <v>80</v>
      </c>
      <c r="C6" s="232">
        <f>Questionnaire!$X$44</f>
        <v>0</v>
      </c>
      <c r="D6" s="233">
        <f>Questionnaire!$X$45</f>
        <v>0</v>
      </c>
      <c r="E6" s="233">
        <f>Questionnaire!$X$46</f>
        <v>0</v>
      </c>
      <c r="F6" s="233">
        <f>Questionnaire!$X$47</f>
        <v>0</v>
      </c>
      <c r="G6" s="234">
        <f>Questionnaire!$X$48</f>
        <v>0</v>
      </c>
      <c r="H6" s="232">
        <f>Questionnaire!$X$55</f>
        <v>0</v>
      </c>
      <c r="I6" s="233">
        <f>Questionnaire!$X$58</f>
        <v>0</v>
      </c>
      <c r="J6" s="233">
        <f>Questionnaire!$X$59</f>
        <v>0</v>
      </c>
      <c r="K6" s="233">
        <f>Questionnaire!$X$60</f>
        <v>0</v>
      </c>
      <c r="L6" s="233">
        <f>Questionnaire!$X$61</f>
        <v>0</v>
      </c>
      <c r="M6" s="240">
        <f>Questionnaire!$X$68</f>
        <v>0</v>
      </c>
      <c r="N6" s="241">
        <f>Questionnaire!$X$69</f>
        <v>0</v>
      </c>
      <c r="O6" s="268">
        <f>Questionnaire!J70</f>
        <v>0</v>
      </c>
      <c r="P6" s="242">
        <f>Questionnaire!$X$73</f>
        <v>0</v>
      </c>
      <c r="Q6" s="228">
        <f>Questionnaire!$X$81</f>
        <v>0</v>
      </c>
      <c r="R6" s="228">
        <f>Questionnaire!$X$82</f>
        <v>0</v>
      </c>
      <c r="S6" s="228">
        <f>Questionnaire!$X$83</f>
        <v>0</v>
      </c>
      <c r="T6" s="228">
        <f>Questionnaire!$X$84</f>
        <v>0</v>
      </c>
      <c r="U6" s="234">
        <f>Questionnaire!$X$85</f>
        <v>0</v>
      </c>
    </row>
    <row r="7" spans="1:27" x14ac:dyDescent="0.25">
      <c r="A7" s="151">
        <f>'Cover Page'!$L$9</f>
        <v>12294</v>
      </c>
      <c r="B7" s="151" t="s">
        <v>227</v>
      </c>
      <c r="C7" s="232">
        <f>Questionnaire!$Y$44</f>
        <v>0</v>
      </c>
      <c r="D7" s="233">
        <f>Questionnaire!$Y$45</f>
        <v>0</v>
      </c>
      <c r="E7" s="202">
        <f>Questionnaire!$Y$46</f>
        <v>0</v>
      </c>
      <c r="F7" s="202">
        <f>Questionnaire!$Y$47</f>
        <v>0</v>
      </c>
      <c r="G7" s="234">
        <f>Questionnaire!$Y$48</f>
        <v>0</v>
      </c>
      <c r="H7" s="232">
        <f>Questionnaire!$Y$55</f>
        <v>0</v>
      </c>
      <c r="I7" s="233">
        <f>Questionnaire!$Y$58</f>
        <v>0</v>
      </c>
      <c r="J7" s="233">
        <f>Questionnaire!$Y$59</f>
        <v>0</v>
      </c>
      <c r="K7" s="233">
        <f>Questionnaire!$Y$60</f>
        <v>0</v>
      </c>
      <c r="L7" s="233">
        <f>Questionnaire!$Y$61</f>
        <v>0</v>
      </c>
      <c r="M7" s="240">
        <f>Questionnaire!$Y$68</f>
        <v>0</v>
      </c>
      <c r="N7" s="241">
        <f>Questionnaire!$Y$69</f>
        <v>0</v>
      </c>
      <c r="O7" s="268">
        <f>Questionnaire!K70</f>
        <v>0</v>
      </c>
      <c r="P7" s="242">
        <f>Questionnaire!$Y$73</f>
        <v>0</v>
      </c>
      <c r="Q7" s="228">
        <f>Questionnaire!$Y$81</f>
        <v>0</v>
      </c>
      <c r="R7" s="228">
        <f>Questionnaire!$Y$82</f>
        <v>0</v>
      </c>
      <c r="S7" s="228">
        <f>Questionnaire!$Y$83</f>
        <v>0</v>
      </c>
      <c r="T7" s="228">
        <f>Questionnaire!$Y$84</f>
        <v>0</v>
      </c>
      <c r="U7" s="234">
        <f>Questionnaire!$Y$85</f>
        <v>0</v>
      </c>
    </row>
    <row r="8" spans="1:27" x14ac:dyDescent="0.25">
      <c r="A8" s="151">
        <f>'Cover Page'!$L$9</f>
        <v>12294</v>
      </c>
      <c r="B8" s="151" t="s">
        <v>228</v>
      </c>
      <c r="C8" s="232">
        <f>Questionnaire!$Z$44</f>
        <v>0</v>
      </c>
      <c r="D8" s="233">
        <f>Questionnaire!$Z$45</f>
        <v>0</v>
      </c>
      <c r="E8" s="233">
        <f>Questionnaire!$Z$46</f>
        <v>0</v>
      </c>
      <c r="F8" s="233">
        <f>Questionnaire!$Z$47</f>
        <v>0</v>
      </c>
      <c r="G8" s="234">
        <f>Questionnaire!$Z$48</f>
        <v>0</v>
      </c>
      <c r="H8" s="232">
        <f>Questionnaire!$Z$55</f>
        <v>0</v>
      </c>
      <c r="I8" s="233">
        <f>Questionnaire!$Z$58</f>
        <v>0</v>
      </c>
      <c r="J8" s="233">
        <f>Questionnaire!$Z$59</f>
        <v>0</v>
      </c>
      <c r="K8" s="233">
        <f>Questionnaire!$Z$60</f>
        <v>0</v>
      </c>
      <c r="L8" s="233">
        <f>Questionnaire!$Z$61</f>
        <v>0</v>
      </c>
      <c r="M8" s="240">
        <f>Questionnaire!$Z$68</f>
        <v>0</v>
      </c>
      <c r="N8" s="241">
        <f>Questionnaire!$Z$69</f>
        <v>0</v>
      </c>
      <c r="O8" s="268">
        <f>Questionnaire!L70</f>
        <v>0</v>
      </c>
      <c r="P8" s="242">
        <f>Questionnaire!$Z$73</f>
        <v>0</v>
      </c>
      <c r="Q8" s="228">
        <f>Questionnaire!$Z$81</f>
        <v>0</v>
      </c>
      <c r="R8" s="228">
        <f>Questionnaire!$Z$82</f>
        <v>0</v>
      </c>
      <c r="S8" s="228">
        <f>Questionnaire!$Z$83</f>
        <v>0</v>
      </c>
      <c r="T8" s="228">
        <f>Questionnaire!$Z$84</f>
        <v>0</v>
      </c>
      <c r="U8" s="234">
        <f>Questionnaire!$Z$85</f>
        <v>0</v>
      </c>
    </row>
    <row r="9" spans="1:27" x14ac:dyDescent="0.25">
      <c r="A9" s="151">
        <f>'Cover Page'!$L$9</f>
        <v>12294</v>
      </c>
      <c r="B9" s="151" t="s">
        <v>156</v>
      </c>
      <c r="C9" s="232">
        <f>Questionnaire!$AA$44</f>
        <v>0</v>
      </c>
      <c r="D9" s="233">
        <f>Questionnaire!$AA$45</f>
        <v>0</v>
      </c>
      <c r="E9" s="233">
        <f>Questionnaire!$AA$46</f>
        <v>0</v>
      </c>
      <c r="F9" s="233">
        <f>Questionnaire!$AA$47</f>
        <v>0</v>
      </c>
      <c r="G9" s="234">
        <f>Questionnaire!$AA$48</f>
        <v>0</v>
      </c>
      <c r="H9" s="232">
        <f>Questionnaire!$AA$55</f>
        <v>0</v>
      </c>
      <c r="I9" s="233">
        <f>Questionnaire!$AA$58</f>
        <v>0</v>
      </c>
      <c r="J9" s="233">
        <f>Questionnaire!$AA$59</f>
        <v>0</v>
      </c>
      <c r="K9" s="233">
        <f>Questionnaire!$AA$60</f>
        <v>0</v>
      </c>
      <c r="L9" s="233">
        <f>Questionnaire!$AA$61</f>
        <v>0</v>
      </c>
      <c r="M9" s="240">
        <f>Questionnaire!$AA$68</f>
        <v>0</v>
      </c>
      <c r="N9" s="241">
        <f>Questionnaire!$AA$69</f>
        <v>0</v>
      </c>
      <c r="O9" s="268">
        <f>Questionnaire!M70</f>
        <v>0</v>
      </c>
      <c r="P9" s="242">
        <f>Questionnaire!$AA$73</f>
        <v>0</v>
      </c>
      <c r="Q9" s="228">
        <f>Questionnaire!$AA$81</f>
        <v>0</v>
      </c>
      <c r="R9" s="228">
        <f>Questionnaire!$AA$82</f>
        <v>0</v>
      </c>
      <c r="S9" s="228">
        <f>Questionnaire!$AA$83</f>
        <v>0</v>
      </c>
      <c r="T9" s="228">
        <f>Questionnaire!$AA$84</f>
        <v>0</v>
      </c>
      <c r="U9" s="234">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Sherron Davenport</cp:lastModifiedBy>
  <cp:lastPrinted>2020-05-12T15:41:53Z</cp:lastPrinted>
  <dcterms:created xsi:type="dcterms:W3CDTF">2020-04-14T23:06:16Z</dcterms:created>
  <dcterms:modified xsi:type="dcterms:W3CDTF">2021-05-01T00:45:38Z</dcterms:modified>
</cp:coreProperties>
</file>