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Data Calls\CA Market Conduct Data Calls\CA Premium Refund Reports for SIC and SSIC\"/>
    </mc:Choice>
  </mc:AlternateContent>
  <bookViews>
    <workbookView xWindow="0" yWindow="0" windowWidth="12645" windowHeight="1305"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1" i="8" l="1"/>
  <c r="J18" i="8"/>
  <c r="J19" i="8"/>
  <c r="J20" i="8"/>
  <c r="J21" i="8"/>
  <c r="J22" i="8"/>
  <c r="J23" i="8"/>
  <c r="J24" i="8"/>
  <c r="J25" i="8"/>
  <c r="J26" i="8"/>
  <c r="J27" i="8"/>
  <c r="J28" i="8"/>
  <c r="J17" i="8"/>
  <c r="K31" i="8"/>
  <c r="I31" i="8"/>
  <c r="K28" i="8" l="1"/>
  <c r="I28" i="8"/>
  <c r="I27" i="8"/>
  <c r="I26" i="8"/>
  <c r="I25" i="8"/>
  <c r="I24" i="8"/>
  <c r="I23" i="8"/>
  <c r="I22" i="8"/>
  <c r="I21" i="8"/>
  <c r="I20" i="8"/>
  <c r="K27" i="8"/>
  <c r="K26" i="8"/>
  <c r="K25" i="8"/>
  <c r="K24" i="8"/>
  <c r="K23" i="8"/>
  <c r="K22" i="8"/>
  <c r="K21" i="8"/>
  <c r="K20" i="8"/>
  <c r="K19" i="8"/>
  <c r="K18" i="8"/>
  <c r="K17" i="8"/>
  <c r="I19" i="8"/>
  <c r="I18" i="8"/>
  <c r="I17"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<sst xmlns="http://schemas.openxmlformats.org/spreadsheetml/2006/main" count="553" uniqueCount="369">
  <si>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</si>
  <si>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</si>
  <si>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</si>
  <si>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</si>
  <si>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</si>
  <si>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</si>
  <si>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</si>
  <si>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</si>
  <si>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</si>
  <si>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</si>
  <si>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</si>
  <si>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</si>
  <si>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</si>
  <si>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</si>
  <si>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</si>
  <si>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</si>
  <si>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</si>
  <si>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</si>
  <si>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</si>
  <si>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</si>
  <si>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</si>
  <si>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</si>
  <si>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</si>
  <si>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</si>
  <si>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</si>
  <si>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</si>
  <si>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</si>
  <si>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</si>
  <si>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</si>
  <si>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</si>
  <si>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</si>
  <si>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</si>
  <si>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</si>
  <si>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</si>
  <si>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</si>
  <si>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</si>
  <si>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</si>
  <si>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</si>
  <si>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</si>
  <si>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</si>
  <si>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</si>
  <si>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</si>
  <si>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</si>
  <si>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</si>
  <si>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</si>
  <si>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</si>
  <si>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</si>
  <si>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</si>
  <si>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</si>
  <si>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</si>
  <si>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</si>
  <si>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</si>
  <si>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</si>
  <si>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</si>
  <si>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</si>
  <si>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</si>
  <si>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</si>
  <si>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</si>
  <si>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</si>
  <si>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</si>
  <si>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</si>
  <si>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</si>
  <si>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</si>
  <si>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</si>
  <si>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</si>
  <si>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</si>
  <si>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</si>
  <si>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</si>
  <si>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</si>
  <si>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</si>
  <si>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</si>
  <si>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</si>
  <si>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</si>
  <si>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</si>
  <si>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</si>
  <si>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</si>
  <si>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</si>
  <si>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</si>
  <si>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</si>
  <si>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</si>
  <si>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</si>
  <si>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</si>
  <si>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</si>
  <si>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</si>
  <si>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</si>
  <si>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</si>
  <si>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</si>
  <si>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</si>
  <si>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</si>
  <si>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</si>
  <si>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</si>
  <si>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</si>
  <si>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</si>
  <si>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</si>
  <si>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</si>
  <si>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</si>
  <si>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</si>
  <si>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</si>
  <si>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</si>
  <si>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</si>
  <si>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</si>
  <si>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</si>
  <si>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</si>
  <si>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</si>
  <si>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</si>
  <si>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</si>
  <si>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</si>
  <si>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</si>
  <si>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</si>
  <si>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</si>
  <si>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</si>
  <si>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</si>
  <si>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</si>
  <si>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</si>
  <si>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</si>
  <si>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</si>
  <si>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</si>
  <si>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</si>
  <si>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</si>
  <si>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</si>
  <si>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</si>
  <si>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</si>
  <si>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</si>
  <si>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</si>
  <si>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</si>
  <si>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</si>
  <si>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</si>
  <si>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</si>
  <si>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</si>
  <si>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</si>
  <si>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</si>
  <si>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</si>
  <si>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</si>
  <si>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</si>
  <si>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</si>
  <si>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</si>
  <si>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</si>
  <si>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</si>
  <si>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</si>
  <si>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</si>
  <si>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</si>
  <si>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</si>
  <si>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</si>
  <si>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</si>
  <si>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</si>
  <si>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</si>
  <si>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</si>
  <si>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</si>
  <si>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</si>
  <si>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</si>
  <si>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</si>
  <si>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</si>
  <si>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</si>
  <si>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</si>
  <si>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</si>
  <si>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</si>
  <si>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</si>
  <si>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</si>
  <si>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</si>
  <si>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</si>
  <si>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</si>
  <si>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</si>
  <si>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</si>
  <si>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</si>
  <si>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</si>
  <si>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</si>
  <si>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</si>
  <si>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</si>
  <si>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</si>
  <si>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</si>
  <si>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</si>
  <si>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</si>
  <si>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</si>
  <si>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</si>
  <si>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</si>
  <si>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</si>
  <si>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</si>
  <si>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</si>
  <si>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</si>
  <si>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</si>
  <si>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</si>
  <si>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</si>
  <si>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</si>
  <si>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</si>
  <si>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</si>
  <si>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</si>
  <si>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</si>
  <si>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</si>
  <si>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</si>
  <si>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</si>
  <si>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</si>
  <si>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</si>
  <si>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</si>
  <si>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</si>
  <si>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</si>
  <si>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</si>
  <si>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</si>
  <si>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</si>
  <si>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</si>
  <si>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</si>
  <si>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</si>
  <si>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</si>
  <si>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</si>
  <si>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</si>
  <si>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</si>
  <si>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</si>
  <si>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</si>
  <si>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</si>
  <si>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</si>
  <si>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</si>
  <si>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</si>
  <si>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</si>
  <si>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</si>
  <si>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</si>
  <si>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</si>
  <si>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</si>
  <si>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</si>
  <si>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</si>
  <si>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</si>
  <si>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</si>
  <si>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</si>
  <si>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</si>
  <si>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</si>
  <si>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</si>
  <si>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</si>
  <si>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</si>
  <si>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</si>
  <si>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</si>
  <si>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</si>
  <si>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</si>
  <si>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</si>
  <si>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</si>
  <si>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</si>
  <si>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</si>
  <si>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</si>
  <si>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</si>
  <si>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</si>
  <si>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</si>
  <si>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</si>
  <si>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</si>
  <si>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</si>
  <si>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</si>
  <si>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</si>
  <si>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</si>
  <si>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</si>
  <si>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</si>
  <si>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</si>
  <si>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</si>
  <si>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</si>
  <si>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</si>
  <si>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</si>
  <si>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</si>
  <si>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</si>
  <si>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</si>
  <si>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</si>
  <si>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</si>
  <si>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</si>
  <si>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</si>
  <si>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</si>
  <si>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</si>
  <si>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</si>
  <si>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</si>
  <si>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</si>
  <si>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</si>
  <si>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</si>
  <si>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</si>
  <si>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</si>
  <si>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</si>
  <si>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</si>
  <si>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</si>
  <si>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</si>
  <si>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</si>
  <si>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</si>
  <si>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</si>
  <si>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</si>
  <si>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</si>
  <si>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</si>
  <si>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</si>
  <si>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</si>
  <si>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</si>
  <si>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</si>
  <si>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</si>
  <si>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</si>
  <si>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</si>
  <si>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</si>
  <si>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</si>
  <si>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</si>
  <si>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</si>
  <si>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</si>
  <si>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</si>
  <si>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</si>
  <si>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</si>
  <si>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</si>
  <si>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</si>
  <si>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</si>
  <si>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</si>
  <si>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</si>
  <si>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</si>
  <si>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</si>
  <si>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</si>
  <si>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</si>
  <si>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</si>
  <si>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</si>
  <si>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</si>
  <si>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</si>
  <si>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</si>
  <si>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</si>
  <si>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</si>
  <si>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</si>
  <si>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</si>
  <si>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</si>
  <si>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</si>
  <si>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</si>
  <si>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</si>
  <si>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</si>
  <si>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</si>
  <si>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</si>
  <si>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</si>
  <si>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</si>
  <si>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</si>
  <si>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</si>
  <si>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</si>
  <si>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</si>
  <si>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</si>
  <si>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</si>
  <si>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</si>
  <si>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</si>
  <si>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</si>
  <si>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</si>
  <si>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</si>
  <si>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</si>
  <si>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</si>
  <si>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</si>
  <si>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</si>
  <si>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</si>
  <si>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</si>
  <si>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</si>
  <si>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</si>
  <si>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</si>
  <si>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</si>
  <si>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</si>
  <si>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</si>
  <si>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</si>
  <si>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</si>
  <si>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</si>
  <si>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</si>
  <si>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</si>
  <si>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</si>
  <si>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</si>
  <si>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</si>
  <si>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</si>
  <si>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</si>
  <si>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</si>
  <si>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Seneca Insurance Company, Inc.</t>
  </si>
  <si>
    <t>199 Water Street</t>
  </si>
  <si>
    <t>New York</t>
  </si>
  <si>
    <t>Keith McCarthy</t>
  </si>
  <si>
    <t>212-277-3468</t>
  </si>
  <si>
    <t>Executive Vice President and Chief Und. Officer</t>
  </si>
  <si>
    <t>Kmccarthy@senecainsurance.com</t>
  </si>
  <si>
    <t>212-344-4567</t>
  </si>
  <si>
    <t>Karen Gibney</t>
  </si>
  <si>
    <t>732-414-4839</t>
  </si>
  <si>
    <t>Vice President, Regulatory Compliance &amp; Product Development</t>
  </si>
  <si>
    <t>Kgibney@senecainsurance.com</t>
  </si>
  <si>
    <t>Not Applicable</t>
  </si>
  <si>
    <t xml:space="preserve">CA Property Cyber Exclusion filing: 21-909
CA Property Pkg Cyber Exclusion filing: 21-850
</t>
  </si>
  <si>
    <t>March - Dec 2020</t>
  </si>
  <si>
    <t>We have been working with our customers, providing grace periods for premium payments.  We have also been working with them to maintain policy coverage, by directly contacting our policyholders on a case by case basis to enquire about any changes in their exposures, including changes in payroll/sales, vehicle usage and mileage, if adversely effected by COVID-19.  Although none of our policyholders requested that a premium adjustment due to changes in exposures be made midterm, several policies did receive premium refunds due to audits performed at the end of the policy term.  A total of $6,037 was refunded on ten California CMP policies in 2021 on policies written in 2020.  We have included this refund amount on the worksheet.  Since the refund amount is not applicable to January - March 2021 written premium an additional row was included to show this refunded premium.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</si>
</sst>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18" fillId="2" borderId="12" xfId="5" quotePrefix="1"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quotePrefix="1"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164" fontId="2" fillId="0" borderId="0" xfId="1" applyFont="1" applyFill="1" applyBorder="1" applyAlignment="1">
      <alignment horizontal="left" wrapText="1"/>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gibney@senecainsurance.com" TargetMode="External"/><Relationship Id="rId1" Type="http://schemas.openxmlformats.org/officeDocument/2006/relationships/hyperlink" Target="mailto:Kmccarthy@senecainsuranc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349</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10936</v>
      </c>
      <c r="M9" s="265"/>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266</v>
      </c>
      <c r="J20" s="125"/>
      <c r="K20" s="25"/>
      <c r="L20" s="154">
        <v>10038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9" t="s">
        <v>38</v>
      </c>
      <c r="J36" s="349"/>
      <c r="K36" s="178"/>
      <c r="L36" s="349" t="s">
        <v>39</v>
      </c>
      <c r="M36" s="34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9" t="s">
        <v>41</v>
      </c>
      <c r="J39" s="349"/>
      <c r="K39" s="349"/>
      <c r="L39" s="349"/>
      <c r="M39" s="34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t="s">
        <v>360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339"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344</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Seneca Insurance Company, Inc.</v>
      </c>
      <c r="F4" s="336"/>
      <c r="G4" s="115"/>
      <c r="H4" s="115"/>
      <c r="I4" s="115"/>
      <c r="J4" s="116"/>
      <c r="L4" s="76" t="s">
        <v>55</v>
      </c>
      <c r="M4" s="164">
        <f>'Cover Page'!L9</f>
        <v>10936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366</v>
      </c>
      <c r="F37" s="363"/>
      <c r="G37" s="226"/>
      <c r="H37" s="226"/>
      <c r="I37" s="226"/>
      <c r="J37" s="226"/>
      <c r="K37" s="226"/>
      <c r="L37" s="101"/>
    </row>
    <row r="38" spans="1:39" ht="12.95" customHeight="1" x14ac:dyDescent="0.25">
      <c r="A38" s="99"/>
      <c r="B38" s="68"/>
      <c r="C38" s="103"/>
      <c r="D38" s="102"/>
      <c r="E38" s="364"/>
      <c r="F38" s="365"/>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88" t="s">
        <v>311</v>
      </c>
      <c r="D44" s="73"/>
      <c r="E44" s="75"/>
      <c r="F44" s="75"/>
      <c r="G44" s="111"/>
      <c r="H44" s="111"/>
      <c r="I44" s="111"/>
      <c r="J44" s="111"/>
      <c r="K44" s="111"/>
      <c r="L44" s="111"/>
      <c r="M44" s="111"/>
      <c r="N44" s="146" t="b">
        <v>0</v>
      </c>
      <c r="O44" s="146" t="b">
        <v>0</v>
      </c>
      <c r="P44" s="146" t="b">
        <v>0</v>
      </c>
      <c r="Q44" s="146" t="b">
        <v>1</v>
      </c>
      <c r="R44" s="146" t="b">
        <v>0</v>
      </c>
      <c r="S44" s="146" t="b">
        <v>0</v>
      </c>
      <c r="T44" s="146" t="b">
        <v>0</v>
      </c>
      <c r="U44" s="208">
        <f>N44*1</f>
        <v>0</v>
      </c>
      <c r="V44" s="208">
        <f t="shared" ref="V44:AA44" si="1">O44*1</f>
        <v>0</v>
      </c>
      <c r="W44" s="208">
        <f t="shared" si="1"/>
        <v>0</v>
      </c>
      <c r="X44" s="208">
        <f t="shared" si="1"/>
        <v>1</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1</v>
      </c>
      <c r="R45" s="146" t="b">
        <v>0</v>
      </c>
      <c r="S45" s="146" t="b">
        <v>0</v>
      </c>
      <c r="T45" s="146" t="b">
        <v>0</v>
      </c>
      <c r="U45" s="208">
        <f t="shared" ref="U45:U47" si="2">N45*1</f>
        <v>0</v>
      </c>
      <c r="V45" s="208">
        <f t="shared" ref="V45:V46" si="3">O45*1</f>
        <v>0</v>
      </c>
      <c r="W45" s="208">
        <f t="shared" ref="W45:W47" si="4">P45*1</f>
        <v>0</v>
      </c>
      <c r="X45" s="208">
        <f t="shared" ref="X45:X46" si="5">Q45*1</f>
        <v>1</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88" t="s">
        <v>60</v>
      </c>
      <c r="E60" s="92"/>
      <c r="G60" s="111"/>
      <c r="H60" s="111"/>
      <c r="I60" s="111"/>
      <c r="J60" s="111"/>
      <c r="K60" s="111"/>
      <c r="L60" s="111"/>
      <c r="M60" s="111"/>
      <c r="N60" s="146" t="b">
        <v>0</v>
      </c>
      <c r="O60" s="146" t="b">
        <v>0</v>
      </c>
      <c r="P60" s="146" t="b">
        <v>0</v>
      </c>
      <c r="Q60" s="146" t="b">
        <v>1</v>
      </c>
      <c r="R60" s="146" t="b">
        <v>0</v>
      </c>
      <c r="S60" s="146" t="b">
        <v>0</v>
      </c>
      <c r="T60" s="146" t="b">
        <v>0</v>
      </c>
      <c r="U60" s="208">
        <f t="shared" si="28"/>
        <v>0</v>
      </c>
      <c r="V60" s="208">
        <f t="shared" si="22"/>
        <v>0</v>
      </c>
      <c r="W60" s="208">
        <f t="shared" si="23"/>
        <v>0</v>
      </c>
      <c r="X60" s="208">
        <f t="shared" si="24"/>
        <v>1</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0</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08">
        <f t="shared" si="51"/>
        <v>0</v>
      </c>
      <c r="V83" s="208">
        <f t="shared" si="52"/>
        <v>1</v>
      </c>
      <c r="W83" s="208">
        <f t="shared" si="53"/>
        <v>0</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1</v>
      </c>
      <c r="P84" s="152" t="b">
        <v>0</v>
      </c>
      <c r="Q84" s="152" t="b">
        <v>1</v>
      </c>
      <c r="R84" s="152" t="b">
        <v>1</v>
      </c>
      <c r="S84" s="152" t="b">
        <v>0</v>
      </c>
      <c r="T84" s="152" t="b">
        <v>0</v>
      </c>
      <c r="U84" s="208">
        <f t="shared" si="51"/>
        <v>0</v>
      </c>
      <c r="V84" s="208">
        <f t="shared" si="52"/>
        <v>1</v>
      </c>
      <c r="W84" s="208">
        <f t="shared" si="53"/>
        <v>0</v>
      </c>
      <c r="X84" s="208">
        <f t="shared" si="54"/>
        <v>1</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Seneca Insurance Company, Inc.</v>
      </c>
      <c r="F4" s="114"/>
      <c r="G4" s="114"/>
      <c r="H4" s="115"/>
      <c r="I4" s="115"/>
      <c r="J4" s="115"/>
      <c r="K4" s="116"/>
      <c r="L4" s="63"/>
      <c r="M4" s="76" t="s">
        <v>55</v>
      </c>
      <c r="N4" s="164">
        <f>'Cover Page'!L9</f>
        <v>10936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6" t="s">
        <v>365</v>
      </c>
      <c r="D14" s="367"/>
      <c r="E14" s="367"/>
      <c r="F14" s="367"/>
      <c r="G14" s="367"/>
      <c r="H14" s="367"/>
      <c r="I14" s="367"/>
      <c r="J14" s="367"/>
      <c r="K14" s="367"/>
      <c r="L14" s="367"/>
      <c r="M14" s="368"/>
      <c r="N14" s="259"/>
    </row>
    <row r="15" spans="1:14" x14ac:dyDescent="0.25">
      <c r="A15" s="257"/>
      <c r="B15" s="259"/>
      <c r="C15" s="369"/>
      <c r="D15" s="370"/>
      <c r="E15" s="370"/>
      <c r="F15" s="370"/>
      <c r="G15" s="370"/>
      <c r="H15" s="370"/>
      <c r="I15" s="370"/>
      <c r="J15" s="370"/>
      <c r="K15" s="370"/>
      <c r="L15" s="370"/>
      <c r="M15" s="371"/>
      <c r="N15" s="259"/>
    </row>
    <row r="16" spans="1:14" x14ac:dyDescent="0.25">
      <c r="A16" s="257"/>
      <c r="B16" s="259"/>
      <c r="C16" s="369"/>
      <c r="D16" s="370"/>
      <c r="E16" s="370"/>
      <c r="F16" s="370"/>
      <c r="G16" s="370"/>
      <c r="H16" s="370"/>
      <c r="I16" s="370"/>
      <c r="J16" s="370"/>
      <c r="K16" s="370"/>
      <c r="L16" s="370"/>
      <c r="M16" s="371"/>
      <c r="N16" s="259"/>
    </row>
    <row r="17" spans="1:14" x14ac:dyDescent="0.25">
      <c r="A17" s="257"/>
      <c r="B17" s="259"/>
      <c r="C17" s="369"/>
      <c r="D17" s="370"/>
      <c r="E17" s="370"/>
      <c r="F17" s="370"/>
      <c r="G17" s="370"/>
      <c r="H17" s="370"/>
      <c r="I17" s="370"/>
      <c r="J17" s="370"/>
      <c r="K17" s="370"/>
      <c r="L17" s="370"/>
      <c r="M17" s="371"/>
      <c r="N17" s="259"/>
    </row>
    <row r="18" spans="1:14" x14ac:dyDescent="0.25">
      <c r="A18" s="257"/>
      <c r="B18" s="259"/>
      <c r="C18" s="369"/>
      <c r="D18" s="370"/>
      <c r="E18" s="370"/>
      <c r="F18" s="370"/>
      <c r="G18" s="370"/>
      <c r="H18" s="370"/>
      <c r="I18" s="370"/>
      <c r="J18" s="370"/>
      <c r="K18" s="370"/>
      <c r="L18" s="370"/>
      <c r="M18" s="371"/>
      <c r="N18" s="259"/>
    </row>
    <row r="19" spans="1:14" x14ac:dyDescent="0.25">
      <c r="A19" s="257"/>
      <c r="B19" s="259"/>
      <c r="C19" s="369"/>
      <c r="D19" s="370"/>
      <c r="E19" s="370"/>
      <c r="F19" s="370"/>
      <c r="G19" s="370"/>
      <c r="H19" s="370"/>
      <c r="I19" s="370"/>
      <c r="J19" s="370"/>
      <c r="K19" s="370"/>
      <c r="L19" s="370"/>
      <c r="M19" s="371"/>
      <c r="N19" s="259"/>
    </row>
    <row r="20" spans="1:14" x14ac:dyDescent="0.25">
      <c r="A20" s="257"/>
      <c r="B20" s="259"/>
      <c r="C20" s="369"/>
      <c r="D20" s="370"/>
      <c r="E20" s="370"/>
      <c r="F20" s="370"/>
      <c r="G20" s="370"/>
      <c r="H20" s="370"/>
      <c r="I20" s="370"/>
      <c r="J20" s="370"/>
      <c r="K20" s="370"/>
      <c r="L20" s="370"/>
      <c r="M20" s="371"/>
      <c r="N20" s="259"/>
    </row>
    <row r="21" spans="1:14" x14ac:dyDescent="0.25">
      <c r="A21" s="257"/>
      <c r="B21" s="259"/>
      <c r="C21" s="369"/>
      <c r="D21" s="370"/>
      <c r="E21" s="370"/>
      <c r="F21" s="370"/>
      <c r="G21" s="370"/>
      <c r="H21" s="370"/>
      <c r="I21" s="370"/>
      <c r="J21" s="370"/>
      <c r="K21" s="370"/>
      <c r="L21" s="370"/>
      <c r="M21" s="371"/>
      <c r="N21" s="259"/>
    </row>
    <row r="22" spans="1:14" x14ac:dyDescent="0.25">
      <c r="A22" s="257"/>
      <c r="B22" s="259"/>
      <c r="C22" s="369"/>
      <c r="D22" s="370"/>
      <c r="E22" s="370"/>
      <c r="F22" s="370"/>
      <c r="G22" s="370"/>
      <c r="H22" s="370"/>
      <c r="I22" s="370"/>
      <c r="J22" s="370"/>
      <c r="K22" s="370"/>
      <c r="L22" s="370"/>
      <c r="M22" s="371"/>
      <c r="N22" s="259"/>
    </row>
    <row r="23" spans="1:14" x14ac:dyDescent="0.25">
      <c r="A23" s="257"/>
      <c r="B23" s="259"/>
      <c r="C23" s="372"/>
      <c r="D23" s="373"/>
      <c r="E23" s="373"/>
      <c r="F23" s="373"/>
      <c r="G23" s="373"/>
      <c r="H23" s="373"/>
      <c r="I23" s="373"/>
      <c r="J23" s="373"/>
      <c r="K23" s="373"/>
      <c r="L23" s="373"/>
      <c r="M23" s="374"/>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6" t="s">
        <v>368</v>
      </c>
      <c r="D33" s="367"/>
      <c r="E33" s="367"/>
      <c r="F33" s="367"/>
      <c r="G33" s="367"/>
      <c r="H33" s="367"/>
      <c r="I33" s="367"/>
      <c r="J33" s="367"/>
      <c r="K33" s="367"/>
      <c r="L33" s="367"/>
      <c r="M33" s="368"/>
      <c r="N33" s="259"/>
    </row>
    <row r="34" spans="1:14" x14ac:dyDescent="0.25">
      <c r="A34" s="257"/>
      <c r="B34" s="258"/>
      <c r="C34" s="369"/>
      <c r="D34" s="370"/>
      <c r="E34" s="370"/>
      <c r="F34" s="370"/>
      <c r="G34" s="370"/>
      <c r="H34" s="370"/>
      <c r="I34" s="370"/>
      <c r="J34" s="370"/>
      <c r="K34" s="370"/>
      <c r="L34" s="370"/>
      <c r="M34" s="371"/>
      <c r="N34" s="259"/>
    </row>
    <row r="35" spans="1:14" x14ac:dyDescent="0.25">
      <c r="A35" s="257"/>
      <c r="B35" s="258"/>
      <c r="C35" s="369"/>
      <c r="D35" s="370"/>
      <c r="E35" s="370"/>
      <c r="F35" s="370"/>
      <c r="G35" s="370"/>
      <c r="H35" s="370"/>
      <c r="I35" s="370"/>
      <c r="J35" s="370"/>
      <c r="K35" s="370"/>
      <c r="L35" s="370"/>
      <c r="M35" s="371"/>
      <c r="N35" s="259"/>
    </row>
    <row r="36" spans="1:14" x14ac:dyDescent="0.25">
      <c r="A36" s="257"/>
      <c r="B36" s="258"/>
      <c r="C36" s="369"/>
      <c r="D36" s="370"/>
      <c r="E36" s="370"/>
      <c r="F36" s="370"/>
      <c r="G36" s="370"/>
      <c r="H36" s="370"/>
      <c r="I36" s="370"/>
      <c r="J36" s="370"/>
      <c r="K36" s="370"/>
      <c r="L36" s="370"/>
      <c r="M36" s="371"/>
      <c r="N36" s="259"/>
    </row>
    <row r="37" spans="1:14" x14ac:dyDescent="0.25">
      <c r="A37" s="257"/>
      <c r="B37" s="258"/>
      <c r="C37" s="369"/>
      <c r="D37" s="370"/>
      <c r="E37" s="370"/>
      <c r="F37" s="370"/>
      <c r="G37" s="370"/>
      <c r="H37" s="370"/>
      <c r="I37" s="370"/>
      <c r="J37" s="370"/>
      <c r="K37" s="370"/>
      <c r="L37" s="370"/>
      <c r="M37" s="371"/>
      <c r="N37" s="259"/>
    </row>
    <row r="38" spans="1:14" x14ac:dyDescent="0.25">
      <c r="A38" s="257"/>
      <c r="B38" s="258"/>
      <c r="C38" s="369"/>
      <c r="D38" s="370"/>
      <c r="E38" s="370"/>
      <c r="F38" s="370"/>
      <c r="G38" s="370"/>
      <c r="H38" s="370"/>
      <c r="I38" s="370"/>
      <c r="J38" s="370"/>
      <c r="K38" s="370"/>
      <c r="L38" s="370"/>
      <c r="M38" s="371"/>
      <c r="N38" s="259"/>
    </row>
    <row r="39" spans="1:14" x14ac:dyDescent="0.25">
      <c r="A39" s="257"/>
      <c r="B39" s="258"/>
      <c r="C39" s="369"/>
      <c r="D39" s="370"/>
      <c r="E39" s="370"/>
      <c r="F39" s="370"/>
      <c r="G39" s="370"/>
      <c r="H39" s="370"/>
      <c r="I39" s="370"/>
      <c r="J39" s="370"/>
      <c r="K39" s="370"/>
      <c r="L39" s="370"/>
      <c r="M39" s="371"/>
      <c r="N39" s="259"/>
    </row>
    <row r="40" spans="1:14" x14ac:dyDescent="0.25">
      <c r="A40" s="257"/>
      <c r="B40" s="258"/>
      <c r="C40" s="369"/>
      <c r="D40" s="370"/>
      <c r="E40" s="370"/>
      <c r="F40" s="370"/>
      <c r="G40" s="370"/>
      <c r="H40" s="370"/>
      <c r="I40" s="370"/>
      <c r="J40" s="370"/>
      <c r="K40" s="370"/>
      <c r="L40" s="370"/>
      <c r="M40" s="371"/>
      <c r="N40" s="259"/>
    </row>
    <row r="41" spans="1:14" x14ac:dyDescent="0.25">
      <c r="A41" s="257"/>
      <c r="B41" s="258"/>
      <c r="C41" s="369"/>
      <c r="D41" s="370"/>
      <c r="E41" s="370"/>
      <c r="F41" s="370"/>
      <c r="G41" s="370"/>
      <c r="H41" s="370"/>
      <c r="I41" s="370"/>
      <c r="J41" s="370"/>
      <c r="K41" s="370"/>
      <c r="L41" s="370"/>
      <c r="M41" s="371"/>
      <c r="N41" s="259"/>
    </row>
    <row r="42" spans="1:14" x14ac:dyDescent="0.25">
      <c r="A42" s="257"/>
      <c r="B42" s="258"/>
      <c r="C42" s="369"/>
      <c r="D42" s="370"/>
      <c r="E42" s="370"/>
      <c r="F42" s="370"/>
      <c r="G42" s="370"/>
      <c r="H42" s="370"/>
      <c r="I42" s="370"/>
      <c r="J42" s="370"/>
      <c r="K42" s="370"/>
      <c r="L42" s="370"/>
      <c r="M42" s="371"/>
      <c r="N42" s="259"/>
    </row>
    <row r="43" spans="1:14" x14ac:dyDescent="0.25">
      <c r="A43" s="257"/>
      <c r="B43" s="258"/>
      <c r="C43" s="369"/>
      <c r="D43" s="370"/>
      <c r="E43" s="370"/>
      <c r="F43" s="370"/>
      <c r="G43" s="370"/>
      <c r="H43" s="370"/>
      <c r="I43" s="370"/>
      <c r="J43" s="370"/>
      <c r="K43" s="370"/>
      <c r="L43" s="370"/>
      <c r="M43" s="371"/>
      <c r="N43" s="259"/>
    </row>
    <row r="44" spans="1:14" x14ac:dyDescent="0.25">
      <c r="A44" s="257"/>
      <c r="B44" s="258"/>
      <c r="C44" s="369"/>
      <c r="D44" s="370"/>
      <c r="E44" s="370"/>
      <c r="F44" s="370"/>
      <c r="G44" s="370"/>
      <c r="H44" s="370"/>
      <c r="I44" s="370"/>
      <c r="J44" s="370"/>
      <c r="K44" s="370"/>
      <c r="L44" s="370"/>
      <c r="M44" s="371"/>
      <c r="N44" s="259"/>
    </row>
    <row r="45" spans="1:14" x14ac:dyDescent="0.25">
      <c r="A45" s="257"/>
      <c r="B45" s="258"/>
      <c r="C45" s="369"/>
      <c r="D45" s="370"/>
      <c r="E45" s="370"/>
      <c r="F45" s="370"/>
      <c r="G45" s="370"/>
      <c r="H45" s="370"/>
      <c r="I45" s="370"/>
      <c r="J45" s="370"/>
      <c r="K45" s="370"/>
      <c r="L45" s="370"/>
      <c r="M45" s="371"/>
      <c r="N45" s="259"/>
    </row>
    <row r="46" spans="1:14" x14ac:dyDescent="0.25">
      <c r="A46" s="257"/>
      <c r="B46" s="258"/>
      <c r="C46" s="369"/>
      <c r="D46" s="370"/>
      <c r="E46" s="370"/>
      <c r="F46" s="370"/>
      <c r="G46" s="370"/>
      <c r="H46" s="370"/>
      <c r="I46" s="370"/>
      <c r="J46" s="370"/>
      <c r="K46" s="370"/>
      <c r="L46" s="370"/>
      <c r="M46" s="371"/>
      <c r="N46" s="259"/>
    </row>
    <row r="47" spans="1:14" x14ac:dyDescent="0.25">
      <c r="A47" s="257"/>
      <c r="B47" s="258"/>
      <c r="C47" s="369"/>
      <c r="D47" s="370"/>
      <c r="E47" s="370"/>
      <c r="F47" s="370"/>
      <c r="G47" s="370"/>
      <c r="H47" s="370"/>
      <c r="I47" s="370"/>
      <c r="J47" s="370"/>
      <c r="K47" s="370"/>
      <c r="L47" s="370"/>
      <c r="M47" s="371"/>
      <c r="N47" s="259"/>
    </row>
    <row r="48" spans="1:14" x14ac:dyDescent="0.25">
      <c r="A48" s="257"/>
      <c r="B48" s="258"/>
      <c r="C48" s="369"/>
      <c r="D48" s="370"/>
      <c r="E48" s="370"/>
      <c r="F48" s="370"/>
      <c r="G48" s="370"/>
      <c r="H48" s="370"/>
      <c r="I48" s="370"/>
      <c r="J48" s="370"/>
      <c r="K48" s="370"/>
      <c r="L48" s="370"/>
      <c r="M48" s="371"/>
      <c r="N48" s="259"/>
    </row>
    <row r="49" spans="1:14" x14ac:dyDescent="0.25">
      <c r="A49" s="257"/>
      <c r="B49" s="258"/>
      <c r="C49" s="369"/>
      <c r="D49" s="370"/>
      <c r="E49" s="370"/>
      <c r="F49" s="370"/>
      <c r="G49" s="370"/>
      <c r="H49" s="370"/>
      <c r="I49" s="370"/>
      <c r="J49" s="370"/>
      <c r="K49" s="370"/>
      <c r="L49" s="370"/>
      <c r="M49" s="371"/>
      <c r="N49" s="259"/>
    </row>
    <row r="50" spans="1:14" x14ac:dyDescent="0.25">
      <c r="A50" s="257"/>
      <c r="B50" s="258"/>
      <c r="C50" s="369"/>
      <c r="D50" s="370"/>
      <c r="E50" s="370"/>
      <c r="F50" s="370"/>
      <c r="G50" s="370"/>
      <c r="H50" s="370"/>
      <c r="I50" s="370"/>
      <c r="J50" s="370"/>
      <c r="K50" s="370"/>
      <c r="L50" s="370"/>
      <c r="M50" s="371"/>
      <c r="N50" s="259"/>
    </row>
    <row r="51" spans="1:14" x14ac:dyDescent="0.25">
      <c r="A51" s="257"/>
      <c r="B51" s="258"/>
      <c r="C51" s="369"/>
      <c r="D51" s="370"/>
      <c r="E51" s="370"/>
      <c r="F51" s="370"/>
      <c r="G51" s="370"/>
      <c r="H51" s="370"/>
      <c r="I51" s="370"/>
      <c r="J51" s="370"/>
      <c r="K51" s="370"/>
      <c r="L51" s="370"/>
      <c r="M51" s="371"/>
      <c r="N51" s="259"/>
    </row>
    <row r="52" spans="1:14" x14ac:dyDescent="0.25">
      <c r="A52" s="257"/>
      <c r="B52" s="258"/>
      <c r="C52" s="369"/>
      <c r="D52" s="370"/>
      <c r="E52" s="370"/>
      <c r="F52" s="370"/>
      <c r="G52" s="370"/>
      <c r="H52" s="370"/>
      <c r="I52" s="370"/>
      <c r="J52" s="370"/>
      <c r="K52" s="370"/>
      <c r="L52" s="370"/>
      <c r="M52" s="371"/>
      <c r="N52" s="259"/>
    </row>
    <row r="53" spans="1:14" x14ac:dyDescent="0.25">
      <c r="A53" s="257"/>
      <c r="B53" s="258"/>
      <c r="C53" s="369"/>
      <c r="D53" s="370"/>
      <c r="E53" s="370"/>
      <c r="F53" s="370"/>
      <c r="G53" s="370"/>
      <c r="H53" s="370"/>
      <c r="I53" s="370"/>
      <c r="J53" s="370"/>
      <c r="K53" s="370"/>
      <c r="L53" s="370"/>
      <c r="M53" s="371"/>
      <c r="N53" s="259"/>
    </row>
    <row r="54" spans="1:14" x14ac:dyDescent="0.25">
      <c r="A54" s="257"/>
      <c r="B54" s="258"/>
      <c r="C54" s="369"/>
      <c r="D54" s="370"/>
      <c r="E54" s="370"/>
      <c r="F54" s="370"/>
      <c r="G54" s="370"/>
      <c r="H54" s="370"/>
      <c r="I54" s="370"/>
      <c r="J54" s="370"/>
      <c r="K54" s="370"/>
      <c r="L54" s="370"/>
      <c r="M54" s="371"/>
      <c r="N54" s="259"/>
    </row>
    <row r="55" spans="1:14" x14ac:dyDescent="0.25">
      <c r="A55" s="257"/>
      <c r="B55" s="258"/>
      <c r="C55" s="369"/>
      <c r="D55" s="370"/>
      <c r="E55" s="370"/>
      <c r="F55" s="370"/>
      <c r="G55" s="370"/>
      <c r="H55" s="370"/>
      <c r="I55" s="370"/>
      <c r="J55" s="370"/>
      <c r="K55" s="370"/>
      <c r="L55" s="370"/>
      <c r="M55" s="371"/>
      <c r="N55" s="259"/>
    </row>
    <row r="56" spans="1:14" x14ac:dyDescent="0.25">
      <c r="A56" s="257"/>
      <c r="B56" s="258"/>
      <c r="C56" s="369"/>
      <c r="D56" s="370"/>
      <c r="E56" s="370"/>
      <c r="F56" s="370"/>
      <c r="G56" s="370"/>
      <c r="H56" s="370"/>
      <c r="I56" s="370"/>
      <c r="J56" s="370"/>
      <c r="K56" s="370"/>
      <c r="L56" s="370"/>
      <c r="M56" s="371"/>
      <c r="N56" s="259"/>
    </row>
    <row r="57" spans="1:14" x14ac:dyDescent="0.25">
      <c r="A57" s="257"/>
      <c r="B57" s="258"/>
      <c r="C57" s="369"/>
      <c r="D57" s="370"/>
      <c r="E57" s="370"/>
      <c r="F57" s="370"/>
      <c r="G57" s="370"/>
      <c r="H57" s="370"/>
      <c r="I57" s="370"/>
      <c r="J57" s="370"/>
      <c r="K57" s="370"/>
      <c r="L57" s="370"/>
      <c r="M57" s="371"/>
      <c r="N57" s="259"/>
    </row>
    <row r="58" spans="1:14" x14ac:dyDescent="0.25">
      <c r="A58" s="257"/>
      <c r="B58" s="258"/>
      <c r="C58" s="369"/>
      <c r="D58" s="370"/>
      <c r="E58" s="370"/>
      <c r="F58" s="370"/>
      <c r="G58" s="370"/>
      <c r="H58" s="370"/>
      <c r="I58" s="370"/>
      <c r="J58" s="370"/>
      <c r="K58" s="370"/>
      <c r="L58" s="370"/>
      <c r="M58" s="371"/>
      <c r="N58" s="259"/>
    </row>
    <row r="59" spans="1:14" x14ac:dyDescent="0.25">
      <c r="A59" s="257"/>
      <c r="B59" s="258"/>
      <c r="C59" s="369"/>
      <c r="D59" s="370"/>
      <c r="E59" s="370"/>
      <c r="F59" s="370"/>
      <c r="G59" s="370"/>
      <c r="H59" s="370"/>
      <c r="I59" s="370"/>
      <c r="J59" s="370"/>
      <c r="K59" s="370"/>
      <c r="L59" s="370"/>
      <c r="M59" s="371"/>
      <c r="N59" s="259"/>
    </row>
    <row r="60" spans="1:14" x14ac:dyDescent="0.25">
      <c r="A60" s="257"/>
      <c r="B60" s="258"/>
      <c r="C60" s="369"/>
      <c r="D60" s="370"/>
      <c r="E60" s="370"/>
      <c r="F60" s="370"/>
      <c r="G60" s="370"/>
      <c r="H60" s="370"/>
      <c r="I60" s="370"/>
      <c r="J60" s="370"/>
      <c r="K60" s="370"/>
      <c r="L60" s="370"/>
      <c r="M60" s="371"/>
      <c r="N60" s="259"/>
    </row>
    <row r="61" spans="1:14" x14ac:dyDescent="0.25">
      <c r="A61" s="257"/>
      <c r="B61" s="258"/>
      <c r="C61" s="369"/>
      <c r="D61" s="370"/>
      <c r="E61" s="370"/>
      <c r="F61" s="370"/>
      <c r="G61" s="370"/>
      <c r="H61" s="370"/>
      <c r="I61" s="370"/>
      <c r="J61" s="370"/>
      <c r="K61" s="370"/>
      <c r="L61" s="370"/>
      <c r="M61" s="371"/>
      <c r="N61" s="259"/>
    </row>
    <row r="62" spans="1:14" x14ac:dyDescent="0.25">
      <c r="A62" s="257"/>
      <c r="B62" s="258"/>
      <c r="C62" s="372"/>
      <c r="D62" s="373"/>
      <c r="E62" s="373"/>
      <c r="F62" s="373"/>
      <c r="G62" s="373"/>
      <c r="H62" s="373"/>
      <c r="I62" s="373"/>
      <c r="J62" s="373"/>
      <c r="K62" s="373"/>
      <c r="L62" s="373"/>
      <c r="M62" s="374"/>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B31" sqref="B3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Seneca Insurance Company, Inc.</v>
      </c>
      <c r="C5" s="162"/>
      <c r="D5" s="274"/>
      <c r="E5" s="182"/>
      <c r="F5" s="221"/>
      <c r="G5" s="221"/>
      <c r="H5" s="221"/>
      <c r="I5" s="221"/>
      <c r="J5" s="221"/>
      <c r="K5" s="222"/>
      <c r="L5" s="192" t="s">
        <v>55</v>
      </c>
      <c r="M5" s="333">
        <f>'Cover Page'!L9</f>
        <v>10936</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10936</v>
      </c>
      <c r="B17" s="318" t="s">
        <v>82</v>
      </c>
      <c r="C17" s="318"/>
      <c r="D17" s="318"/>
      <c r="E17" s="318" t="s">
        <v>345</v>
      </c>
      <c r="F17" s="323">
        <v>0</v>
      </c>
      <c r="G17" s="324">
        <v>594636</v>
      </c>
      <c r="H17" s="325">
        <v>0</v>
      </c>
      <c r="I17" s="325">
        <f>G17/L17</f>
        <v>2227.1011235955057</v>
      </c>
      <c r="J17" s="325">
        <f>(G17-H17)/L17</f>
        <v>2227.1011235955057</v>
      </c>
      <c r="K17" s="323">
        <f>H17/G17</f>
        <v>0</v>
      </c>
      <c r="L17" s="322">
        <v>267</v>
      </c>
      <c r="M17" s="322">
        <v>0</v>
      </c>
      <c r="O17" s="295" t="str">
        <f>IF(OR(B17="PPA", B17="CMP",B17="CML",B17="CMA",B17="WC",B17="MED"),B17,"ASLine")</f>
        <v>CMP</v>
      </c>
    </row>
    <row r="18" spans="1:15" s="295" customFormat="1" ht="16.5" customHeight="1" x14ac:dyDescent="0.25">
      <c r="A18" s="321">
        <f t="shared" si="0"/>
        <v>10936</v>
      </c>
      <c r="B18" s="318" t="s">
        <v>82</v>
      </c>
      <c r="C18" s="318"/>
      <c r="D18" s="318"/>
      <c r="E18" s="318" t="s">
        <v>346</v>
      </c>
      <c r="F18" s="323">
        <v>0</v>
      </c>
      <c r="G18" s="324">
        <v>597042</v>
      </c>
      <c r="H18" s="325">
        <v>0</v>
      </c>
      <c r="I18" s="325">
        <f>G18/L18</f>
        <v>2219.4869888475837</v>
      </c>
      <c r="J18" s="325">
        <f t="shared" ref="J18:J28" si="1">(G18-H18)/L18</f>
        <v>2219.4869888475837</v>
      </c>
      <c r="K18" s="323">
        <f t="shared" ref="K18:K27" si="2">H18/G18</f>
        <v>0</v>
      </c>
      <c r="L18" s="322">
        <v>269</v>
      </c>
      <c r="M18" s="322">
        <v>0</v>
      </c>
      <c r="O18" s="295" t="str">
        <f t="shared" ref="O18:O62" si="3">IF(OR(B18="PPA", B18="CMP",B18="CML",B18="CMA",B18="WC",B18="MED"),B18,"ASLine")</f>
        <v>CMP</v>
      </c>
    </row>
    <row r="19" spans="1:15" s="295" customFormat="1" ht="16.5" customHeight="1" x14ac:dyDescent="0.25">
      <c r="A19" s="321">
        <f t="shared" si="0"/>
        <v>10936</v>
      </c>
      <c r="B19" s="318" t="s">
        <v>82</v>
      </c>
      <c r="C19" s="318"/>
      <c r="D19" s="318"/>
      <c r="E19" s="318" t="s">
        <v>347</v>
      </c>
      <c r="F19" s="323">
        <v>0</v>
      </c>
      <c r="G19" s="324">
        <v>603815</v>
      </c>
      <c r="H19" s="325">
        <v>0</v>
      </c>
      <c r="I19" s="325">
        <f>G19/L19</f>
        <v>2187.735507246377</v>
      </c>
      <c r="J19" s="325">
        <f t="shared" si="1"/>
        <v>2187.735507246377</v>
      </c>
      <c r="K19" s="323">
        <f t="shared" si="2"/>
        <v>0</v>
      </c>
      <c r="L19" s="322">
        <v>276</v>
      </c>
      <c r="M19" s="322">
        <v>0</v>
      </c>
      <c r="O19" s="295" t="str">
        <f t="shared" si="3"/>
        <v>CMP</v>
      </c>
    </row>
    <row r="20" spans="1:15" s="295" customFormat="1" ht="16.5" customHeight="1" x14ac:dyDescent="0.25">
      <c r="A20" s="321">
        <f t="shared" si="0"/>
        <v>10936</v>
      </c>
      <c r="B20" s="318" t="s">
        <v>230</v>
      </c>
      <c r="C20" s="318"/>
      <c r="D20" s="318"/>
      <c r="E20" s="318" t="s">
        <v>345</v>
      </c>
      <c r="F20" s="323">
        <v>0</v>
      </c>
      <c r="G20" s="324">
        <v>12610</v>
      </c>
      <c r="H20" s="325">
        <v>0</v>
      </c>
      <c r="I20" s="325">
        <f t="shared" ref="I20:I28" si="4">G20/L20</f>
        <v>4203.333333333333</v>
      </c>
      <c r="J20" s="325">
        <f t="shared" si="1"/>
        <v>4203.333333333333</v>
      </c>
      <c r="K20" s="323">
        <f t="shared" si="2"/>
        <v>0</v>
      </c>
      <c r="L20" s="322">
        <v>3</v>
      </c>
      <c r="M20" s="322">
        <v>0</v>
      </c>
      <c r="O20" s="295" t="str">
        <f t="shared" si="3"/>
        <v>CML</v>
      </c>
    </row>
    <row r="21" spans="1:15" s="295" customFormat="1" ht="16.5" customHeight="1" x14ac:dyDescent="0.25">
      <c r="A21" s="321">
        <f t="shared" si="0"/>
        <v>10936</v>
      </c>
      <c r="B21" s="318" t="s">
        <v>230</v>
      </c>
      <c r="C21" s="318"/>
      <c r="D21" s="318"/>
      <c r="E21" s="318" t="s">
        <v>346</v>
      </c>
      <c r="F21" s="323">
        <v>0</v>
      </c>
      <c r="G21" s="324">
        <v>12610</v>
      </c>
      <c r="H21" s="325">
        <v>0</v>
      </c>
      <c r="I21" s="325">
        <f t="shared" si="4"/>
        <v>4203.333333333333</v>
      </c>
      <c r="J21" s="325">
        <f t="shared" si="1"/>
        <v>4203.333333333333</v>
      </c>
      <c r="K21" s="323">
        <f t="shared" si="2"/>
        <v>0</v>
      </c>
      <c r="L21" s="322">
        <v>3</v>
      </c>
      <c r="M21" s="322">
        <v>0</v>
      </c>
      <c r="O21" s="295" t="str">
        <f t="shared" si="3"/>
        <v>CML</v>
      </c>
    </row>
    <row r="22" spans="1:15" s="295" customFormat="1" ht="16.5" customHeight="1" x14ac:dyDescent="0.25">
      <c r="A22" s="321">
        <f t="shared" si="0"/>
        <v>10936</v>
      </c>
      <c r="B22" s="318" t="s">
        <v>230</v>
      </c>
      <c r="C22" s="318"/>
      <c r="D22" s="318"/>
      <c r="E22" s="318" t="s">
        <v>347</v>
      </c>
      <c r="F22" s="323">
        <v>0</v>
      </c>
      <c r="G22" s="324">
        <v>12610</v>
      </c>
      <c r="H22" s="325">
        <v>0</v>
      </c>
      <c r="I22" s="325">
        <f t="shared" si="4"/>
        <v>4203.333333333333</v>
      </c>
      <c r="J22" s="325">
        <f t="shared" si="1"/>
        <v>4203.333333333333</v>
      </c>
      <c r="K22" s="323">
        <f t="shared" si="2"/>
        <v>0</v>
      </c>
      <c r="L22" s="322">
        <v>3</v>
      </c>
      <c r="M22" s="322">
        <v>0</v>
      </c>
      <c r="O22" s="295" t="str">
        <f t="shared" si="3"/>
        <v>CML</v>
      </c>
    </row>
    <row r="23" spans="1:15" s="295" customFormat="1" ht="16.5" customHeight="1" x14ac:dyDescent="0.25">
      <c r="A23" s="321">
        <f t="shared" si="0"/>
        <v>10936</v>
      </c>
      <c r="B23" s="318" t="s">
        <v>228</v>
      </c>
      <c r="C23" s="318"/>
      <c r="D23" s="318"/>
      <c r="E23" s="318" t="s">
        <v>345</v>
      </c>
      <c r="F23" s="323">
        <v>0</v>
      </c>
      <c r="G23" s="324">
        <v>664998</v>
      </c>
      <c r="H23" s="325">
        <v>0</v>
      </c>
      <c r="I23" s="325">
        <f t="shared" si="4"/>
        <v>14456.478260869566</v>
      </c>
      <c r="J23" s="325">
        <f t="shared" si="1"/>
        <v>14456.478260869566</v>
      </c>
      <c r="K23" s="323">
        <f t="shared" si="2"/>
        <v>0</v>
      </c>
      <c r="L23" s="322">
        <v>46</v>
      </c>
      <c r="M23" s="322">
        <v>0</v>
      </c>
      <c r="O23" s="295" t="str">
        <f t="shared" si="3"/>
        <v>CMA</v>
      </c>
    </row>
    <row r="24" spans="1:15" s="295" customFormat="1" ht="16.5" customHeight="1" x14ac:dyDescent="0.25">
      <c r="A24" s="321">
        <f t="shared" si="0"/>
        <v>10936</v>
      </c>
      <c r="B24" s="318" t="s">
        <v>228</v>
      </c>
      <c r="C24" s="318"/>
      <c r="D24" s="318"/>
      <c r="E24" s="318" t="s">
        <v>346</v>
      </c>
      <c r="F24" s="323">
        <v>0</v>
      </c>
      <c r="G24" s="324">
        <v>665833</v>
      </c>
      <c r="H24" s="325">
        <v>0</v>
      </c>
      <c r="I24" s="325">
        <f t="shared" si="4"/>
        <v>14474.630434782608</v>
      </c>
      <c r="J24" s="325">
        <f t="shared" si="1"/>
        <v>14474.630434782608</v>
      </c>
      <c r="K24" s="323">
        <f t="shared" si="2"/>
        <v>0</v>
      </c>
      <c r="L24" s="322">
        <v>46</v>
      </c>
      <c r="M24" s="322">
        <v>0</v>
      </c>
      <c r="O24" s="295" t="str">
        <f t="shared" si="3"/>
        <v>CMA</v>
      </c>
    </row>
    <row r="25" spans="1:15" s="295" customFormat="1" ht="16.5" customHeight="1" x14ac:dyDescent="0.25">
      <c r="A25" s="321">
        <f t="shared" si="0"/>
        <v>10936</v>
      </c>
      <c r="B25" s="318" t="s">
        <v>228</v>
      </c>
      <c r="C25" s="318"/>
      <c r="D25" s="318"/>
      <c r="E25" s="318" t="s">
        <v>347</v>
      </c>
      <c r="F25" s="323">
        <v>0</v>
      </c>
      <c r="G25" s="324">
        <v>690237</v>
      </c>
      <c r="H25" s="325">
        <v>0</v>
      </c>
      <c r="I25" s="325">
        <f t="shared" si="4"/>
        <v>15005.152173913044</v>
      </c>
      <c r="J25" s="325">
        <f t="shared" si="1"/>
        <v>15005.152173913044</v>
      </c>
      <c r="K25" s="323">
        <f t="shared" si="2"/>
        <v>0</v>
      </c>
      <c r="L25" s="322">
        <v>46</v>
      </c>
      <c r="M25" s="322">
        <v>0</v>
      </c>
      <c r="O25" s="295" t="str">
        <f t="shared" si="3"/>
        <v>CMA</v>
      </c>
    </row>
    <row r="26" spans="1:15" s="295" customFormat="1" ht="16.5" customHeight="1" x14ac:dyDescent="0.25">
      <c r="A26" s="321">
        <f t="shared" si="0"/>
        <v>10936</v>
      </c>
      <c r="B26" s="318" t="s">
        <v>82</v>
      </c>
      <c r="C26" s="318"/>
      <c r="D26" s="318"/>
      <c r="E26" s="318" t="s">
        <v>348</v>
      </c>
      <c r="F26" s="323">
        <v>0</v>
      </c>
      <c r="G26" s="324">
        <v>651406</v>
      </c>
      <c r="H26" s="325">
        <v>0</v>
      </c>
      <c r="I26" s="325">
        <f t="shared" si="4"/>
        <v>2246.2275862068964</v>
      </c>
      <c r="J26" s="325">
        <f t="shared" si="1"/>
        <v>2246.2275862068964</v>
      </c>
      <c r="K26" s="323">
        <f t="shared" si="2"/>
        <v>0</v>
      </c>
      <c r="L26" s="322">
        <v>290</v>
      </c>
      <c r="M26" s="322">
        <v>0</v>
      </c>
      <c r="O26" s="295" t="str">
        <f t="shared" si="3"/>
        <v>CMP</v>
      </c>
    </row>
    <row r="27" spans="1:15" s="295" customFormat="1" ht="16.5" customHeight="1" x14ac:dyDescent="0.25">
      <c r="A27" s="321">
        <f t="shared" si="0"/>
        <v>10936</v>
      </c>
      <c r="B27" s="318" t="s">
        <v>230</v>
      </c>
      <c r="C27" s="318"/>
      <c r="D27" s="318"/>
      <c r="E27" s="318" t="s">
        <v>348</v>
      </c>
      <c r="F27" s="323">
        <v>0</v>
      </c>
      <c r="G27" s="324">
        <v>12610</v>
      </c>
      <c r="H27" s="325">
        <v>0</v>
      </c>
      <c r="I27" s="325">
        <f t="shared" si="4"/>
        <v>4203.333333333333</v>
      </c>
      <c r="J27" s="325">
        <f t="shared" si="1"/>
        <v>4203.333333333333</v>
      </c>
      <c r="K27" s="323">
        <f t="shared" si="2"/>
        <v>0</v>
      </c>
      <c r="L27" s="322">
        <v>3</v>
      </c>
      <c r="M27" s="322">
        <v>0</v>
      </c>
      <c r="O27" s="295" t="str">
        <f t="shared" si="3"/>
        <v>CML</v>
      </c>
    </row>
    <row r="28" spans="1:15" s="295" customFormat="1" ht="16.5" customHeight="1" x14ac:dyDescent="0.25">
      <c r="A28" s="321">
        <f t="shared" si="0"/>
        <v>10936</v>
      </c>
      <c r="B28" s="318" t="s">
        <v>228</v>
      </c>
      <c r="C28" s="318"/>
      <c r="D28" s="318"/>
      <c r="E28" s="318" t="s">
        <v>348</v>
      </c>
      <c r="F28" s="323">
        <v>0</v>
      </c>
      <c r="G28" s="324">
        <v>71677</v>
      </c>
      <c r="H28" s="325">
        <v>0</v>
      </c>
      <c r="I28" s="325">
        <f t="shared" si="4"/>
        <v>1493.2708333333333</v>
      </c>
      <c r="J28" s="325">
        <f t="shared" si="1"/>
        <v>1493.2708333333333</v>
      </c>
      <c r="K28" s="323">
        <f t="shared" ref="K28" si="5">H28/G28</f>
        <v>0</v>
      </c>
      <c r="L28" s="322">
        <v>48</v>
      </c>
      <c r="M28" s="322">
        <v>0</v>
      </c>
      <c r="O28" s="295" t="str">
        <f t="shared" si="3"/>
        <v>CMA</v>
      </c>
    </row>
    <row r="29" spans="1:15" s="295" customFormat="1" ht="16.5" customHeight="1" x14ac:dyDescent="0.25">
      <c r="A29" s="321">
        <f t="shared" si="0"/>
        <v>10936</v>
      </c>
      <c r="B29" s="318"/>
      <c r="C29" s="318"/>
      <c r="D29" s="318"/>
      <c r="E29" s="318"/>
      <c r="F29" s="323"/>
      <c r="G29" s="324"/>
      <c r="H29" s="325"/>
      <c r="I29" s="325"/>
      <c r="J29" s="325"/>
      <c r="K29" s="323"/>
      <c r="L29" s="322"/>
      <c r="M29" s="322">
        <v>0</v>
      </c>
      <c r="O29" s="295" t="str">
        <f t="shared" si="3"/>
        <v>ASLine</v>
      </c>
    </row>
    <row r="30" spans="1:15" s="295" customFormat="1" ht="16.5" customHeight="1" x14ac:dyDescent="0.25">
      <c r="A30" s="321">
        <f t="shared" si="0"/>
        <v>10936</v>
      </c>
      <c r="B30" s="318"/>
      <c r="C30" s="318"/>
      <c r="D30" s="318"/>
      <c r="E30" s="318"/>
      <c r="F30" s="323"/>
      <c r="G30" s="324"/>
      <c r="H30" s="325"/>
      <c r="I30" s="325"/>
      <c r="J30" s="325"/>
      <c r="K30" s="323"/>
      <c r="L30" s="322"/>
      <c r="M30" s="322"/>
      <c r="O30" s="295" t="str">
        <f t="shared" si="3"/>
        <v>ASLine</v>
      </c>
    </row>
    <row r="31" spans="1:15" s="295" customFormat="1" ht="16.5" customHeight="1" x14ac:dyDescent="0.25">
      <c r="A31" s="321">
        <f t="shared" si="0"/>
        <v>10936</v>
      </c>
      <c r="B31" s="318" t="s">
        <v>82</v>
      </c>
      <c r="C31" s="318"/>
      <c r="D31" s="318"/>
      <c r="E31" s="385" t="s">
        <v>367</v>
      </c>
      <c r="F31" s="323">
        <v>0</v>
      </c>
      <c r="G31" s="324">
        <v>730344</v>
      </c>
      <c r="H31" s="325">
        <v>6037</v>
      </c>
      <c r="I31" s="325">
        <f>G31/L31</f>
        <v>2459.0707070707072</v>
      </c>
      <c r="J31" s="325">
        <f>(G31-H31)/L31</f>
        <v>2438.7441077441076</v>
      </c>
      <c r="K31" s="323">
        <f>H31/G31</f>
        <v>8.2659678179049876E-3</v>
      </c>
      <c r="L31" s="322">
        <v>297</v>
      </c>
      <c r="M31" s="322">
        <v>10</v>
      </c>
      <c r="O31" s="295" t="str">
        <f t="shared" si="3"/>
        <v>CMP</v>
      </c>
    </row>
    <row r="32" spans="1:15" s="295" customFormat="1" ht="16.5" customHeight="1" x14ac:dyDescent="0.25">
      <c r="A32" s="321">
        <f t="shared" si="0"/>
        <v>10936</v>
      </c>
      <c r="B32" s="318"/>
      <c r="C32" s="318"/>
      <c r="D32" s="318"/>
      <c r="E32" s="318"/>
      <c r="F32" s="323"/>
      <c r="G32" s="324"/>
      <c r="H32" s="325"/>
      <c r="I32" s="325"/>
      <c r="J32" s="325"/>
      <c r="K32" s="323"/>
      <c r="L32" s="322"/>
      <c r="M32" s="322"/>
      <c r="O32" s="295" t="str">
        <f t="shared" si="3"/>
        <v>ASLine</v>
      </c>
    </row>
    <row r="33" spans="1:15" s="295" customFormat="1" ht="16.5" customHeight="1" x14ac:dyDescent="0.25">
      <c r="A33" s="321">
        <f t="shared" si="0"/>
        <v>10936</v>
      </c>
      <c r="B33" s="318"/>
      <c r="C33" s="318"/>
      <c r="D33" s="318"/>
      <c r="E33" s="318"/>
      <c r="F33" s="323"/>
      <c r="G33" s="324"/>
      <c r="H33" s="325"/>
      <c r="I33" s="325"/>
      <c r="J33" s="325"/>
      <c r="K33" s="323"/>
      <c r="L33" s="322"/>
      <c r="M33" s="322"/>
      <c r="O33" s="295" t="str">
        <f t="shared" si="3"/>
        <v>ASLine</v>
      </c>
    </row>
    <row r="34" spans="1:15" s="295" customFormat="1" ht="16.5" customHeight="1" x14ac:dyDescent="0.25">
      <c r="A34" s="321">
        <f t="shared" si="0"/>
        <v>10936</v>
      </c>
      <c r="B34" s="318"/>
      <c r="C34" s="318"/>
      <c r="D34" s="318"/>
      <c r="E34" s="318"/>
      <c r="F34" s="323"/>
      <c r="G34" s="324"/>
      <c r="H34" s="325"/>
      <c r="I34" s="325"/>
      <c r="J34" s="325"/>
      <c r="K34" s="323"/>
      <c r="L34" s="322"/>
      <c r="M34" s="322"/>
      <c r="O34" s="295" t="str">
        <f t="shared" si="3"/>
        <v>ASLine</v>
      </c>
    </row>
    <row r="35" spans="1:15" s="295" customFormat="1" ht="16.5" customHeight="1" x14ac:dyDescent="0.25">
      <c r="A35" s="321">
        <f t="shared" si="0"/>
        <v>10936</v>
      </c>
      <c r="B35" s="318"/>
      <c r="C35" s="318"/>
      <c r="D35" s="318"/>
      <c r="E35" s="318"/>
      <c r="F35" s="323"/>
      <c r="G35" s="324"/>
      <c r="H35" s="325"/>
      <c r="I35" s="325"/>
      <c r="J35" s="325"/>
      <c r="K35" s="323"/>
      <c r="L35" s="322"/>
      <c r="M35" s="322"/>
      <c r="O35" s="295" t="str">
        <f t="shared" si="3"/>
        <v>ASLine</v>
      </c>
    </row>
    <row r="36" spans="1:15" s="295" customFormat="1" ht="16.5" customHeight="1" x14ac:dyDescent="0.25">
      <c r="A36" s="321">
        <f t="shared" si="0"/>
        <v>10936</v>
      </c>
      <c r="B36" s="318"/>
      <c r="C36" s="318"/>
      <c r="D36" s="318"/>
      <c r="E36" s="318"/>
      <c r="F36" s="323"/>
      <c r="G36" s="324"/>
      <c r="H36" s="325"/>
      <c r="I36" s="325"/>
      <c r="J36" s="325"/>
      <c r="K36" s="323"/>
      <c r="L36" s="322"/>
      <c r="M36" s="322"/>
      <c r="O36" s="295" t="str">
        <f t="shared" si="3"/>
        <v>ASLine</v>
      </c>
    </row>
    <row r="37" spans="1:15" s="295" customFormat="1" ht="16.5" customHeight="1" x14ac:dyDescent="0.25">
      <c r="A37" s="321">
        <f t="shared" si="0"/>
        <v>10936</v>
      </c>
      <c r="B37" s="318"/>
      <c r="C37" s="318"/>
      <c r="D37" s="318"/>
      <c r="E37" s="318"/>
      <c r="F37" s="323"/>
      <c r="G37" s="324"/>
      <c r="H37" s="325"/>
      <c r="I37" s="325"/>
      <c r="J37" s="325"/>
      <c r="K37" s="323"/>
      <c r="L37" s="322"/>
      <c r="M37" s="322"/>
      <c r="O37" s="295" t="str">
        <f t="shared" si="3"/>
        <v>ASLine</v>
      </c>
    </row>
    <row r="38" spans="1:15" s="295" customFormat="1" ht="16.5" customHeight="1" x14ac:dyDescent="0.25">
      <c r="A38" s="321">
        <f t="shared" si="0"/>
        <v>10936</v>
      </c>
      <c r="B38" s="318"/>
      <c r="C38" s="318"/>
      <c r="D38" s="318"/>
      <c r="E38" s="318"/>
      <c r="F38" s="323"/>
      <c r="G38" s="324"/>
      <c r="H38" s="325"/>
      <c r="I38" s="325"/>
      <c r="J38" s="325"/>
      <c r="K38" s="323"/>
      <c r="L38" s="322"/>
      <c r="M38" s="322"/>
      <c r="O38" s="295" t="str">
        <f t="shared" si="3"/>
        <v>ASLine</v>
      </c>
    </row>
    <row r="39" spans="1:15" s="295" customFormat="1" ht="16.5" customHeight="1" x14ac:dyDescent="0.25">
      <c r="A39" s="321">
        <f t="shared" si="0"/>
        <v>10936</v>
      </c>
      <c r="B39" s="318"/>
      <c r="C39" s="318"/>
      <c r="D39" s="318"/>
      <c r="E39" s="318"/>
      <c r="F39" s="323"/>
      <c r="G39" s="324"/>
      <c r="H39" s="325"/>
      <c r="I39" s="325"/>
      <c r="J39" s="325"/>
      <c r="K39" s="323"/>
      <c r="L39" s="322"/>
      <c r="M39" s="322"/>
      <c r="O39" s="295" t="str">
        <f t="shared" si="3"/>
        <v>ASLine</v>
      </c>
    </row>
    <row r="40" spans="1:15" s="295" customFormat="1" ht="16.5" customHeight="1" x14ac:dyDescent="0.25">
      <c r="A40" s="321">
        <f t="shared" si="0"/>
        <v>10936</v>
      </c>
      <c r="B40" s="318"/>
      <c r="C40" s="318"/>
      <c r="D40" s="318"/>
      <c r="E40" s="318"/>
      <c r="F40" s="323"/>
      <c r="G40" s="324"/>
      <c r="H40" s="325"/>
      <c r="I40" s="325"/>
      <c r="J40" s="325"/>
      <c r="K40" s="323"/>
      <c r="L40" s="322"/>
      <c r="M40" s="322"/>
      <c r="O40" s="295" t="str">
        <f t="shared" si="3"/>
        <v>ASLine</v>
      </c>
    </row>
    <row r="41" spans="1:15" s="295" customFormat="1" x14ac:dyDescent="0.25">
      <c r="A41" s="321">
        <f t="shared" si="0"/>
        <v>10936</v>
      </c>
      <c r="B41" s="318"/>
      <c r="C41" s="318"/>
      <c r="D41" s="318"/>
      <c r="E41" s="318"/>
      <c r="F41" s="323"/>
      <c r="G41" s="324"/>
      <c r="H41" s="325"/>
      <c r="I41" s="325"/>
      <c r="J41" s="325"/>
      <c r="K41" s="323"/>
      <c r="L41" s="322"/>
      <c r="M41" s="322"/>
      <c r="O41" s="295" t="str">
        <f t="shared" si="3"/>
        <v>ASLine</v>
      </c>
    </row>
    <row r="42" spans="1:15" s="295" customFormat="1" x14ac:dyDescent="0.25">
      <c r="A42" s="321">
        <f t="shared" si="0"/>
        <v>10936</v>
      </c>
      <c r="B42" s="318"/>
      <c r="C42" s="318"/>
      <c r="D42" s="318"/>
      <c r="E42" s="318"/>
      <c r="F42" s="323"/>
      <c r="G42" s="324"/>
      <c r="H42" s="325"/>
      <c r="I42" s="325"/>
      <c r="J42" s="325"/>
      <c r="K42" s="323"/>
      <c r="L42" s="322"/>
      <c r="M42" s="322"/>
      <c r="O42" s="295" t="str">
        <f t="shared" si="3"/>
        <v>ASLine</v>
      </c>
    </row>
    <row r="43" spans="1:15" s="295" customFormat="1" x14ac:dyDescent="0.25">
      <c r="A43" s="321">
        <f t="shared" si="0"/>
        <v>10936</v>
      </c>
      <c r="B43" s="318"/>
      <c r="C43" s="318"/>
      <c r="D43" s="318"/>
      <c r="E43" s="318"/>
      <c r="F43" s="323"/>
      <c r="G43" s="324"/>
      <c r="H43" s="325"/>
      <c r="I43" s="325"/>
      <c r="J43" s="325"/>
      <c r="K43" s="323"/>
      <c r="L43" s="322"/>
      <c r="M43" s="322"/>
      <c r="O43" s="295" t="str">
        <f t="shared" si="3"/>
        <v>ASLine</v>
      </c>
    </row>
    <row r="44" spans="1:15" s="295" customFormat="1" x14ac:dyDescent="0.25">
      <c r="A44" s="321">
        <f t="shared" si="0"/>
        <v>10936</v>
      </c>
      <c r="B44" s="318"/>
      <c r="C44" s="318"/>
      <c r="D44" s="318"/>
      <c r="E44" s="318"/>
      <c r="F44" s="323"/>
      <c r="G44" s="324"/>
      <c r="H44" s="325"/>
      <c r="I44" s="325"/>
      <c r="J44" s="325"/>
      <c r="K44" s="323"/>
      <c r="L44" s="322"/>
      <c r="M44" s="322"/>
      <c r="O44" s="295" t="str">
        <f t="shared" si="3"/>
        <v>ASLine</v>
      </c>
    </row>
    <row r="45" spans="1:15" s="295" customFormat="1" x14ac:dyDescent="0.25">
      <c r="A45" s="321">
        <f t="shared" si="0"/>
        <v>10936</v>
      </c>
      <c r="B45" s="318"/>
      <c r="C45" s="318"/>
      <c r="D45" s="318"/>
      <c r="E45" s="318"/>
      <c r="F45" s="323"/>
      <c r="G45" s="324"/>
      <c r="H45" s="325"/>
      <c r="I45" s="325"/>
      <c r="J45" s="325"/>
      <c r="K45" s="323"/>
      <c r="L45" s="322"/>
      <c r="M45" s="322"/>
      <c r="O45" s="295" t="str">
        <f t="shared" si="3"/>
        <v>ASLine</v>
      </c>
    </row>
    <row r="46" spans="1:15" s="295" customFormat="1" x14ac:dyDescent="0.25">
      <c r="A46" s="321">
        <f t="shared" si="0"/>
        <v>10936</v>
      </c>
      <c r="B46" s="318"/>
      <c r="C46" s="318"/>
      <c r="D46" s="318"/>
      <c r="E46" s="318"/>
      <c r="F46" s="323"/>
      <c r="G46" s="324"/>
      <c r="H46" s="325"/>
      <c r="I46" s="325"/>
      <c r="J46" s="325"/>
      <c r="K46" s="323"/>
      <c r="L46" s="322"/>
      <c r="M46" s="322"/>
      <c r="O46" s="295" t="str">
        <f t="shared" si="3"/>
        <v>ASLine</v>
      </c>
    </row>
    <row r="47" spans="1:15" s="295" customFormat="1" x14ac:dyDescent="0.25">
      <c r="A47" s="321">
        <f t="shared" si="0"/>
        <v>10936</v>
      </c>
      <c r="B47" s="318"/>
      <c r="C47" s="318"/>
      <c r="D47" s="318"/>
      <c r="E47" s="318"/>
      <c r="F47" s="323"/>
      <c r="G47" s="324"/>
      <c r="H47" s="325"/>
      <c r="I47" s="325"/>
      <c r="J47" s="325"/>
      <c r="K47" s="323"/>
      <c r="L47" s="322"/>
      <c r="M47" s="322"/>
      <c r="O47" s="295" t="str">
        <f t="shared" si="3"/>
        <v>ASLine</v>
      </c>
    </row>
    <row r="48" spans="1:15" s="295" customFormat="1" x14ac:dyDescent="0.25">
      <c r="A48" s="321">
        <f t="shared" si="0"/>
        <v>10936</v>
      </c>
      <c r="B48" s="318"/>
      <c r="C48" s="318"/>
      <c r="D48" s="318"/>
      <c r="E48" s="318"/>
      <c r="F48" s="323"/>
      <c r="G48" s="324"/>
      <c r="H48" s="325"/>
      <c r="I48" s="325"/>
      <c r="J48" s="325"/>
      <c r="K48" s="323"/>
      <c r="L48" s="322"/>
      <c r="M48" s="322"/>
      <c r="O48" s="295" t="str">
        <f t="shared" si="3"/>
        <v>ASLine</v>
      </c>
    </row>
    <row r="49" spans="1:15" s="295" customFormat="1" x14ac:dyDescent="0.25">
      <c r="A49" s="321">
        <f t="shared" si="0"/>
        <v>10936</v>
      </c>
      <c r="B49" s="318"/>
      <c r="C49" s="318"/>
      <c r="D49" s="318"/>
      <c r="E49" s="318"/>
      <c r="F49" s="323"/>
      <c r="G49" s="324"/>
      <c r="H49" s="325"/>
      <c r="I49" s="325"/>
      <c r="J49" s="325"/>
      <c r="K49" s="323"/>
      <c r="L49" s="322"/>
      <c r="M49" s="322"/>
      <c r="O49" s="295" t="str">
        <f t="shared" si="3"/>
        <v>ASLine</v>
      </c>
    </row>
    <row r="50" spans="1:15" s="295" customFormat="1" x14ac:dyDescent="0.25">
      <c r="A50" s="321">
        <f t="shared" si="0"/>
        <v>10936</v>
      </c>
      <c r="B50" s="318"/>
      <c r="C50" s="318"/>
      <c r="D50" s="318"/>
      <c r="E50" s="318"/>
      <c r="F50" s="323"/>
      <c r="G50" s="324"/>
      <c r="H50" s="325"/>
      <c r="I50" s="325"/>
      <c r="J50" s="325"/>
      <c r="K50" s="323"/>
      <c r="L50" s="322"/>
      <c r="M50" s="322"/>
      <c r="O50" s="295" t="str">
        <f t="shared" si="3"/>
        <v>ASLine</v>
      </c>
    </row>
    <row r="51" spans="1:15" s="295" customFormat="1" x14ac:dyDescent="0.25">
      <c r="A51" s="321">
        <f t="shared" si="0"/>
        <v>10936</v>
      </c>
      <c r="B51" s="318"/>
      <c r="C51" s="318"/>
      <c r="D51" s="318"/>
      <c r="E51" s="318"/>
      <c r="F51" s="323"/>
      <c r="G51" s="324"/>
      <c r="H51" s="325"/>
      <c r="I51" s="325"/>
      <c r="J51" s="325"/>
      <c r="K51" s="323"/>
      <c r="L51" s="322"/>
      <c r="M51" s="322"/>
      <c r="O51" s="295" t="str">
        <f t="shared" si="3"/>
        <v>ASLine</v>
      </c>
    </row>
    <row r="52" spans="1:15" s="295" customFormat="1" x14ac:dyDescent="0.25">
      <c r="A52" s="321">
        <f t="shared" si="0"/>
        <v>10936</v>
      </c>
      <c r="B52" s="318"/>
      <c r="C52" s="318"/>
      <c r="D52" s="318"/>
      <c r="E52" s="318"/>
      <c r="F52" s="323"/>
      <c r="G52" s="324"/>
      <c r="H52" s="325"/>
      <c r="I52" s="325"/>
      <c r="J52" s="325"/>
      <c r="K52" s="323"/>
      <c r="L52" s="322"/>
      <c r="M52" s="322"/>
      <c r="O52" s="295" t="str">
        <f t="shared" si="3"/>
        <v>ASLine</v>
      </c>
    </row>
    <row r="53" spans="1:15" s="295" customFormat="1" x14ac:dyDescent="0.25">
      <c r="A53" s="321">
        <f t="shared" si="0"/>
        <v>10936</v>
      </c>
      <c r="B53" s="318"/>
      <c r="C53" s="318"/>
      <c r="D53" s="318"/>
      <c r="E53" s="318"/>
      <c r="F53" s="323"/>
      <c r="G53" s="324"/>
      <c r="H53" s="325"/>
      <c r="I53" s="325"/>
      <c r="J53" s="325"/>
      <c r="K53" s="323"/>
      <c r="L53" s="322"/>
      <c r="M53" s="322"/>
      <c r="O53" s="295" t="str">
        <f t="shared" si="3"/>
        <v>ASLine</v>
      </c>
    </row>
    <row r="54" spans="1:15" s="295" customFormat="1" x14ac:dyDescent="0.25">
      <c r="A54" s="321">
        <f t="shared" si="0"/>
        <v>10936</v>
      </c>
      <c r="B54" s="318"/>
      <c r="C54" s="318"/>
      <c r="D54" s="318"/>
      <c r="E54" s="318"/>
      <c r="F54" s="323"/>
      <c r="G54" s="324"/>
      <c r="H54" s="325"/>
      <c r="I54" s="325"/>
      <c r="J54" s="325"/>
      <c r="K54" s="323"/>
      <c r="L54" s="322"/>
      <c r="M54" s="322"/>
      <c r="O54" s="295" t="str">
        <f t="shared" si="3"/>
        <v>ASLine</v>
      </c>
    </row>
    <row r="55" spans="1:15" s="295" customFormat="1" x14ac:dyDescent="0.25">
      <c r="A55" s="321">
        <f t="shared" si="0"/>
        <v>10936</v>
      </c>
      <c r="B55" s="318"/>
      <c r="C55" s="318"/>
      <c r="D55" s="318"/>
      <c r="E55" s="318"/>
      <c r="F55" s="323"/>
      <c r="G55" s="324"/>
      <c r="H55" s="325"/>
      <c r="I55" s="325"/>
      <c r="J55" s="325"/>
      <c r="K55" s="323"/>
      <c r="L55" s="322"/>
      <c r="M55" s="322"/>
      <c r="O55" s="295" t="str">
        <f t="shared" si="3"/>
        <v>ASLine</v>
      </c>
    </row>
    <row r="56" spans="1:15" ht="15.75" x14ac:dyDescent="0.25">
      <c r="A56" s="321">
        <f t="shared" si="0"/>
        <v>10936</v>
      </c>
      <c r="B56" s="318"/>
      <c r="C56" s="318"/>
      <c r="D56" s="318"/>
      <c r="E56" s="318"/>
      <c r="F56" s="323"/>
      <c r="G56" s="324"/>
      <c r="H56" s="325"/>
      <c r="I56" s="325"/>
      <c r="J56" s="325"/>
      <c r="K56" s="323"/>
      <c r="L56" s="322"/>
      <c r="M56" s="322"/>
      <c r="O56" s="295" t="str">
        <f t="shared" si="3"/>
        <v>ASLine</v>
      </c>
    </row>
    <row r="57" spans="1:15" ht="15.75" x14ac:dyDescent="0.25">
      <c r="A57" s="321">
        <f t="shared" si="0"/>
        <v>10936</v>
      </c>
      <c r="B57" s="318"/>
      <c r="C57" s="318"/>
      <c r="D57" s="318"/>
      <c r="E57" s="318"/>
      <c r="F57" s="323"/>
      <c r="G57" s="324"/>
      <c r="H57" s="325"/>
      <c r="I57" s="325"/>
      <c r="J57" s="325"/>
      <c r="K57" s="323"/>
      <c r="L57" s="322"/>
      <c r="M57" s="322"/>
      <c r="O57" s="295" t="str">
        <f t="shared" si="3"/>
        <v>ASLine</v>
      </c>
    </row>
    <row r="58" spans="1:15" ht="15.75" x14ac:dyDescent="0.25">
      <c r="A58" s="321">
        <f t="shared" si="0"/>
        <v>10936</v>
      </c>
      <c r="B58" s="318"/>
      <c r="C58" s="318"/>
      <c r="D58" s="318"/>
      <c r="E58" s="318"/>
      <c r="F58" s="323"/>
      <c r="G58" s="324"/>
      <c r="H58" s="325"/>
      <c r="I58" s="325"/>
      <c r="J58" s="325"/>
      <c r="K58" s="323"/>
      <c r="L58" s="322"/>
      <c r="M58" s="322"/>
      <c r="O58" s="295" t="str">
        <f t="shared" si="3"/>
        <v>ASLine</v>
      </c>
    </row>
    <row r="59" spans="1:15" ht="15.75" x14ac:dyDescent="0.25">
      <c r="A59" s="321">
        <f t="shared" si="0"/>
        <v>10936</v>
      </c>
      <c r="B59" s="318"/>
      <c r="C59" s="318"/>
      <c r="D59" s="318"/>
      <c r="E59" s="318"/>
      <c r="F59" s="323"/>
      <c r="G59" s="324"/>
      <c r="H59" s="325"/>
      <c r="I59" s="325"/>
      <c r="J59" s="325"/>
      <c r="K59" s="323"/>
      <c r="L59" s="322"/>
      <c r="M59" s="322"/>
      <c r="O59" s="295" t="str">
        <f t="shared" si="3"/>
        <v>ASLine</v>
      </c>
    </row>
    <row r="60" spans="1:15" ht="15.75" x14ac:dyDescent="0.25">
      <c r="A60" s="321">
        <f t="shared" si="0"/>
        <v>10936</v>
      </c>
      <c r="B60" s="318"/>
      <c r="C60" s="318"/>
      <c r="D60" s="318"/>
      <c r="E60" s="318"/>
      <c r="F60" s="323"/>
      <c r="G60" s="324"/>
      <c r="H60" s="325"/>
      <c r="I60" s="325"/>
      <c r="J60" s="325"/>
      <c r="K60" s="323"/>
      <c r="L60" s="322"/>
      <c r="M60" s="322"/>
      <c r="O60" s="295" t="str">
        <f t="shared" si="3"/>
        <v>ASLine</v>
      </c>
    </row>
    <row r="61" spans="1:15" ht="15.75" x14ac:dyDescent="0.25">
      <c r="A61" s="321">
        <f t="shared" si="0"/>
        <v>10936</v>
      </c>
      <c r="B61" s="318"/>
      <c r="C61" s="318"/>
      <c r="D61" s="318"/>
      <c r="E61" s="318"/>
      <c r="F61" s="323"/>
      <c r="G61" s="324"/>
      <c r="H61" s="325"/>
      <c r="I61" s="325"/>
      <c r="J61" s="325"/>
      <c r="K61" s="323"/>
      <c r="L61" s="322"/>
      <c r="M61" s="322"/>
      <c r="O61" s="295" t="str">
        <f t="shared" si="3"/>
        <v>ASLine</v>
      </c>
    </row>
    <row r="62" spans="1:15" ht="15.75" x14ac:dyDescent="0.25">
      <c r="A62" s="321">
        <f t="shared" si="0"/>
        <v>10936</v>
      </c>
      <c r="B62" s="318"/>
      <c r="C62" s="318"/>
      <c r="D62" s="318"/>
      <c r="E62" s="318"/>
      <c r="F62" s="323"/>
      <c r="G62" s="324"/>
      <c r="H62" s="325"/>
      <c r="I62" s="325"/>
      <c r="J62" s="325"/>
      <c r="K62" s="323"/>
      <c r="L62" s="322"/>
      <c r="M62" s="322"/>
      <c r="O62" s="295" t="str">
        <f t="shared" si="3"/>
        <v>ASLine</v>
      </c>
    </row>
  </sheetData>
  <mergeCells count="3">
    <mergeCell ref="A1:M1"/>
    <mergeCell ref="A2:M2"/>
    <mergeCell ref="A3:N3"/>
  </mergeCells>
  <dataValidations xWindow="583" yWindow="568" count="2">
    <dataValidation type="list" allowBlank="1" showInputMessage="1" showErrorMessage="1" promptTitle="End of Reporting Period" prompt="Use Drop Down Menu to enter end of reporting period." sqref="E17:E30 E32: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583" yWindow="568"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Seneca Insurance Company, Inc.</v>
      </c>
      <c r="B4" s="155">
        <f>'Cover Page'!L9</f>
        <v>10936</v>
      </c>
      <c r="C4" s="155">
        <f>'Cover Page'!B13</f>
        <v>0</v>
      </c>
      <c r="D4" s="156">
        <f>'Cover Page'!L13</f>
        <v>0</v>
      </c>
      <c r="E4" s="155" t="str">
        <f>'Cover Page'!B17</f>
        <v>199 Water Street</v>
      </c>
      <c r="F4" s="155" t="str">
        <f>'Cover Page'!B20</f>
        <v>New York</v>
      </c>
      <c r="G4" s="155" t="str">
        <f>'Cover Page'!I20</f>
        <v>NY</v>
      </c>
      <c r="H4" s="156">
        <f>'Cover Page'!L20</f>
        <v>10038</v>
      </c>
      <c r="I4" s="155" t="b">
        <v>1</v>
      </c>
      <c r="J4" s="155" t="b">
        <v>0</v>
      </c>
      <c r="K4" s="157">
        <f>'Cover Page'!B32</f>
        <v>0</v>
      </c>
      <c r="L4" s="177" t="str">
        <f>'Cover Page'!B35</f>
        <v>Keith McCarthy</v>
      </c>
      <c r="M4" s="177" t="str">
        <f>'Cover Page'!B38</f>
        <v>Executive Vice President and Chief Und. Officer</v>
      </c>
      <c r="N4" s="220" t="str">
        <f>'Cover Page'!I35</f>
        <v>212-277-3468</v>
      </c>
      <c r="O4" s="220">
        <f>'Cover Page'!L35</f>
        <v>0</v>
      </c>
      <c r="P4" s="155" t="str">
        <f>'Cover Page'!I38</f>
        <v>Kmccarthy@senecainsurance.com</v>
      </c>
      <c r="Q4" s="155" t="str">
        <f>'Cover Page'!B42</f>
        <v>Karen Gibney</v>
      </c>
      <c r="R4" s="155" t="str">
        <f>'Cover Page'!B46</f>
        <v>Vice President, Regulatory Compliance &amp; Product Development</v>
      </c>
      <c r="S4" s="220" t="str">
        <f>'Cover Page'!I42</f>
        <v>732-414-4839</v>
      </c>
      <c r="T4" s="220" t="str">
        <f>'Cover Page'!L42</f>
        <v>212-344-4567</v>
      </c>
      <c r="U4" s="155" t="str">
        <f>'Cover Page'!I46</f>
        <v>Kgibney@senecainsurance.com</v>
      </c>
      <c r="V4" s="156">
        <f>Questionnaire!U10</f>
        <v>0</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 xml:space="preserve">CA Property Cyber Exclusion filing: 21-909
CA Property Pkg Cyber Exclusion filing: 21-850
</v>
      </c>
      <c r="AK4" s="155" t="str">
        <f>'Explanatory Memorandum'!C14</f>
        <v>Not Applicable</v>
      </c>
      <c r="AL4" s="155" t="str">
        <f>'Explanatory Memorandum'!C33</f>
        <v>We have been working with our customers, providing grace periods for premium payments.  We have also been working with them to maintain policy coverage, by directly contacting our policyholders on a case by case basis to enquire about any changes in their exposures, including changes in payroll/sales, vehicle usage and mileage, if adversely effected by COVID-19.  Although none of our policyholders requested that a premium adjustment due to changes in exposures be made midterm, several policies did receive premium refunds due to audits performed at the end of the policy term.  A total of $6,037 was refunded on ten California CMP policies in 2021 on policies written in 2020.  We have included this refund amount on the worksheet.  Since the refund amount is not applicable to January - March 2021 written premium an additional row was included to show this refunded premium.</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10936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10936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1</v>
      </c>
      <c r="R4" s="237">
        <f>Questionnaire!$V$82</f>
        <v>1</v>
      </c>
      <c r="S4" s="237">
        <f>Questionnaire!$V$83</f>
        <v>1</v>
      </c>
      <c r="T4" s="237">
        <f>Questionnaire!$V$84</f>
        <v>1</v>
      </c>
      <c r="U4" s="243">
        <f>Questionnaire!$V$85</f>
        <v>0</v>
      </c>
    </row>
    <row r="5" spans="1:27" x14ac:dyDescent="0.25">
      <c r="A5" s="155">
        <f>'Cover Page'!$L$9</f>
        <v>10936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10936</v>
      </c>
      <c r="B6" s="155" t="s">
        <v>82</v>
      </c>
      <c r="C6" s="241">
        <f>Questionnaire!$X$44</f>
        <v>1</v>
      </c>
      <c r="D6" s="242">
        <f>Questionnaire!$X$45</f>
        <v>1</v>
      </c>
      <c r="E6" s="242">
        <f>Questionnaire!$X$46</f>
        <v>0</v>
      </c>
      <c r="F6" s="242">
        <f>Questionnaire!$X$47</f>
        <v>0</v>
      </c>
      <c r="G6" s="243">
        <f>Questionnaire!$X$48</f>
        <v>0</v>
      </c>
      <c r="H6" s="241">
        <f>Questionnaire!$X$55</f>
        <v>0</v>
      </c>
      <c r="I6" s="242">
        <f>Questionnaire!$X$58</f>
        <v>0</v>
      </c>
      <c r="J6" s="242">
        <f>Questionnaire!$X$59</f>
        <v>0</v>
      </c>
      <c r="K6" s="242">
        <f>Questionnaire!$X$60</f>
        <v>1</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1</v>
      </c>
      <c r="U6" s="243">
        <f>Questionnaire!$X$85</f>
        <v>0</v>
      </c>
    </row>
    <row r="7" spans="1:27" x14ac:dyDescent="0.25">
      <c r="A7" s="155">
        <f>'Cover Page'!$L$9</f>
        <v>10936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10936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10936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Gibney, Karen</cp:lastModifiedBy>
  <cp:lastPrinted>2020-05-12T15:41:53Z</cp:lastPrinted>
  <dcterms:created xsi:type="dcterms:W3CDTF">2020-04-14T23:06:16Z</dcterms:created>
  <dcterms:modified xsi:type="dcterms:W3CDTF">2021-04-30T13:37:22Z</dcterms:modified>
</cp:coreProperties>
</file>