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P:\State Rate and Rule Changes\05 California\Regulatory Reports\COVID Adjustments\"/>
    </mc:Choice>
  </mc:AlternateContent>
  <xr:revisionPtr revIDLastSave="0" documentId="13_ncr:1_{75FEEB66-B231-4877-97EA-AB4FC25A0FD2}" xr6:coauthVersionLast="45" xr6:coauthVersionMax="45" xr10:uidLastSave="{00000000-0000-0000-0000-000000000000}"/>
  <bookViews>
    <workbookView xWindow="2055" yWindow="195" windowWidth="17490" windowHeight="1203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7" i="8" l="1"/>
  <c r="A17" i="8"/>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<sst xmlns="http://schemas.openxmlformats.org/spreadsheetml/2006/main" count="531" uniqueCount="370">
  <si>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</si>
  <si>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</si>
  <si>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</si>
  <si>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</si>
  <si>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</si>
  <si>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</si>
  <si>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</si>
  <si>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</si>
  <si>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</si>
  <si>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</si>
  <si>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</si>
  <si>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</si>
  <si>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</si>
  <si>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</si>
  <si>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</si>
  <si>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</si>
  <si>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</si>
  <si>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</si>
  <si>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</si>
  <si>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</si>
  <si>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</si>
  <si>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</si>
  <si>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</si>
  <si>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</si>
  <si>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</si>
  <si>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</si>
  <si>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</si>
  <si>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</si>
  <si>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</si>
  <si>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</si>
  <si>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</si>
  <si>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</si>
  <si>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</si>
  <si>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</si>
  <si>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</si>
  <si>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</si>
  <si>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</si>
  <si>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</si>
  <si>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</si>
  <si>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</si>
  <si>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</si>
  <si>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</si>
  <si>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</si>
  <si>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</si>
  <si>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</si>
  <si>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</si>
  <si>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</si>
  <si>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</si>
  <si>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</si>
  <si>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</si>
  <si>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</si>
  <si>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</si>
  <si>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</si>
  <si>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</si>
  <si>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</si>
  <si>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</si>
  <si>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</si>
  <si>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</si>
  <si>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</si>
  <si>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</si>
  <si>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</si>
  <si>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</si>
  <si>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</si>
  <si>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</si>
  <si>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</si>
  <si>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</si>
  <si>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</si>
  <si>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</si>
  <si>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</si>
  <si>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</si>
  <si>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</si>
  <si>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</si>
  <si>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</si>
  <si>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</si>
  <si>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</si>
  <si>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</si>
  <si>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</si>
  <si>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</si>
  <si>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</si>
  <si>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</si>
  <si>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</si>
  <si>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</si>
  <si>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</si>
  <si>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</si>
  <si>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</si>
  <si>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</si>
  <si>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</si>
  <si>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</si>
  <si>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</si>
  <si>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</si>
  <si>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</si>
  <si>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</si>
  <si>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</si>
  <si>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</si>
  <si>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</si>
  <si>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</si>
  <si>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</si>
  <si>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</si>
  <si>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</si>
  <si>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</si>
  <si>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</si>
  <si>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</si>
  <si>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</si>
  <si>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</si>
  <si>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</si>
  <si>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</si>
  <si>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</si>
  <si>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</si>
  <si>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</si>
  <si>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</si>
  <si>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</si>
  <si>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</si>
  <si>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</si>
  <si>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</si>
  <si>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</si>
  <si>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</si>
  <si>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</si>
  <si>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</si>
  <si>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</si>
  <si>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</si>
  <si>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</si>
  <si>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</si>
  <si>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</si>
  <si>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</si>
  <si>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</si>
  <si>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</si>
  <si>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</si>
  <si>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</si>
  <si>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</si>
  <si>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</si>
  <si>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</si>
  <si>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</si>
  <si>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</si>
  <si>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</si>
  <si>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</si>
  <si>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</si>
  <si>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</si>
  <si>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</si>
  <si>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</si>
  <si>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</si>
  <si>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</si>
  <si>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</si>
  <si>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</si>
  <si>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</si>
  <si>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</si>
  <si>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</si>
  <si>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</si>
  <si>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</si>
  <si>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</si>
  <si>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</si>
  <si>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</si>
  <si>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</si>
  <si>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</si>
  <si>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</si>
  <si>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</si>
  <si>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</si>
  <si>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</si>
  <si>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</si>
  <si>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</si>
  <si>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</si>
  <si>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</si>
  <si>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</si>
  <si>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</si>
  <si>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</si>
  <si>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</si>
  <si>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</si>
  <si>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</si>
  <si>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</si>
  <si>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</si>
  <si>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</si>
  <si>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</si>
  <si>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</si>
  <si>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</si>
  <si>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</si>
  <si>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</si>
  <si>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</si>
  <si>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</si>
  <si>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</si>
  <si>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</si>
  <si>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</si>
  <si>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</si>
  <si>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</si>
  <si>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</si>
  <si>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</si>
  <si>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</si>
  <si>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</si>
  <si>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</si>
  <si>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</si>
  <si>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</si>
  <si>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</si>
  <si>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</si>
  <si>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</si>
  <si>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</si>
  <si>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</si>
  <si>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</si>
  <si>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</si>
  <si>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</si>
  <si>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</si>
  <si>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</si>
  <si>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</si>
  <si>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</si>
  <si>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</si>
  <si>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</si>
  <si>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</si>
  <si>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</si>
  <si>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</si>
  <si>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</si>
  <si>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</si>
  <si>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</si>
  <si>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</si>
  <si>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</si>
  <si>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</si>
  <si>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</si>
  <si>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</si>
  <si>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</si>
  <si>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</si>
  <si>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</si>
  <si>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</si>
  <si>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</si>
  <si>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</si>
  <si>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</si>
  <si>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</si>
  <si>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</si>
  <si>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</si>
  <si>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</si>
  <si>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</si>
  <si>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</si>
  <si>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</si>
  <si>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</si>
  <si>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</si>
  <si>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</si>
  <si>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</si>
  <si>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</si>
  <si>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</si>
  <si>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</si>
  <si>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</si>
  <si>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</si>
  <si>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</si>
  <si>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</si>
  <si>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</si>
  <si>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</si>
  <si>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</si>
  <si>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</si>
  <si>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</si>
  <si>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</si>
  <si>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</si>
  <si>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</si>
  <si>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</si>
  <si>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</si>
  <si>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</si>
  <si>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</si>
  <si>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</si>
  <si>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</si>
  <si>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</si>
  <si>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</si>
  <si>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</si>
  <si>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</si>
  <si>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</si>
  <si>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</si>
  <si>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</si>
  <si>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</si>
  <si>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</si>
  <si>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</si>
  <si>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</si>
  <si>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</si>
  <si>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</si>
  <si>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</si>
  <si>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</si>
  <si>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</si>
  <si>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</si>
  <si>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</si>
  <si>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</si>
  <si>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</si>
  <si>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</si>
  <si>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</si>
  <si>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</si>
  <si>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</si>
  <si>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</si>
  <si>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</si>
  <si>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</si>
  <si>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</si>
  <si>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</si>
  <si>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</si>
  <si>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</si>
  <si>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</si>
  <si>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</si>
  <si>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</si>
  <si>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</si>
  <si>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</si>
  <si>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</si>
  <si>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</si>
  <si>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</si>
  <si>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</si>
  <si>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</si>
  <si>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</si>
  <si>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</si>
  <si>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</si>
  <si>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</si>
  <si>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</si>
  <si>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</si>
  <si>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</si>
  <si>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</si>
  <si>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</si>
  <si>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</si>
  <si>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</si>
  <si>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</si>
  <si>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</si>
  <si>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</si>
  <si>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</si>
  <si>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</si>
  <si>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</si>
  <si>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</si>
  <si>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</si>
  <si>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</si>
  <si>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</si>
  <si>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</si>
  <si>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</si>
  <si>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</si>
  <si>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</si>
  <si>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</si>
  <si>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</si>
  <si>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</si>
  <si>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</si>
  <si>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</si>
  <si>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</si>
  <si>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</si>
  <si>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</si>
  <si>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</si>
  <si>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</si>
  <si>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</si>
  <si>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</si>
  <si>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</si>
  <si>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</si>
  <si>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</si>
  <si>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</si>
  <si>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</si>
  <si>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</si>
  <si>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</si>
  <si>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</si>
  <si>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</si>
  <si>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</si>
  <si>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</si>
  <si>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</si>
  <si>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</si>
  <si>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</si>
  <si>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</si>
  <si>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</si>
  <si>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</si>
  <si>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</si>
  <si>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</si>
  <si>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</si>
  <si>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</si>
  <si>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</si>
  <si>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</si>
  <si>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Safe Auto Insurance Company</t>
  </si>
  <si>
    <t>4 Easton Oval</t>
  </si>
  <si>
    <t>Columbus</t>
  </si>
  <si>
    <t>Evan McKee</t>
  </si>
  <si>
    <t>614-944-7430</t>
  </si>
  <si>
    <t>Senior Vice President</t>
  </si>
  <si>
    <t>evan.mckee@safeauto.com</t>
  </si>
  <si>
    <t>Kim Keiser</t>
  </si>
  <si>
    <t>614-944-7678</t>
  </si>
  <si>
    <t>Product Manager</t>
  </si>
  <si>
    <t>kim.keiser@safeauto.com</t>
  </si>
  <si>
    <t>reduction in amount charged</t>
  </si>
  <si>
    <t>waiving reinstatement fees</t>
  </si>
  <si>
    <t>From our initial report:  Loss data has been analyzed on a monthly basis, viewing reported frequency, paid frequency, and paid severity.  CA loss data was analyzed separately.  Because the CA loss data has little credibility and remains volatile, particularly on a monthly basis, the rate relief decision is significantly impacted by the CW experience.  To be specific, CA paid feature counts for the first four months of 2020 are only 30, 25, 19, and 20.  To date, our CW paid frequency has declined 9% from the first quarter 2020 compared to April and May.  Early views on paid frequency for June as well reported frequency indicate the frequencies are returning to normal quickly.
We have seen no changes to the impact of CA loss severity due to covid.  Loss trend severity continues a normal increase.  The current CA paid severity is $7,000.  To estimate the total loss dollars avoided, use the number of paid features avoided times the CA average severity.  Assuming the covid impact spans the second quarter, the number of paid features avoided is (30+25+19) *.076, approximates 6 features.  This implies a loss avoidance amount of 6*$7,000 = $42,000.
SAIC responded with pricing adjustments across all our states and extended coverage for delivery services. Beginning in early April, both installment fees and reinstatement fees were waived for all CA auto policies.  These fees will continue to be waived through June 30, 2020.  We are also crediting any policyholder accounts with transactions from April 1 – June 30 for either of these two assessed fees.  Income from installment and reinstatement fees represents 7.6% of total earned premium (inclusive of fees).  Income from installment and reinstatement fees averaged $10,100 per month during 2019; this average increased to $12,000 per month during the first quarter of 2020.  We anticipate total fee income from April 1 through June 30 reflects roughly $42,600.  April and May actuals are included in this report.
Since our intial report, SAIC has seen significant frequency increases.  Those increases began in June, and were highest during the last four months of 2020.  We have seen no changes to the impact of CA loss severity due to covid.  Loss trend severity continues a normal increase.  Given the very high frequency increases, we have not adjusted premium after June, 2020.</t>
  </si>
  <si>
    <t>19-2992</t>
  </si>
  <si>
    <t>May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</si>
</sst>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49" fontId="25" fillId="0" borderId="10" xfId="3" applyNumberFormat="1" applyFont="1" applyBorder="1" applyAlignment="1">
      <alignment horizontal="center" wrapText="1"/>
    </xf>
    <xf numFmtId="9" fontId="39" fillId="0" borderId="15" xfId="8" applyFont="1" applyFill="1" applyBorder="1" applyAlignment="1">
      <alignment horizontal="right"/>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checked="Checked"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checked="Checked"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kim.keiser@safeauto.com" TargetMode="External"/><Relationship Id="rId1" Type="http://schemas.openxmlformats.org/officeDocument/2006/relationships/hyperlink" Target="mailto:evan.mckee@safeauto.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25" workbookViewId="0">
      <selection activeCell="I46" sqref="I46"/>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353</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354</v>
      </c>
      <c r="C9" s="264"/>
      <c r="D9" s="264"/>
      <c r="E9" s="264"/>
      <c r="F9" s="264"/>
      <c r="G9" s="264"/>
      <c r="H9" s="264"/>
      <c r="I9" s="264"/>
      <c r="J9" s="14"/>
      <c r="K9" s="15"/>
      <c r="L9" s="281">
        <v>25405</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c r="C13" s="264"/>
      <c r="D13" s="264"/>
      <c r="E13" s="264"/>
      <c r="F13" s="264"/>
      <c r="G13" s="264"/>
      <c r="H13" s="264"/>
      <c r="I13" s="264"/>
      <c r="J13" s="20"/>
      <c r="K13" s="21"/>
      <c r="L13" s="281"/>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271</v>
      </c>
      <c r="J20" s="125"/>
      <c r="K20" s="25"/>
      <c r="L20" s="154">
        <v>43219</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44228</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357</v>
      </c>
      <c r="C35" s="264"/>
      <c r="D35" s="264"/>
      <c r="E35" s="264"/>
      <c r="F35" s="264"/>
      <c r="G35" s="264"/>
      <c r="H35" s="35"/>
      <c r="I35" s="280" t="s">
        <v>358</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359</v>
      </c>
      <c r="C38" s="267"/>
      <c r="D38" s="267"/>
      <c r="E38" s="267"/>
      <c r="F38" s="267"/>
      <c r="G38" s="267"/>
      <c r="H38" s="33"/>
      <c r="I38" s="383" t="s">
        <v>360</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361</v>
      </c>
      <c r="C42" s="264"/>
      <c r="D42" s="264"/>
      <c r="E42" s="264"/>
      <c r="F42" s="264"/>
      <c r="G42" s="264"/>
      <c r="H42" s="36"/>
      <c r="I42" s="280" t="s">
        <v>362</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363</v>
      </c>
      <c r="C46" s="264"/>
      <c r="D46" s="264"/>
      <c r="E46" s="264"/>
      <c r="F46" s="264"/>
      <c r="G46" s="264"/>
      <c r="H46" s="22"/>
      <c r="I46" s="278" t="s">
        <v>364</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352</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9E96DE60-F696-40E5-8F7F-5459FA647B08}"/>
    <hyperlink ref="I46" r:id="rId2" xr:uid="{9D97672F-336F-450E-A633-0833D866EE2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70" zoomScale="120" zoomScaleNormal="120" workbookViewId="0">
      <selection activeCell="G85" sqref="G85"/>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316</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Safe Auto Insurance Company</v>
      </c>
      <c r="F4" s="336"/>
      <c r="G4" s="115"/>
      <c r="H4" s="115"/>
      <c r="I4" s="115"/>
      <c r="J4" s="116"/>
      <c r="L4" s="76" t="s">
        <v>55</v>
      </c>
      <c r="M4" s="164">
        <f>'Cover Page'!L9</f>
        <v>25405</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f>'Cover Page'!B13</f>
        <v>0</v>
      </c>
      <c r="F6" s="336"/>
      <c r="G6" s="115"/>
      <c r="H6" s="115"/>
      <c r="I6" s="115"/>
      <c r="J6" s="116"/>
      <c r="L6" s="76" t="s">
        <v>56</v>
      </c>
      <c r="M6" s="164">
        <f>'Cover Page'!L13</f>
        <v>0</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1</v>
      </c>
      <c r="O12" s="107"/>
      <c r="Q12" s="142"/>
      <c r="R12" s="142"/>
      <c r="S12" s="142"/>
      <c r="T12" s="142"/>
      <c r="U12" s="210">
        <f t="shared" ref="U12:U18" si="0">N12*1</f>
        <v>1</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0</v>
      </c>
      <c r="O16" s="107" t="s">
        <v>95</v>
      </c>
      <c r="Q16" s="142"/>
      <c r="R16" s="142"/>
      <c r="S16" s="142"/>
      <c r="T16" s="142"/>
      <c r="U16" s="210">
        <f t="shared" si="0"/>
        <v>0</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324</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0"/>
      <c r="F37" s="361"/>
      <c r="G37" s="226"/>
      <c r="H37" s="226"/>
      <c r="I37" s="226"/>
      <c r="J37" s="226"/>
      <c r="K37" s="226"/>
      <c r="L37" s="101"/>
    </row>
    <row r="38" spans="1:39" ht="12.95" customHeight="1" x14ac:dyDescent="0.25">
      <c r="A38" s="99"/>
      <c r="B38" s="68"/>
      <c r="C38" s="103"/>
      <c r="D38" s="102"/>
      <c r="E38" s="362"/>
      <c r="F38" s="36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48" t="s">
        <v>185</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48" t="s">
        <v>301</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1</v>
      </c>
      <c r="O45" s="146" t="b">
        <v>0</v>
      </c>
      <c r="P45" s="146" t="b">
        <v>0</v>
      </c>
      <c r="Q45" s="146" t="b">
        <v>0</v>
      </c>
      <c r="R45" s="146" t="b">
        <v>0</v>
      </c>
      <c r="S45" s="146" t="b">
        <v>0</v>
      </c>
      <c r="T45" s="146" t="b">
        <v>0</v>
      </c>
      <c r="U45" s="208">
        <f t="shared" ref="U45:U47" si="2">N45*1</f>
        <v>1</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1</v>
      </c>
      <c r="O46" s="146" t="b">
        <v>0</v>
      </c>
      <c r="P46" s="146" t="b">
        <v>0</v>
      </c>
      <c r="Q46" s="146" t="b">
        <v>0</v>
      </c>
      <c r="R46" s="146" t="b">
        <v>0</v>
      </c>
      <c r="S46" s="146" t="b">
        <v>0</v>
      </c>
      <c r="T46" s="146" t="b">
        <v>0</v>
      </c>
      <c r="U46" s="208">
        <f t="shared" si="2"/>
        <v>1</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ht="38.25" x14ac:dyDescent="0.2">
      <c r="A48" s="75"/>
      <c r="B48" s="75" t="s">
        <v>66</v>
      </c>
      <c r="C48" s="88" t="s">
        <v>290</v>
      </c>
      <c r="D48" s="73"/>
      <c r="E48" s="89"/>
      <c r="F48" s="89"/>
      <c r="G48" s="384" t="s">
        <v>365</v>
      </c>
      <c r="H48" s="230"/>
      <c r="I48" s="230"/>
      <c r="J48" s="230"/>
      <c r="K48" s="230"/>
      <c r="L48" s="230"/>
      <c r="M48" s="230"/>
      <c r="N48" s="143"/>
      <c r="O48" s="143"/>
      <c r="P48" s="143"/>
      <c r="Q48" s="143"/>
      <c r="R48" s="143"/>
      <c r="S48" s="143"/>
      <c r="T48" s="143"/>
      <c r="U48" s="214" t="str">
        <f>G48</f>
        <v>reduction in amount charged</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48" t="s">
        <v>185</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48" t="s">
        <v>301</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1</v>
      </c>
      <c r="O55" s="146" t="b">
        <v>0</v>
      </c>
      <c r="P55" s="146" t="b">
        <v>0</v>
      </c>
      <c r="Q55" s="146" t="b">
        <v>0</v>
      </c>
      <c r="R55" s="146" t="b">
        <v>0</v>
      </c>
      <c r="S55" s="146" t="b">
        <v>0</v>
      </c>
      <c r="T55" s="146" t="b">
        <v>0</v>
      </c>
      <c r="U55" s="208">
        <f t="shared" ref="U55" si="15">N55*1</f>
        <v>1</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301</v>
      </c>
      <c r="H65" s="348"/>
      <c r="I65" s="348"/>
      <c r="J65" s="348"/>
      <c r="K65" s="348"/>
      <c r="L65" s="348"/>
      <c r="M65" s="348"/>
      <c r="N65" s="142"/>
      <c r="O65" s="142"/>
      <c r="P65" s="142"/>
      <c r="Q65" s="142"/>
      <c r="R65" s="142"/>
      <c r="S65" s="142"/>
      <c r="T65" s="142"/>
      <c r="U65" s="348" t="s">
        <v>185</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185</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48" t="s">
        <v>301</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1</v>
      </c>
      <c r="O84" s="152" t="b">
        <v>0</v>
      </c>
      <c r="P84" s="152" t="b">
        <v>0</v>
      </c>
      <c r="Q84" s="152" t="b">
        <v>0</v>
      </c>
      <c r="R84" s="152" t="b">
        <v>0</v>
      </c>
      <c r="S84" s="152" t="b">
        <v>0</v>
      </c>
      <c r="T84" s="152" t="b">
        <v>0</v>
      </c>
      <c r="U84" s="208">
        <f t="shared" si="51"/>
        <v>1</v>
      </c>
      <c r="V84" s="208">
        <f t="shared" si="52"/>
        <v>0</v>
      </c>
      <c r="W84" s="208">
        <f t="shared" si="53"/>
        <v>0</v>
      </c>
      <c r="X84" s="208">
        <f t="shared" si="54"/>
        <v>0</v>
      </c>
      <c r="Y84" s="208">
        <f t="shared" si="55"/>
        <v>0</v>
      </c>
      <c r="Z84" s="208">
        <f t="shared" si="56"/>
        <v>0</v>
      </c>
      <c r="AA84" s="208">
        <f t="shared" si="57"/>
        <v>0</v>
      </c>
    </row>
    <row r="85" spans="1:27" ht="38.25" x14ac:dyDescent="0.2">
      <c r="A85" s="75"/>
      <c r="B85" s="75" t="s">
        <v>66</v>
      </c>
      <c r="C85" s="88" t="s">
        <v>61</v>
      </c>
      <c r="F85" s="89"/>
      <c r="G85" s="384" t="s">
        <v>366</v>
      </c>
      <c r="H85" s="230"/>
      <c r="I85" s="230"/>
      <c r="J85" s="230"/>
      <c r="K85" s="230"/>
      <c r="L85" s="230"/>
      <c r="M85" s="230"/>
      <c r="U85" s="206" t="str">
        <f>G85</f>
        <v>waiving reinstatement fees</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33"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236</v>
      </c>
      <c r="B1" s="353"/>
      <c r="C1" s="353"/>
      <c r="D1" s="353"/>
      <c r="E1" s="353"/>
      <c r="F1" s="353"/>
      <c r="G1" s="353"/>
      <c r="H1" s="353"/>
      <c r="I1" s="353"/>
      <c r="J1" s="353"/>
      <c r="K1" s="353"/>
      <c r="L1" s="353"/>
      <c r="M1" s="353"/>
      <c r="N1" s="354"/>
    </row>
    <row r="2" spans="1:14" ht="23.25" customHeight="1" x14ac:dyDescent="0.3">
      <c r="A2" s="349" t="s">
        <v>316</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Safe Auto Insurance Company</v>
      </c>
      <c r="F4" s="114"/>
      <c r="G4" s="114"/>
      <c r="H4" s="115"/>
      <c r="I4" s="115"/>
      <c r="J4" s="115"/>
      <c r="K4" s="116"/>
      <c r="L4" s="63"/>
      <c r="M4" s="76" t="s">
        <v>55</v>
      </c>
      <c r="N4" s="164">
        <f>'Cover Page'!L9</f>
        <v>25405</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f>'Cover Page'!B13</f>
        <v>0</v>
      </c>
      <c r="F6" s="114"/>
      <c r="G6" s="115"/>
      <c r="H6" s="115"/>
      <c r="I6" s="115"/>
      <c r="J6" s="115"/>
      <c r="K6" s="116"/>
      <c r="L6" s="63"/>
      <c r="M6" s="76" t="s">
        <v>56</v>
      </c>
      <c r="N6" s="164">
        <f>'Cover Page'!L13</f>
        <v>0</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4"/>
      <c r="D14" s="365"/>
      <c r="E14" s="365"/>
      <c r="F14" s="365"/>
      <c r="G14" s="365"/>
      <c r="H14" s="365"/>
      <c r="I14" s="365"/>
      <c r="J14" s="365"/>
      <c r="K14" s="365"/>
      <c r="L14" s="365"/>
      <c r="M14" s="366"/>
      <c r="N14" s="259"/>
    </row>
    <row r="15" spans="1:14" x14ac:dyDescent="0.25">
      <c r="A15" s="257"/>
      <c r="B15" s="259"/>
      <c r="C15" s="367"/>
      <c r="D15" s="368"/>
      <c r="E15" s="368"/>
      <c r="F15" s="368"/>
      <c r="G15" s="368"/>
      <c r="H15" s="368"/>
      <c r="I15" s="368"/>
      <c r="J15" s="368"/>
      <c r="K15" s="368"/>
      <c r="L15" s="368"/>
      <c r="M15" s="369"/>
      <c r="N15" s="259"/>
    </row>
    <row r="16" spans="1:14" x14ac:dyDescent="0.25">
      <c r="A16" s="257"/>
      <c r="B16" s="259"/>
      <c r="C16" s="367"/>
      <c r="D16" s="368"/>
      <c r="E16" s="368"/>
      <c r="F16" s="368"/>
      <c r="G16" s="368"/>
      <c r="H16" s="368"/>
      <c r="I16" s="368"/>
      <c r="J16" s="368"/>
      <c r="K16" s="368"/>
      <c r="L16" s="368"/>
      <c r="M16" s="369"/>
      <c r="N16" s="259"/>
    </row>
    <row r="17" spans="1:14" x14ac:dyDescent="0.25">
      <c r="A17" s="257"/>
      <c r="B17" s="259"/>
      <c r="C17" s="367"/>
      <c r="D17" s="368"/>
      <c r="E17" s="368"/>
      <c r="F17" s="368"/>
      <c r="G17" s="368"/>
      <c r="H17" s="368"/>
      <c r="I17" s="368"/>
      <c r="J17" s="368"/>
      <c r="K17" s="368"/>
      <c r="L17" s="368"/>
      <c r="M17" s="369"/>
      <c r="N17" s="259"/>
    </row>
    <row r="18" spans="1:14" x14ac:dyDescent="0.25">
      <c r="A18" s="257"/>
      <c r="B18" s="259"/>
      <c r="C18" s="367"/>
      <c r="D18" s="368"/>
      <c r="E18" s="368"/>
      <c r="F18" s="368"/>
      <c r="G18" s="368"/>
      <c r="H18" s="368"/>
      <c r="I18" s="368"/>
      <c r="J18" s="368"/>
      <c r="K18" s="368"/>
      <c r="L18" s="368"/>
      <c r="M18" s="369"/>
      <c r="N18" s="259"/>
    </row>
    <row r="19" spans="1:14" x14ac:dyDescent="0.25">
      <c r="A19" s="257"/>
      <c r="B19" s="259"/>
      <c r="C19" s="367"/>
      <c r="D19" s="368"/>
      <c r="E19" s="368"/>
      <c r="F19" s="368"/>
      <c r="G19" s="368"/>
      <c r="H19" s="368"/>
      <c r="I19" s="368"/>
      <c r="J19" s="368"/>
      <c r="K19" s="368"/>
      <c r="L19" s="368"/>
      <c r="M19" s="369"/>
      <c r="N19" s="259"/>
    </row>
    <row r="20" spans="1:14" x14ac:dyDescent="0.25">
      <c r="A20" s="257"/>
      <c r="B20" s="259"/>
      <c r="C20" s="367"/>
      <c r="D20" s="368"/>
      <c r="E20" s="368"/>
      <c r="F20" s="368"/>
      <c r="G20" s="368"/>
      <c r="H20" s="368"/>
      <c r="I20" s="368"/>
      <c r="J20" s="368"/>
      <c r="K20" s="368"/>
      <c r="L20" s="368"/>
      <c r="M20" s="369"/>
      <c r="N20" s="259"/>
    </row>
    <row r="21" spans="1:14" x14ac:dyDescent="0.25">
      <c r="A21" s="257"/>
      <c r="B21" s="259"/>
      <c r="C21" s="367"/>
      <c r="D21" s="368"/>
      <c r="E21" s="368"/>
      <c r="F21" s="368"/>
      <c r="G21" s="368"/>
      <c r="H21" s="368"/>
      <c r="I21" s="368"/>
      <c r="J21" s="368"/>
      <c r="K21" s="368"/>
      <c r="L21" s="368"/>
      <c r="M21" s="369"/>
      <c r="N21" s="259"/>
    </row>
    <row r="22" spans="1:14" x14ac:dyDescent="0.25">
      <c r="A22" s="257"/>
      <c r="B22" s="259"/>
      <c r="C22" s="367"/>
      <c r="D22" s="368"/>
      <c r="E22" s="368"/>
      <c r="F22" s="368"/>
      <c r="G22" s="368"/>
      <c r="H22" s="368"/>
      <c r="I22" s="368"/>
      <c r="J22" s="368"/>
      <c r="K22" s="368"/>
      <c r="L22" s="368"/>
      <c r="M22" s="369"/>
      <c r="N22" s="259"/>
    </row>
    <row r="23" spans="1:14" x14ac:dyDescent="0.25">
      <c r="A23" s="257"/>
      <c r="B23" s="259"/>
      <c r="C23" s="370"/>
      <c r="D23" s="371"/>
      <c r="E23" s="371"/>
      <c r="F23" s="371"/>
      <c r="G23" s="371"/>
      <c r="H23" s="371"/>
      <c r="I23" s="371"/>
      <c r="J23" s="371"/>
      <c r="K23" s="371"/>
      <c r="L23" s="371"/>
      <c r="M23" s="372"/>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4" t="s">
        <v>367</v>
      </c>
      <c r="D33" s="365"/>
      <c r="E33" s="365"/>
      <c r="F33" s="365"/>
      <c r="G33" s="365"/>
      <c r="H33" s="365"/>
      <c r="I33" s="365"/>
      <c r="J33" s="365"/>
      <c r="K33" s="365"/>
      <c r="L33" s="365"/>
      <c r="M33" s="366"/>
      <c r="N33" s="259"/>
    </row>
    <row r="34" spans="1:14" x14ac:dyDescent="0.25">
      <c r="A34" s="257"/>
      <c r="B34" s="258"/>
      <c r="C34" s="367"/>
      <c r="D34" s="368"/>
      <c r="E34" s="368"/>
      <c r="F34" s="368"/>
      <c r="G34" s="368"/>
      <c r="H34" s="368"/>
      <c r="I34" s="368"/>
      <c r="J34" s="368"/>
      <c r="K34" s="368"/>
      <c r="L34" s="368"/>
      <c r="M34" s="369"/>
      <c r="N34" s="259"/>
    </row>
    <row r="35" spans="1:14" x14ac:dyDescent="0.25">
      <c r="A35" s="257"/>
      <c r="B35" s="258"/>
      <c r="C35" s="367"/>
      <c r="D35" s="368"/>
      <c r="E35" s="368"/>
      <c r="F35" s="368"/>
      <c r="G35" s="368"/>
      <c r="H35" s="368"/>
      <c r="I35" s="368"/>
      <c r="J35" s="368"/>
      <c r="K35" s="368"/>
      <c r="L35" s="368"/>
      <c r="M35" s="369"/>
      <c r="N35" s="259"/>
    </row>
    <row r="36" spans="1:14" x14ac:dyDescent="0.25">
      <c r="A36" s="257"/>
      <c r="B36" s="258"/>
      <c r="C36" s="367"/>
      <c r="D36" s="368"/>
      <c r="E36" s="368"/>
      <c r="F36" s="368"/>
      <c r="G36" s="368"/>
      <c r="H36" s="368"/>
      <c r="I36" s="368"/>
      <c r="J36" s="368"/>
      <c r="K36" s="368"/>
      <c r="L36" s="368"/>
      <c r="M36" s="369"/>
      <c r="N36" s="259"/>
    </row>
    <row r="37" spans="1:14" x14ac:dyDescent="0.25">
      <c r="A37" s="257"/>
      <c r="B37" s="258"/>
      <c r="C37" s="367"/>
      <c r="D37" s="368"/>
      <c r="E37" s="368"/>
      <c r="F37" s="368"/>
      <c r="G37" s="368"/>
      <c r="H37" s="368"/>
      <c r="I37" s="368"/>
      <c r="J37" s="368"/>
      <c r="K37" s="368"/>
      <c r="L37" s="368"/>
      <c r="M37" s="369"/>
      <c r="N37" s="259"/>
    </row>
    <row r="38" spans="1:14" x14ac:dyDescent="0.25">
      <c r="A38" s="257"/>
      <c r="B38" s="258"/>
      <c r="C38" s="367"/>
      <c r="D38" s="368"/>
      <c r="E38" s="368"/>
      <c r="F38" s="368"/>
      <c r="G38" s="368"/>
      <c r="H38" s="368"/>
      <c r="I38" s="368"/>
      <c r="J38" s="368"/>
      <c r="K38" s="368"/>
      <c r="L38" s="368"/>
      <c r="M38" s="369"/>
      <c r="N38" s="259"/>
    </row>
    <row r="39" spans="1:14" x14ac:dyDescent="0.25">
      <c r="A39" s="257"/>
      <c r="B39" s="258"/>
      <c r="C39" s="367"/>
      <c r="D39" s="368"/>
      <c r="E39" s="368"/>
      <c r="F39" s="368"/>
      <c r="G39" s="368"/>
      <c r="H39" s="368"/>
      <c r="I39" s="368"/>
      <c r="J39" s="368"/>
      <c r="K39" s="368"/>
      <c r="L39" s="368"/>
      <c r="M39" s="369"/>
      <c r="N39" s="259"/>
    </row>
    <row r="40" spans="1:14" x14ac:dyDescent="0.25">
      <c r="A40" s="257"/>
      <c r="B40" s="258"/>
      <c r="C40" s="367"/>
      <c r="D40" s="368"/>
      <c r="E40" s="368"/>
      <c r="F40" s="368"/>
      <c r="G40" s="368"/>
      <c r="H40" s="368"/>
      <c r="I40" s="368"/>
      <c r="J40" s="368"/>
      <c r="K40" s="368"/>
      <c r="L40" s="368"/>
      <c r="M40" s="369"/>
      <c r="N40" s="259"/>
    </row>
    <row r="41" spans="1:14" x14ac:dyDescent="0.25">
      <c r="A41" s="257"/>
      <c r="B41" s="258"/>
      <c r="C41" s="367"/>
      <c r="D41" s="368"/>
      <c r="E41" s="368"/>
      <c r="F41" s="368"/>
      <c r="G41" s="368"/>
      <c r="H41" s="368"/>
      <c r="I41" s="368"/>
      <c r="J41" s="368"/>
      <c r="K41" s="368"/>
      <c r="L41" s="368"/>
      <c r="M41" s="369"/>
      <c r="N41" s="259"/>
    </row>
    <row r="42" spans="1:14" x14ac:dyDescent="0.25">
      <c r="A42" s="257"/>
      <c r="B42" s="258"/>
      <c r="C42" s="367"/>
      <c r="D42" s="368"/>
      <c r="E42" s="368"/>
      <c r="F42" s="368"/>
      <c r="G42" s="368"/>
      <c r="H42" s="368"/>
      <c r="I42" s="368"/>
      <c r="J42" s="368"/>
      <c r="K42" s="368"/>
      <c r="L42" s="368"/>
      <c r="M42" s="369"/>
      <c r="N42" s="259"/>
    </row>
    <row r="43" spans="1:14" x14ac:dyDescent="0.25">
      <c r="A43" s="257"/>
      <c r="B43" s="258"/>
      <c r="C43" s="367"/>
      <c r="D43" s="368"/>
      <c r="E43" s="368"/>
      <c r="F43" s="368"/>
      <c r="G43" s="368"/>
      <c r="H43" s="368"/>
      <c r="I43" s="368"/>
      <c r="J43" s="368"/>
      <c r="K43" s="368"/>
      <c r="L43" s="368"/>
      <c r="M43" s="369"/>
      <c r="N43" s="259"/>
    </row>
    <row r="44" spans="1:14" x14ac:dyDescent="0.25">
      <c r="A44" s="257"/>
      <c r="B44" s="258"/>
      <c r="C44" s="367"/>
      <c r="D44" s="368"/>
      <c r="E44" s="368"/>
      <c r="F44" s="368"/>
      <c r="G44" s="368"/>
      <c r="H44" s="368"/>
      <c r="I44" s="368"/>
      <c r="J44" s="368"/>
      <c r="K44" s="368"/>
      <c r="L44" s="368"/>
      <c r="M44" s="369"/>
      <c r="N44" s="259"/>
    </row>
    <row r="45" spans="1:14" x14ac:dyDescent="0.25">
      <c r="A45" s="257"/>
      <c r="B45" s="258"/>
      <c r="C45" s="367"/>
      <c r="D45" s="368"/>
      <c r="E45" s="368"/>
      <c r="F45" s="368"/>
      <c r="G45" s="368"/>
      <c r="H45" s="368"/>
      <c r="I45" s="368"/>
      <c r="J45" s="368"/>
      <c r="K45" s="368"/>
      <c r="L45" s="368"/>
      <c r="M45" s="369"/>
      <c r="N45" s="259"/>
    </row>
    <row r="46" spans="1:14" x14ac:dyDescent="0.25">
      <c r="A46" s="257"/>
      <c r="B46" s="258"/>
      <c r="C46" s="367"/>
      <c r="D46" s="368"/>
      <c r="E46" s="368"/>
      <c r="F46" s="368"/>
      <c r="G46" s="368"/>
      <c r="H46" s="368"/>
      <c r="I46" s="368"/>
      <c r="J46" s="368"/>
      <c r="K46" s="368"/>
      <c r="L46" s="368"/>
      <c r="M46" s="369"/>
      <c r="N46" s="259"/>
    </row>
    <row r="47" spans="1:14" x14ac:dyDescent="0.25">
      <c r="A47" s="257"/>
      <c r="B47" s="258"/>
      <c r="C47" s="367"/>
      <c r="D47" s="368"/>
      <c r="E47" s="368"/>
      <c r="F47" s="368"/>
      <c r="G47" s="368"/>
      <c r="H47" s="368"/>
      <c r="I47" s="368"/>
      <c r="J47" s="368"/>
      <c r="K47" s="368"/>
      <c r="L47" s="368"/>
      <c r="M47" s="369"/>
      <c r="N47" s="259"/>
    </row>
    <row r="48" spans="1:14" x14ac:dyDescent="0.25">
      <c r="A48" s="257"/>
      <c r="B48" s="258"/>
      <c r="C48" s="367"/>
      <c r="D48" s="368"/>
      <c r="E48" s="368"/>
      <c r="F48" s="368"/>
      <c r="G48" s="368"/>
      <c r="H48" s="368"/>
      <c r="I48" s="368"/>
      <c r="J48" s="368"/>
      <c r="K48" s="368"/>
      <c r="L48" s="368"/>
      <c r="M48" s="369"/>
      <c r="N48" s="259"/>
    </row>
    <row r="49" spans="1:14" x14ac:dyDescent="0.25">
      <c r="A49" s="257"/>
      <c r="B49" s="258"/>
      <c r="C49" s="367"/>
      <c r="D49" s="368"/>
      <c r="E49" s="368"/>
      <c r="F49" s="368"/>
      <c r="G49" s="368"/>
      <c r="H49" s="368"/>
      <c r="I49" s="368"/>
      <c r="J49" s="368"/>
      <c r="K49" s="368"/>
      <c r="L49" s="368"/>
      <c r="M49" s="369"/>
      <c r="N49" s="259"/>
    </row>
    <row r="50" spans="1:14" x14ac:dyDescent="0.25">
      <c r="A50" s="257"/>
      <c r="B50" s="258"/>
      <c r="C50" s="367"/>
      <c r="D50" s="368"/>
      <c r="E50" s="368"/>
      <c r="F50" s="368"/>
      <c r="G50" s="368"/>
      <c r="H50" s="368"/>
      <c r="I50" s="368"/>
      <c r="J50" s="368"/>
      <c r="K50" s="368"/>
      <c r="L50" s="368"/>
      <c r="M50" s="369"/>
      <c r="N50" s="259"/>
    </row>
    <row r="51" spans="1:14" x14ac:dyDescent="0.25">
      <c r="A51" s="257"/>
      <c r="B51" s="258"/>
      <c r="C51" s="367"/>
      <c r="D51" s="368"/>
      <c r="E51" s="368"/>
      <c r="F51" s="368"/>
      <c r="G51" s="368"/>
      <c r="H51" s="368"/>
      <c r="I51" s="368"/>
      <c r="J51" s="368"/>
      <c r="K51" s="368"/>
      <c r="L51" s="368"/>
      <c r="M51" s="369"/>
      <c r="N51" s="259"/>
    </row>
    <row r="52" spans="1:14" x14ac:dyDescent="0.25">
      <c r="A52" s="257"/>
      <c r="B52" s="258"/>
      <c r="C52" s="367"/>
      <c r="D52" s="368"/>
      <c r="E52" s="368"/>
      <c r="F52" s="368"/>
      <c r="G52" s="368"/>
      <c r="H52" s="368"/>
      <c r="I52" s="368"/>
      <c r="J52" s="368"/>
      <c r="K52" s="368"/>
      <c r="L52" s="368"/>
      <c r="M52" s="369"/>
      <c r="N52" s="259"/>
    </row>
    <row r="53" spans="1:14" x14ac:dyDescent="0.25">
      <c r="A53" s="257"/>
      <c r="B53" s="258"/>
      <c r="C53" s="367"/>
      <c r="D53" s="368"/>
      <c r="E53" s="368"/>
      <c r="F53" s="368"/>
      <c r="G53" s="368"/>
      <c r="H53" s="368"/>
      <c r="I53" s="368"/>
      <c r="J53" s="368"/>
      <c r="K53" s="368"/>
      <c r="L53" s="368"/>
      <c r="M53" s="369"/>
      <c r="N53" s="259"/>
    </row>
    <row r="54" spans="1:14" x14ac:dyDescent="0.25">
      <c r="A54" s="257"/>
      <c r="B54" s="258"/>
      <c r="C54" s="367"/>
      <c r="D54" s="368"/>
      <c r="E54" s="368"/>
      <c r="F54" s="368"/>
      <c r="G54" s="368"/>
      <c r="H54" s="368"/>
      <c r="I54" s="368"/>
      <c r="J54" s="368"/>
      <c r="K54" s="368"/>
      <c r="L54" s="368"/>
      <c r="M54" s="369"/>
      <c r="N54" s="259"/>
    </row>
    <row r="55" spans="1:14" x14ac:dyDescent="0.25">
      <c r="A55" s="257"/>
      <c r="B55" s="258"/>
      <c r="C55" s="367"/>
      <c r="D55" s="368"/>
      <c r="E55" s="368"/>
      <c r="F55" s="368"/>
      <c r="G55" s="368"/>
      <c r="H55" s="368"/>
      <c r="I55" s="368"/>
      <c r="J55" s="368"/>
      <c r="K55" s="368"/>
      <c r="L55" s="368"/>
      <c r="M55" s="369"/>
      <c r="N55" s="259"/>
    </row>
    <row r="56" spans="1:14" x14ac:dyDescent="0.25">
      <c r="A56" s="257"/>
      <c r="B56" s="258"/>
      <c r="C56" s="367"/>
      <c r="D56" s="368"/>
      <c r="E56" s="368"/>
      <c r="F56" s="368"/>
      <c r="G56" s="368"/>
      <c r="H56" s="368"/>
      <c r="I56" s="368"/>
      <c r="J56" s="368"/>
      <c r="K56" s="368"/>
      <c r="L56" s="368"/>
      <c r="M56" s="369"/>
      <c r="N56" s="259"/>
    </row>
    <row r="57" spans="1:14" x14ac:dyDescent="0.25">
      <c r="A57" s="257"/>
      <c r="B57" s="258"/>
      <c r="C57" s="367"/>
      <c r="D57" s="368"/>
      <c r="E57" s="368"/>
      <c r="F57" s="368"/>
      <c r="G57" s="368"/>
      <c r="H57" s="368"/>
      <c r="I57" s="368"/>
      <c r="J57" s="368"/>
      <c r="K57" s="368"/>
      <c r="L57" s="368"/>
      <c r="M57" s="369"/>
      <c r="N57" s="259"/>
    </row>
    <row r="58" spans="1:14" x14ac:dyDescent="0.25">
      <c r="A58" s="257"/>
      <c r="B58" s="258"/>
      <c r="C58" s="367"/>
      <c r="D58" s="368"/>
      <c r="E58" s="368"/>
      <c r="F58" s="368"/>
      <c r="G58" s="368"/>
      <c r="H58" s="368"/>
      <c r="I58" s="368"/>
      <c r="J58" s="368"/>
      <c r="K58" s="368"/>
      <c r="L58" s="368"/>
      <c r="M58" s="369"/>
      <c r="N58" s="259"/>
    </row>
    <row r="59" spans="1:14" x14ac:dyDescent="0.25">
      <c r="A59" s="257"/>
      <c r="B59" s="258"/>
      <c r="C59" s="367"/>
      <c r="D59" s="368"/>
      <c r="E59" s="368"/>
      <c r="F59" s="368"/>
      <c r="G59" s="368"/>
      <c r="H59" s="368"/>
      <c r="I59" s="368"/>
      <c r="J59" s="368"/>
      <c r="K59" s="368"/>
      <c r="L59" s="368"/>
      <c r="M59" s="369"/>
      <c r="N59" s="259"/>
    </row>
    <row r="60" spans="1:14" x14ac:dyDescent="0.25">
      <c r="A60" s="257"/>
      <c r="B60" s="258"/>
      <c r="C60" s="367"/>
      <c r="D60" s="368"/>
      <c r="E60" s="368"/>
      <c r="F60" s="368"/>
      <c r="G60" s="368"/>
      <c r="H60" s="368"/>
      <c r="I60" s="368"/>
      <c r="J60" s="368"/>
      <c r="K60" s="368"/>
      <c r="L60" s="368"/>
      <c r="M60" s="369"/>
      <c r="N60" s="259"/>
    </row>
    <row r="61" spans="1:14" x14ac:dyDescent="0.25">
      <c r="A61" s="257"/>
      <c r="B61" s="258"/>
      <c r="C61" s="367"/>
      <c r="D61" s="368"/>
      <c r="E61" s="368"/>
      <c r="F61" s="368"/>
      <c r="G61" s="368"/>
      <c r="H61" s="368"/>
      <c r="I61" s="368"/>
      <c r="J61" s="368"/>
      <c r="K61" s="368"/>
      <c r="L61" s="368"/>
      <c r="M61" s="369"/>
      <c r="N61" s="259"/>
    </row>
    <row r="62" spans="1:14" x14ac:dyDescent="0.25">
      <c r="A62" s="257"/>
      <c r="B62" s="258"/>
      <c r="C62" s="370"/>
      <c r="D62" s="371"/>
      <c r="E62" s="371"/>
      <c r="F62" s="371"/>
      <c r="G62" s="371"/>
      <c r="H62" s="371"/>
      <c r="I62" s="371"/>
      <c r="J62" s="371"/>
      <c r="K62" s="371"/>
      <c r="L62" s="371"/>
      <c r="M62" s="372"/>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F20" sqref="F20"/>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3" t="s">
        <v>19</v>
      </c>
      <c r="B1" s="373"/>
      <c r="C1" s="373"/>
      <c r="D1" s="373"/>
      <c r="E1" s="373"/>
      <c r="F1" s="373"/>
      <c r="G1" s="373"/>
      <c r="H1" s="373"/>
      <c r="I1" s="373"/>
      <c r="J1" s="373"/>
      <c r="K1" s="373"/>
      <c r="L1" s="373"/>
      <c r="M1" s="373"/>
      <c r="N1" s="70"/>
      <c r="O1" s="70"/>
      <c r="P1" s="70"/>
      <c r="Q1" s="71"/>
      <c r="R1" s="71"/>
    </row>
    <row r="2" spans="1:21" ht="26.25" customHeight="1" x14ac:dyDescent="0.35">
      <c r="A2" s="374" t="s">
        <v>18</v>
      </c>
      <c r="B2" s="374"/>
      <c r="C2" s="374"/>
      <c r="D2" s="374"/>
      <c r="E2" s="374"/>
      <c r="F2" s="374"/>
      <c r="G2" s="374"/>
      <c r="H2" s="374"/>
      <c r="I2" s="374"/>
      <c r="J2" s="374"/>
      <c r="K2" s="374"/>
      <c r="L2" s="374"/>
      <c r="M2" s="374"/>
      <c r="N2" s="71"/>
      <c r="O2" s="71"/>
      <c r="P2" s="71"/>
      <c r="Q2" s="71"/>
      <c r="R2" s="71"/>
    </row>
    <row r="3" spans="1:21" ht="18" x14ac:dyDescent="0.25">
      <c r="A3" s="344" t="s">
        <v>353</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Safe Auto Insurance Company</v>
      </c>
      <c r="C5" s="162"/>
      <c r="D5" s="274"/>
      <c r="E5" s="182"/>
      <c r="F5" s="221"/>
      <c r="G5" s="221"/>
      <c r="H5" s="221"/>
      <c r="I5" s="221"/>
      <c r="J5" s="221"/>
      <c r="K5" s="222"/>
      <c r="L5" s="192" t="s">
        <v>55</v>
      </c>
      <c r="M5" s="333">
        <f>'Cover Page'!L9</f>
        <v>25405</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f>'Cover Page'!B13</f>
        <v>0</v>
      </c>
      <c r="C7" s="163"/>
      <c r="D7" s="163"/>
      <c r="E7" s="184"/>
      <c r="F7" s="223"/>
      <c r="G7" s="223"/>
      <c r="H7" s="223"/>
      <c r="I7" s="223"/>
      <c r="J7" s="223"/>
      <c r="K7" s="224"/>
      <c r="L7" s="145" t="s">
        <v>56</v>
      </c>
      <c r="M7" s="335">
        <f>'Cover Page'!L13</f>
        <v>0</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 si="0">$M$5</f>
        <v>25405</v>
      </c>
      <c r="B17" s="318" t="s">
        <v>80</v>
      </c>
      <c r="C17" s="318"/>
      <c r="D17" s="318" t="s">
        <v>368</v>
      </c>
      <c r="E17" s="318" t="s">
        <v>369</v>
      </c>
      <c r="F17" s="385">
        <v>7.5999999999999998E-2</v>
      </c>
      <c r="G17" s="324">
        <v>402316</v>
      </c>
      <c r="H17" s="325">
        <v>28220</v>
      </c>
      <c r="I17" s="325">
        <v>234.57</v>
      </c>
      <c r="J17" s="325">
        <f>I17-18</f>
        <v>216.57</v>
      </c>
      <c r="K17" s="385">
        <v>7.5999999999999998E-2</v>
      </c>
      <c r="L17" s="322">
        <v>1561</v>
      </c>
      <c r="M17" s="322">
        <v>1561</v>
      </c>
      <c r="O17" s="295" t="str">
        <f>IF(OR(B17="PPA", B17="CMP",B17="CML",B17="CMA",B17="WC",B17="MED"),B17,"ASLine")</f>
        <v>PPA</v>
      </c>
    </row>
    <row r="18" spans="1:15" s="295" customFormat="1" ht="16.5" customHeight="1" x14ac:dyDescent="0.25">
      <c r="A18" s="321">
        <f t="shared" ref="A17:A62" si="1">$M$5</f>
        <v>25405</v>
      </c>
      <c r="B18" s="318"/>
      <c r="C18" s="318"/>
      <c r="D18" s="318"/>
      <c r="E18" s="318"/>
      <c r="F18" s="323"/>
      <c r="G18" s="324"/>
      <c r="H18" s="325"/>
      <c r="I18" s="325"/>
      <c r="J18" s="325"/>
      <c r="K18" s="323"/>
      <c r="L18" s="322"/>
      <c r="M18" s="322"/>
      <c r="O18" s="295" t="str">
        <f t="shared" ref="O18:O62" si="2">IF(OR(B18="PPA", B18="CMP",B18="CML",B18="CMA",B18="WC",B18="MED"),B18,"ASLine")</f>
        <v>ASLine</v>
      </c>
    </row>
    <row r="19" spans="1:15" s="295" customFormat="1" ht="16.5" customHeight="1" x14ac:dyDescent="0.25">
      <c r="A19" s="321">
        <f t="shared" si="1"/>
        <v>25405</v>
      </c>
      <c r="B19" s="318"/>
      <c r="C19" s="318"/>
      <c r="D19" s="318"/>
      <c r="E19" s="318"/>
      <c r="F19" s="323"/>
      <c r="G19" s="324"/>
      <c r="H19" s="325"/>
      <c r="I19" s="325"/>
      <c r="J19" s="325"/>
      <c r="K19" s="323"/>
      <c r="L19" s="322"/>
      <c r="M19" s="322"/>
      <c r="O19" s="295" t="str">
        <f t="shared" si="2"/>
        <v>ASLine</v>
      </c>
    </row>
    <row r="20" spans="1:15" s="295" customFormat="1" ht="16.5" customHeight="1" x14ac:dyDescent="0.25">
      <c r="A20" s="321">
        <f t="shared" si="1"/>
        <v>25405</v>
      </c>
      <c r="B20" s="318"/>
      <c r="C20" s="318"/>
      <c r="D20" s="318"/>
      <c r="E20" s="318"/>
      <c r="F20" s="323"/>
      <c r="G20" s="324"/>
      <c r="H20" s="325"/>
      <c r="I20" s="325"/>
      <c r="J20" s="325"/>
      <c r="K20" s="323"/>
      <c r="L20" s="322"/>
      <c r="M20" s="322"/>
      <c r="O20" s="295" t="str">
        <f t="shared" si="2"/>
        <v>ASLine</v>
      </c>
    </row>
    <row r="21" spans="1:15" s="295" customFormat="1" ht="16.5" customHeight="1" x14ac:dyDescent="0.25">
      <c r="A21" s="321">
        <f t="shared" si="1"/>
        <v>25405</v>
      </c>
      <c r="B21" s="318"/>
      <c r="C21" s="318"/>
      <c r="D21" s="318"/>
      <c r="E21" s="318"/>
      <c r="F21" s="323"/>
      <c r="G21" s="324"/>
      <c r="H21" s="325"/>
      <c r="I21" s="325"/>
      <c r="J21" s="325"/>
      <c r="K21" s="323"/>
      <c r="L21" s="322"/>
      <c r="M21" s="322"/>
      <c r="O21" s="295" t="str">
        <f t="shared" si="2"/>
        <v>ASLine</v>
      </c>
    </row>
    <row r="22" spans="1:15" s="295" customFormat="1" ht="16.5" customHeight="1" x14ac:dyDescent="0.25">
      <c r="A22" s="321">
        <f t="shared" si="1"/>
        <v>25405</v>
      </c>
      <c r="B22" s="318"/>
      <c r="C22" s="318"/>
      <c r="D22" s="318"/>
      <c r="E22" s="318"/>
      <c r="F22" s="323"/>
      <c r="G22" s="324"/>
      <c r="H22" s="325"/>
      <c r="I22" s="325"/>
      <c r="J22" s="325"/>
      <c r="K22" s="323"/>
      <c r="L22" s="322"/>
      <c r="M22" s="322"/>
      <c r="O22" s="295" t="str">
        <f t="shared" si="2"/>
        <v>ASLine</v>
      </c>
    </row>
    <row r="23" spans="1:15" s="295" customFormat="1" ht="16.5" customHeight="1" x14ac:dyDescent="0.25">
      <c r="A23" s="321">
        <f t="shared" si="1"/>
        <v>25405</v>
      </c>
      <c r="B23" s="318"/>
      <c r="C23" s="318"/>
      <c r="D23" s="318"/>
      <c r="E23" s="318"/>
      <c r="F23" s="323"/>
      <c r="G23" s="324"/>
      <c r="H23" s="325"/>
      <c r="I23" s="325"/>
      <c r="J23" s="325"/>
      <c r="K23" s="323"/>
      <c r="L23" s="322"/>
      <c r="M23" s="322"/>
      <c r="O23" s="295" t="str">
        <f t="shared" si="2"/>
        <v>ASLine</v>
      </c>
    </row>
    <row r="24" spans="1:15" s="295" customFormat="1" ht="16.5" customHeight="1" x14ac:dyDescent="0.25">
      <c r="A24" s="321">
        <f t="shared" si="1"/>
        <v>25405</v>
      </c>
      <c r="B24" s="318"/>
      <c r="C24" s="318"/>
      <c r="D24" s="318"/>
      <c r="E24" s="318"/>
      <c r="F24" s="323"/>
      <c r="G24" s="324"/>
      <c r="H24" s="325"/>
      <c r="I24" s="325"/>
      <c r="J24" s="325"/>
      <c r="K24" s="323"/>
      <c r="L24" s="322"/>
      <c r="M24" s="322"/>
      <c r="O24" s="295" t="str">
        <f t="shared" si="2"/>
        <v>ASLine</v>
      </c>
    </row>
    <row r="25" spans="1:15" s="295" customFormat="1" ht="16.5" customHeight="1" x14ac:dyDescent="0.25">
      <c r="A25" s="321">
        <f t="shared" si="1"/>
        <v>25405</v>
      </c>
      <c r="B25" s="318"/>
      <c r="C25" s="318"/>
      <c r="D25" s="318"/>
      <c r="E25" s="318"/>
      <c r="F25" s="323"/>
      <c r="G25" s="324"/>
      <c r="H25" s="325"/>
      <c r="I25" s="325"/>
      <c r="J25" s="325"/>
      <c r="K25" s="323"/>
      <c r="L25" s="322"/>
      <c r="M25" s="322"/>
      <c r="O25" s="295" t="str">
        <f t="shared" si="2"/>
        <v>ASLine</v>
      </c>
    </row>
    <row r="26" spans="1:15" s="295" customFormat="1" ht="16.5" customHeight="1" x14ac:dyDescent="0.25">
      <c r="A26" s="321">
        <f t="shared" si="1"/>
        <v>25405</v>
      </c>
      <c r="B26" s="318"/>
      <c r="C26" s="318"/>
      <c r="D26" s="318"/>
      <c r="E26" s="318"/>
      <c r="F26" s="323"/>
      <c r="G26" s="324"/>
      <c r="H26" s="325"/>
      <c r="I26" s="325"/>
      <c r="J26" s="325"/>
      <c r="K26" s="323"/>
      <c r="L26" s="322"/>
      <c r="M26" s="322"/>
      <c r="O26" s="295" t="str">
        <f t="shared" si="2"/>
        <v>ASLine</v>
      </c>
    </row>
    <row r="27" spans="1:15" s="295" customFormat="1" ht="16.5" customHeight="1" x14ac:dyDescent="0.25">
      <c r="A27" s="321">
        <f t="shared" si="1"/>
        <v>25405</v>
      </c>
      <c r="B27" s="318"/>
      <c r="C27" s="318"/>
      <c r="D27" s="318"/>
      <c r="E27" s="318"/>
      <c r="F27" s="323"/>
      <c r="G27" s="324"/>
      <c r="H27" s="325"/>
      <c r="I27" s="325"/>
      <c r="J27" s="325"/>
      <c r="K27" s="323"/>
      <c r="L27" s="322"/>
      <c r="M27" s="322"/>
      <c r="O27" s="295" t="str">
        <f t="shared" si="2"/>
        <v>ASLine</v>
      </c>
    </row>
    <row r="28" spans="1:15" s="295" customFormat="1" ht="16.5" customHeight="1" x14ac:dyDescent="0.25">
      <c r="A28" s="321">
        <f t="shared" si="1"/>
        <v>25405</v>
      </c>
      <c r="B28" s="318"/>
      <c r="C28" s="318"/>
      <c r="D28" s="318"/>
      <c r="E28" s="318"/>
      <c r="F28" s="323"/>
      <c r="G28" s="324"/>
      <c r="H28" s="325"/>
      <c r="I28" s="325"/>
      <c r="J28" s="325"/>
      <c r="K28" s="323"/>
      <c r="L28" s="322"/>
      <c r="M28" s="322"/>
      <c r="O28" s="295" t="str">
        <f t="shared" si="2"/>
        <v>ASLine</v>
      </c>
    </row>
    <row r="29" spans="1:15" s="295" customFormat="1" ht="16.5" customHeight="1" x14ac:dyDescent="0.25">
      <c r="A29" s="321">
        <f t="shared" si="1"/>
        <v>25405</v>
      </c>
      <c r="B29" s="318"/>
      <c r="C29" s="318"/>
      <c r="D29" s="318"/>
      <c r="E29" s="318"/>
      <c r="F29" s="323"/>
      <c r="G29" s="324"/>
      <c r="H29" s="325"/>
      <c r="I29" s="325"/>
      <c r="J29" s="325"/>
      <c r="K29" s="323"/>
      <c r="L29" s="322"/>
      <c r="M29" s="322"/>
      <c r="O29" s="295" t="str">
        <f t="shared" si="2"/>
        <v>ASLine</v>
      </c>
    </row>
    <row r="30" spans="1:15" s="295" customFormat="1" ht="16.5" customHeight="1" x14ac:dyDescent="0.25">
      <c r="A30" s="321">
        <f t="shared" si="1"/>
        <v>25405</v>
      </c>
      <c r="B30" s="318"/>
      <c r="C30" s="318"/>
      <c r="D30" s="318"/>
      <c r="E30" s="318"/>
      <c r="F30" s="323"/>
      <c r="G30" s="324"/>
      <c r="H30" s="325"/>
      <c r="I30" s="325"/>
      <c r="J30" s="325"/>
      <c r="K30" s="323"/>
      <c r="L30" s="322"/>
      <c r="M30" s="322"/>
      <c r="O30" s="295" t="str">
        <f t="shared" si="2"/>
        <v>ASLine</v>
      </c>
    </row>
    <row r="31" spans="1:15" s="295" customFormat="1" ht="16.5" customHeight="1" x14ac:dyDescent="0.25">
      <c r="A31" s="321">
        <f t="shared" si="1"/>
        <v>25405</v>
      </c>
      <c r="B31" s="318"/>
      <c r="C31" s="318"/>
      <c r="D31" s="318"/>
      <c r="E31" s="318"/>
      <c r="F31" s="323"/>
      <c r="G31" s="324"/>
      <c r="H31" s="325"/>
      <c r="I31" s="325"/>
      <c r="J31" s="325"/>
      <c r="K31" s="323"/>
      <c r="L31" s="322"/>
      <c r="M31" s="322"/>
      <c r="O31" s="295" t="str">
        <f t="shared" si="2"/>
        <v>ASLine</v>
      </c>
    </row>
    <row r="32" spans="1:15" s="295" customFormat="1" ht="16.5" customHeight="1" x14ac:dyDescent="0.25">
      <c r="A32" s="321">
        <f t="shared" si="1"/>
        <v>25405</v>
      </c>
      <c r="B32" s="318"/>
      <c r="C32" s="318"/>
      <c r="D32" s="318"/>
      <c r="E32" s="318"/>
      <c r="F32" s="323"/>
      <c r="G32" s="324"/>
      <c r="H32" s="325"/>
      <c r="I32" s="325"/>
      <c r="J32" s="325"/>
      <c r="K32" s="323"/>
      <c r="L32" s="322"/>
      <c r="M32" s="322"/>
      <c r="O32" s="295" t="str">
        <f t="shared" si="2"/>
        <v>ASLine</v>
      </c>
    </row>
    <row r="33" spans="1:15" s="295" customFormat="1" ht="16.5" customHeight="1" x14ac:dyDescent="0.25">
      <c r="A33" s="321">
        <f t="shared" si="1"/>
        <v>25405</v>
      </c>
      <c r="B33" s="318"/>
      <c r="C33" s="318"/>
      <c r="D33" s="318"/>
      <c r="E33" s="318"/>
      <c r="F33" s="323"/>
      <c r="G33" s="324"/>
      <c r="H33" s="325"/>
      <c r="I33" s="325"/>
      <c r="J33" s="325"/>
      <c r="K33" s="323"/>
      <c r="L33" s="322"/>
      <c r="M33" s="322"/>
      <c r="O33" s="295" t="str">
        <f t="shared" si="2"/>
        <v>ASLine</v>
      </c>
    </row>
    <row r="34" spans="1:15" s="295" customFormat="1" ht="16.5" customHeight="1" x14ac:dyDescent="0.25">
      <c r="A34" s="321">
        <f t="shared" si="1"/>
        <v>25405</v>
      </c>
      <c r="B34" s="318"/>
      <c r="C34" s="318"/>
      <c r="D34" s="318"/>
      <c r="E34" s="318"/>
      <c r="F34" s="323"/>
      <c r="G34" s="324"/>
      <c r="H34" s="325"/>
      <c r="I34" s="325"/>
      <c r="J34" s="325"/>
      <c r="K34" s="323"/>
      <c r="L34" s="322"/>
      <c r="M34" s="322"/>
      <c r="O34" s="295" t="str">
        <f t="shared" si="2"/>
        <v>ASLine</v>
      </c>
    </row>
    <row r="35" spans="1:15" s="295" customFormat="1" ht="16.5" customHeight="1" x14ac:dyDescent="0.25">
      <c r="A35" s="321">
        <f t="shared" si="1"/>
        <v>25405</v>
      </c>
      <c r="B35" s="318"/>
      <c r="C35" s="318"/>
      <c r="D35" s="318"/>
      <c r="E35" s="318"/>
      <c r="F35" s="323"/>
      <c r="G35" s="324"/>
      <c r="H35" s="325"/>
      <c r="I35" s="325"/>
      <c r="J35" s="325"/>
      <c r="K35" s="323"/>
      <c r="L35" s="322"/>
      <c r="M35" s="322"/>
      <c r="O35" s="295" t="str">
        <f t="shared" si="2"/>
        <v>ASLine</v>
      </c>
    </row>
    <row r="36" spans="1:15" s="295" customFormat="1" ht="16.5" customHeight="1" x14ac:dyDescent="0.25">
      <c r="A36" s="321">
        <f t="shared" si="1"/>
        <v>25405</v>
      </c>
      <c r="B36" s="318"/>
      <c r="C36" s="318"/>
      <c r="D36" s="318"/>
      <c r="E36" s="318"/>
      <c r="F36" s="323"/>
      <c r="G36" s="324"/>
      <c r="H36" s="325"/>
      <c r="I36" s="325"/>
      <c r="J36" s="325"/>
      <c r="K36" s="323"/>
      <c r="L36" s="322"/>
      <c r="M36" s="322"/>
      <c r="O36" s="295" t="str">
        <f t="shared" si="2"/>
        <v>ASLine</v>
      </c>
    </row>
    <row r="37" spans="1:15" s="295" customFormat="1" ht="16.5" customHeight="1" x14ac:dyDescent="0.25">
      <c r="A37" s="321">
        <f t="shared" si="1"/>
        <v>25405</v>
      </c>
      <c r="B37" s="318"/>
      <c r="C37" s="318"/>
      <c r="D37" s="318"/>
      <c r="E37" s="318"/>
      <c r="F37" s="323"/>
      <c r="G37" s="324"/>
      <c r="H37" s="325"/>
      <c r="I37" s="325"/>
      <c r="J37" s="325"/>
      <c r="K37" s="323"/>
      <c r="L37" s="322"/>
      <c r="M37" s="322"/>
      <c r="O37" s="295" t="str">
        <f t="shared" si="2"/>
        <v>ASLine</v>
      </c>
    </row>
    <row r="38" spans="1:15" s="295" customFormat="1" ht="16.5" customHeight="1" x14ac:dyDescent="0.25">
      <c r="A38" s="321">
        <f t="shared" si="1"/>
        <v>25405</v>
      </c>
      <c r="B38" s="318"/>
      <c r="C38" s="318"/>
      <c r="D38" s="318"/>
      <c r="E38" s="318"/>
      <c r="F38" s="323"/>
      <c r="G38" s="324"/>
      <c r="H38" s="325"/>
      <c r="I38" s="325"/>
      <c r="J38" s="325"/>
      <c r="K38" s="323"/>
      <c r="L38" s="322"/>
      <c r="M38" s="322"/>
      <c r="O38" s="295" t="str">
        <f t="shared" si="2"/>
        <v>ASLine</v>
      </c>
    </row>
    <row r="39" spans="1:15" s="295" customFormat="1" ht="16.5" customHeight="1" x14ac:dyDescent="0.25">
      <c r="A39" s="321">
        <f t="shared" si="1"/>
        <v>25405</v>
      </c>
      <c r="B39" s="318"/>
      <c r="C39" s="318"/>
      <c r="D39" s="318"/>
      <c r="E39" s="318"/>
      <c r="F39" s="323"/>
      <c r="G39" s="324"/>
      <c r="H39" s="325"/>
      <c r="I39" s="325"/>
      <c r="J39" s="325"/>
      <c r="K39" s="323"/>
      <c r="L39" s="322"/>
      <c r="M39" s="322"/>
      <c r="O39" s="295" t="str">
        <f t="shared" si="2"/>
        <v>ASLine</v>
      </c>
    </row>
    <row r="40" spans="1:15" s="295" customFormat="1" ht="16.5" customHeight="1" x14ac:dyDescent="0.25">
      <c r="A40" s="321">
        <f t="shared" si="1"/>
        <v>25405</v>
      </c>
      <c r="B40" s="318"/>
      <c r="C40" s="318"/>
      <c r="D40" s="318"/>
      <c r="E40" s="318"/>
      <c r="F40" s="323"/>
      <c r="G40" s="324"/>
      <c r="H40" s="325"/>
      <c r="I40" s="325"/>
      <c r="J40" s="325"/>
      <c r="K40" s="323"/>
      <c r="L40" s="322"/>
      <c r="M40" s="322"/>
      <c r="O40" s="295" t="str">
        <f t="shared" si="2"/>
        <v>ASLine</v>
      </c>
    </row>
    <row r="41" spans="1:15" s="295" customFormat="1" x14ac:dyDescent="0.25">
      <c r="A41" s="321">
        <f t="shared" si="1"/>
        <v>25405</v>
      </c>
      <c r="B41" s="318"/>
      <c r="C41" s="318"/>
      <c r="D41" s="318"/>
      <c r="E41" s="318"/>
      <c r="F41" s="323"/>
      <c r="G41" s="324"/>
      <c r="H41" s="325"/>
      <c r="I41" s="325"/>
      <c r="J41" s="325"/>
      <c r="K41" s="323"/>
      <c r="L41" s="322"/>
      <c r="M41" s="322"/>
      <c r="O41" s="295" t="str">
        <f t="shared" si="2"/>
        <v>ASLine</v>
      </c>
    </row>
    <row r="42" spans="1:15" s="295" customFormat="1" x14ac:dyDescent="0.25">
      <c r="A42" s="321">
        <f t="shared" si="1"/>
        <v>25405</v>
      </c>
      <c r="B42" s="318"/>
      <c r="C42" s="318"/>
      <c r="D42" s="318"/>
      <c r="E42" s="318"/>
      <c r="F42" s="323"/>
      <c r="G42" s="324"/>
      <c r="H42" s="325"/>
      <c r="I42" s="325"/>
      <c r="J42" s="325"/>
      <c r="K42" s="323"/>
      <c r="L42" s="322"/>
      <c r="M42" s="322"/>
      <c r="O42" s="295" t="str">
        <f t="shared" si="2"/>
        <v>ASLine</v>
      </c>
    </row>
    <row r="43" spans="1:15" s="295" customFormat="1" x14ac:dyDescent="0.25">
      <c r="A43" s="321">
        <f t="shared" si="1"/>
        <v>25405</v>
      </c>
      <c r="B43" s="318"/>
      <c r="C43" s="318"/>
      <c r="D43" s="318"/>
      <c r="E43" s="318"/>
      <c r="F43" s="323"/>
      <c r="G43" s="324"/>
      <c r="H43" s="325"/>
      <c r="I43" s="325"/>
      <c r="J43" s="325"/>
      <c r="K43" s="323"/>
      <c r="L43" s="322"/>
      <c r="M43" s="322"/>
      <c r="O43" s="295" t="str">
        <f t="shared" si="2"/>
        <v>ASLine</v>
      </c>
    </row>
    <row r="44" spans="1:15" s="295" customFormat="1" x14ac:dyDescent="0.25">
      <c r="A44" s="321">
        <f t="shared" si="1"/>
        <v>25405</v>
      </c>
      <c r="B44" s="318"/>
      <c r="C44" s="318"/>
      <c r="D44" s="318"/>
      <c r="E44" s="318"/>
      <c r="F44" s="323"/>
      <c r="G44" s="324"/>
      <c r="H44" s="325"/>
      <c r="I44" s="325"/>
      <c r="J44" s="325"/>
      <c r="K44" s="323"/>
      <c r="L44" s="322"/>
      <c r="M44" s="322"/>
      <c r="O44" s="295" t="str">
        <f t="shared" si="2"/>
        <v>ASLine</v>
      </c>
    </row>
    <row r="45" spans="1:15" s="295" customFormat="1" x14ac:dyDescent="0.25">
      <c r="A45" s="321">
        <f t="shared" si="1"/>
        <v>25405</v>
      </c>
      <c r="B45" s="318"/>
      <c r="C45" s="318"/>
      <c r="D45" s="318"/>
      <c r="E45" s="318"/>
      <c r="F45" s="323"/>
      <c r="G45" s="324"/>
      <c r="H45" s="325"/>
      <c r="I45" s="325"/>
      <c r="J45" s="325"/>
      <c r="K45" s="323"/>
      <c r="L45" s="322"/>
      <c r="M45" s="322"/>
      <c r="O45" s="295" t="str">
        <f t="shared" si="2"/>
        <v>ASLine</v>
      </c>
    </row>
    <row r="46" spans="1:15" s="295" customFormat="1" x14ac:dyDescent="0.25">
      <c r="A46" s="321">
        <f t="shared" si="1"/>
        <v>25405</v>
      </c>
      <c r="B46" s="318"/>
      <c r="C46" s="318"/>
      <c r="D46" s="318"/>
      <c r="E46" s="318"/>
      <c r="F46" s="323"/>
      <c r="G46" s="324"/>
      <c r="H46" s="325"/>
      <c r="I46" s="325"/>
      <c r="J46" s="325"/>
      <c r="K46" s="323"/>
      <c r="L46" s="322"/>
      <c r="M46" s="322"/>
      <c r="O46" s="295" t="str">
        <f t="shared" si="2"/>
        <v>ASLine</v>
      </c>
    </row>
    <row r="47" spans="1:15" s="295" customFormat="1" x14ac:dyDescent="0.25">
      <c r="A47" s="321">
        <f t="shared" si="1"/>
        <v>25405</v>
      </c>
      <c r="B47" s="318"/>
      <c r="C47" s="318"/>
      <c r="D47" s="318"/>
      <c r="E47" s="318"/>
      <c r="F47" s="323"/>
      <c r="G47" s="324"/>
      <c r="H47" s="325"/>
      <c r="I47" s="325"/>
      <c r="J47" s="325"/>
      <c r="K47" s="323"/>
      <c r="L47" s="322"/>
      <c r="M47" s="322"/>
      <c r="O47" s="295" t="str">
        <f t="shared" si="2"/>
        <v>ASLine</v>
      </c>
    </row>
    <row r="48" spans="1:15" s="295" customFormat="1" x14ac:dyDescent="0.25">
      <c r="A48" s="321">
        <f t="shared" si="1"/>
        <v>25405</v>
      </c>
      <c r="B48" s="318"/>
      <c r="C48" s="318"/>
      <c r="D48" s="318"/>
      <c r="E48" s="318"/>
      <c r="F48" s="323"/>
      <c r="G48" s="324"/>
      <c r="H48" s="325"/>
      <c r="I48" s="325"/>
      <c r="J48" s="325"/>
      <c r="K48" s="323"/>
      <c r="L48" s="322"/>
      <c r="M48" s="322"/>
      <c r="O48" s="295" t="str">
        <f t="shared" si="2"/>
        <v>ASLine</v>
      </c>
    </row>
    <row r="49" spans="1:15" s="295" customFormat="1" x14ac:dyDescent="0.25">
      <c r="A49" s="321">
        <f t="shared" si="1"/>
        <v>25405</v>
      </c>
      <c r="B49" s="318"/>
      <c r="C49" s="318"/>
      <c r="D49" s="318"/>
      <c r="E49" s="318"/>
      <c r="F49" s="323"/>
      <c r="G49" s="324"/>
      <c r="H49" s="325"/>
      <c r="I49" s="325"/>
      <c r="J49" s="325"/>
      <c r="K49" s="323"/>
      <c r="L49" s="322"/>
      <c r="M49" s="322"/>
      <c r="O49" s="295" t="str">
        <f t="shared" si="2"/>
        <v>ASLine</v>
      </c>
    </row>
    <row r="50" spans="1:15" s="295" customFormat="1" x14ac:dyDescent="0.25">
      <c r="A50" s="321">
        <f t="shared" si="1"/>
        <v>25405</v>
      </c>
      <c r="B50" s="318"/>
      <c r="C50" s="318"/>
      <c r="D50" s="318"/>
      <c r="E50" s="318"/>
      <c r="F50" s="323"/>
      <c r="G50" s="324"/>
      <c r="H50" s="325"/>
      <c r="I50" s="325"/>
      <c r="J50" s="325"/>
      <c r="K50" s="323"/>
      <c r="L50" s="322"/>
      <c r="M50" s="322"/>
      <c r="O50" s="295" t="str">
        <f t="shared" si="2"/>
        <v>ASLine</v>
      </c>
    </row>
    <row r="51" spans="1:15" s="295" customFormat="1" x14ac:dyDescent="0.25">
      <c r="A51" s="321">
        <f t="shared" si="1"/>
        <v>25405</v>
      </c>
      <c r="B51" s="318"/>
      <c r="C51" s="318"/>
      <c r="D51" s="318"/>
      <c r="E51" s="318"/>
      <c r="F51" s="323"/>
      <c r="G51" s="324"/>
      <c r="H51" s="325"/>
      <c r="I51" s="325"/>
      <c r="J51" s="325"/>
      <c r="K51" s="323"/>
      <c r="L51" s="322"/>
      <c r="M51" s="322"/>
      <c r="O51" s="295" t="str">
        <f t="shared" si="2"/>
        <v>ASLine</v>
      </c>
    </row>
    <row r="52" spans="1:15" s="295" customFormat="1" x14ac:dyDescent="0.25">
      <c r="A52" s="321">
        <f t="shared" si="1"/>
        <v>25405</v>
      </c>
      <c r="B52" s="318"/>
      <c r="C52" s="318"/>
      <c r="D52" s="318"/>
      <c r="E52" s="318"/>
      <c r="F52" s="323"/>
      <c r="G52" s="324"/>
      <c r="H52" s="325"/>
      <c r="I52" s="325"/>
      <c r="J52" s="325"/>
      <c r="K52" s="323"/>
      <c r="L52" s="322"/>
      <c r="M52" s="322"/>
      <c r="O52" s="295" t="str">
        <f t="shared" si="2"/>
        <v>ASLine</v>
      </c>
    </row>
    <row r="53" spans="1:15" s="295" customFormat="1" x14ac:dyDescent="0.25">
      <c r="A53" s="321">
        <f t="shared" si="1"/>
        <v>25405</v>
      </c>
      <c r="B53" s="318"/>
      <c r="C53" s="318"/>
      <c r="D53" s="318"/>
      <c r="E53" s="318"/>
      <c r="F53" s="323"/>
      <c r="G53" s="324"/>
      <c r="H53" s="325"/>
      <c r="I53" s="325"/>
      <c r="J53" s="325"/>
      <c r="K53" s="323"/>
      <c r="L53" s="322"/>
      <c r="M53" s="322"/>
      <c r="O53" s="295" t="str">
        <f t="shared" si="2"/>
        <v>ASLine</v>
      </c>
    </row>
    <row r="54" spans="1:15" s="295" customFormat="1" x14ac:dyDescent="0.25">
      <c r="A54" s="321">
        <f t="shared" si="1"/>
        <v>25405</v>
      </c>
      <c r="B54" s="318"/>
      <c r="C54" s="318"/>
      <c r="D54" s="318"/>
      <c r="E54" s="318"/>
      <c r="F54" s="323"/>
      <c r="G54" s="324"/>
      <c r="H54" s="325"/>
      <c r="I54" s="325"/>
      <c r="J54" s="325"/>
      <c r="K54" s="323"/>
      <c r="L54" s="322"/>
      <c r="M54" s="322"/>
      <c r="O54" s="295" t="str">
        <f t="shared" si="2"/>
        <v>ASLine</v>
      </c>
    </row>
    <row r="55" spans="1:15" s="295" customFormat="1" x14ac:dyDescent="0.25">
      <c r="A55" s="321">
        <f t="shared" si="1"/>
        <v>25405</v>
      </c>
      <c r="B55" s="318"/>
      <c r="C55" s="318"/>
      <c r="D55" s="318"/>
      <c r="E55" s="318"/>
      <c r="F55" s="323"/>
      <c r="G55" s="324"/>
      <c r="H55" s="325"/>
      <c r="I55" s="325"/>
      <c r="J55" s="325"/>
      <c r="K55" s="323"/>
      <c r="L55" s="322"/>
      <c r="M55" s="322"/>
      <c r="O55" s="295" t="str">
        <f t="shared" si="2"/>
        <v>ASLine</v>
      </c>
    </row>
    <row r="56" spans="1:15" ht="15.75" x14ac:dyDescent="0.25">
      <c r="A56" s="321">
        <f t="shared" si="1"/>
        <v>25405</v>
      </c>
      <c r="B56" s="318"/>
      <c r="C56" s="318"/>
      <c r="D56" s="318"/>
      <c r="E56" s="318"/>
      <c r="F56" s="323"/>
      <c r="G56" s="324"/>
      <c r="H56" s="325"/>
      <c r="I56" s="325"/>
      <c r="J56" s="325"/>
      <c r="K56" s="323"/>
      <c r="L56" s="322"/>
      <c r="M56" s="322"/>
      <c r="O56" s="295" t="str">
        <f t="shared" si="2"/>
        <v>ASLine</v>
      </c>
    </row>
    <row r="57" spans="1:15" ht="15.75" x14ac:dyDescent="0.25">
      <c r="A57" s="321">
        <f t="shared" si="1"/>
        <v>25405</v>
      </c>
      <c r="B57" s="318"/>
      <c r="C57" s="318"/>
      <c r="D57" s="318"/>
      <c r="E57" s="318"/>
      <c r="F57" s="323"/>
      <c r="G57" s="324"/>
      <c r="H57" s="325"/>
      <c r="I57" s="325"/>
      <c r="J57" s="325"/>
      <c r="K57" s="323"/>
      <c r="L57" s="322"/>
      <c r="M57" s="322"/>
      <c r="O57" s="295" t="str">
        <f t="shared" si="2"/>
        <v>ASLine</v>
      </c>
    </row>
    <row r="58" spans="1:15" ht="15.75" x14ac:dyDescent="0.25">
      <c r="A58" s="321">
        <f t="shared" si="1"/>
        <v>25405</v>
      </c>
      <c r="B58" s="318"/>
      <c r="C58" s="318"/>
      <c r="D58" s="318"/>
      <c r="E58" s="318"/>
      <c r="F58" s="323"/>
      <c r="G58" s="324"/>
      <c r="H58" s="325"/>
      <c r="I58" s="325"/>
      <c r="J58" s="325"/>
      <c r="K58" s="323"/>
      <c r="L58" s="322"/>
      <c r="M58" s="322"/>
      <c r="O58" s="295" t="str">
        <f t="shared" si="2"/>
        <v>ASLine</v>
      </c>
    </row>
    <row r="59" spans="1:15" ht="15.75" x14ac:dyDescent="0.25">
      <c r="A59" s="321">
        <f t="shared" si="1"/>
        <v>25405</v>
      </c>
      <c r="B59" s="318"/>
      <c r="C59" s="318"/>
      <c r="D59" s="318"/>
      <c r="E59" s="318"/>
      <c r="F59" s="323"/>
      <c r="G59" s="324"/>
      <c r="H59" s="325"/>
      <c r="I59" s="325"/>
      <c r="J59" s="325"/>
      <c r="K59" s="323"/>
      <c r="L59" s="322"/>
      <c r="M59" s="322"/>
      <c r="O59" s="295" t="str">
        <f t="shared" si="2"/>
        <v>ASLine</v>
      </c>
    </row>
    <row r="60" spans="1:15" ht="15.75" x14ac:dyDescent="0.25">
      <c r="A60" s="321">
        <f t="shared" si="1"/>
        <v>25405</v>
      </c>
      <c r="B60" s="318"/>
      <c r="C60" s="318"/>
      <c r="D60" s="318"/>
      <c r="E60" s="318"/>
      <c r="F60" s="323"/>
      <c r="G60" s="324"/>
      <c r="H60" s="325"/>
      <c r="I60" s="325"/>
      <c r="J60" s="325"/>
      <c r="K60" s="323"/>
      <c r="L60" s="322"/>
      <c r="M60" s="322"/>
      <c r="O60" s="295" t="str">
        <f t="shared" si="2"/>
        <v>ASLine</v>
      </c>
    </row>
    <row r="61" spans="1:15" ht="15.75" x14ac:dyDescent="0.25">
      <c r="A61" s="321">
        <f t="shared" si="1"/>
        <v>25405</v>
      </c>
      <c r="B61" s="318"/>
      <c r="C61" s="318"/>
      <c r="D61" s="318"/>
      <c r="E61" s="318"/>
      <c r="F61" s="323"/>
      <c r="G61" s="324"/>
      <c r="H61" s="325"/>
      <c r="I61" s="325"/>
      <c r="J61" s="325"/>
      <c r="K61" s="323"/>
      <c r="L61" s="322"/>
      <c r="M61" s="322"/>
      <c r="O61" s="295" t="str">
        <f t="shared" si="2"/>
        <v>ASLine</v>
      </c>
    </row>
    <row r="62" spans="1:15" ht="15.75" x14ac:dyDescent="0.25">
      <c r="A62" s="321">
        <f t="shared" si="1"/>
        <v>25405</v>
      </c>
      <c r="B62" s="318"/>
      <c r="C62" s="318"/>
      <c r="D62" s="318"/>
      <c r="E62" s="318"/>
      <c r="F62" s="323"/>
      <c r="G62" s="324"/>
      <c r="H62" s="325"/>
      <c r="I62" s="325"/>
      <c r="J62" s="325"/>
      <c r="K62" s="323"/>
      <c r="L62" s="322"/>
      <c r="M62" s="322"/>
      <c r="O62" s="295" t="str">
        <f t="shared" si="2"/>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5" t="s">
        <v>168</v>
      </c>
      <c r="B1" s="375"/>
      <c r="C1" s="375"/>
      <c r="D1" s="375"/>
      <c r="E1" s="375"/>
      <c r="F1" s="375"/>
      <c r="G1" s="375"/>
      <c r="H1" s="375"/>
      <c r="I1" s="375"/>
      <c r="J1" s="375"/>
      <c r="K1" s="375"/>
      <c r="L1" s="375"/>
      <c r="M1" s="375"/>
      <c r="N1" s="375"/>
      <c r="O1" s="375"/>
      <c r="P1" s="375"/>
      <c r="Q1" s="375"/>
      <c r="R1" s="375"/>
      <c r="S1" s="375"/>
      <c r="T1" s="375"/>
      <c r="U1" s="375"/>
      <c r="V1" s="376" t="s">
        <v>54</v>
      </c>
      <c r="W1" s="376"/>
      <c r="X1" s="376"/>
      <c r="Y1" s="376"/>
      <c r="Z1" s="376"/>
      <c r="AA1" s="376"/>
      <c r="AB1" s="376"/>
      <c r="AC1" s="376"/>
      <c r="AD1" s="376"/>
      <c r="AE1" s="376"/>
      <c r="AF1" s="376"/>
      <c r="AG1" s="376"/>
      <c r="AH1" s="376"/>
      <c r="AI1" s="376"/>
      <c r="AJ1" s="376"/>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Safe Auto Insurance Company</v>
      </c>
      <c r="B4" s="155">
        <f>'Cover Page'!L9</f>
        <v>25405</v>
      </c>
      <c r="C4" s="155">
        <f>'Cover Page'!B13</f>
        <v>0</v>
      </c>
      <c r="D4" s="156">
        <f>'Cover Page'!L13</f>
        <v>0</v>
      </c>
      <c r="E4" s="155" t="str">
        <f>'Cover Page'!B17</f>
        <v>4 Easton Oval</v>
      </c>
      <c r="F4" s="155" t="str">
        <f>'Cover Page'!B20</f>
        <v>Columbus</v>
      </c>
      <c r="G4" s="155" t="str">
        <f>'Cover Page'!I20</f>
        <v>OH</v>
      </c>
      <c r="H4" s="156">
        <f>'Cover Page'!L20</f>
        <v>43219</v>
      </c>
      <c r="I4" s="155" t="b">
        <v>1</v>
      </c>
      <c r="J4" s="155" t="b">
        <v>0</v>
      </c>
      <c r="K4" s="157">
        <f>'Cover Page'!B32</f>
        <v>44228</v>
      </c>
      <c r="L4" s="177" t="str">
        <f>'Cover Page'!B35</f>
        <v>Evan McKee</v>
      </c>
      <c r="M4" s="177" t="str">
        <f>'Cover Page'!B38</f>
        <v>Senior Vice President</v>
      </c>
      <c r="N4" s="220" t="str">
        <f>'Cover Page'!I35</f>
        <v>614-944-7430</v>
      </c>
      <c r="O4" s="220">
        <f>'Cover Page'!L35</f>
        <v>0</v>
      </c>
      <c r="P4" s="155" t="str">
        <f>'Cover Page'!I38</f>
        <v>evan.mckee@safeauto.com</v>
      </c>
      <c r="Q4" s="155" t="str">
        <f>'Cover Page'!B42</f>
        <v>Kim Keiser</v>
      </c>
      <c r="R4" s="155" t="str">
        <f>'Cover Page'!B46</f>
        <v>Product Manager</v>
      </c>
      <c r="S4" s="220" t="str">
        <f>'Cover Page'!I42</f>
        <v>614-944-7678</v>
      </c>
      <c r="T4" s="220">
        <f>'Cover Page'!L42</f>
        <v>0</v>
      </c>
      <c r="U4" s="155" t="str">
        <f>'Cover Page'!I46</f>
        <v>kim.keiser@safeauto.com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0</v>
      </c>
      <c r="AG4" s="156">
        <f>Questionnaire!U28</f>
        <v>1</v>
      </c>
      <c r="AH4" s="156">
        <f>Questionnaire!U34</f>
        <v>1</v>
      </c>
      <c r="AI4" s="156">
        <f>Questionnaire!U35</f>
        <v>0</v>
      </c>
      <c r="AJ4" s="177">
        <f>Questionnaire!E37</f>
        <v>0</v>
      </c>
      <c r="AK4" s="155">
        <f>'Explanatory Memorandum'!C14</f>
        <v>0</v>
      </c>
      <c r="AL4" s="155" t="str">
        <f>'Explanatory Memorandum'!C33</f>
        <v>From our initial report:  Loss data has been analyzed on a monthly basis, viewing reported frequency, paid frequency, and paid severity.  CA loss data was analyzed separately.  Because the CA loss data has little credibility and remains volatile, particularly on a monthly basis, the rate relief decision is significantly impacted by the CW experience.  To be specific, CA paid feature counts for the first four months of 2020 are only 30, 25, 19, and 20.  To date, our CW paid frequency has declined 9% from the first quarter 2020 compared to April and May.  Early views on paid frequency for June as well reported frequency indicate the frequencies are returning to normal quickly.
We have seen no changes to the impact of CA loss severity due to covid.  Loss trend severity continues a normal increase.  The current CA paid severity is $7,000.  To estimate the total loss dollars avoided, use the number of paid features avoided times the CA average severity.  Assuming the covid impact spans the second quarter, the number of paid features avoided is (30+25+19) *.076, approximates 6 features.  This implies a loss avoidance amount of 6*$7,000 = $42,000.
SAIC responded with pricing adjustments across all our states and extended coverage for delivery services. Beginning in early April, both installment fees and reinstatement fees were waived for all CA auto policies.  These fees will continue to be waived through June 30, 2020.  We are also crediting any policyholder accounts with transactions from April 1 – June 30 for either of these two assessed fees.  Income from installment and reinstatement fees represents 7.6% of total earned premium (inclusive of fees).  Income from installment and reinstatement fees averaged $10,100 per month during 2019; this average increased to $12,000 per month during the first quarter of 2020.  We anticipate total fee income from April 1 through June 30 reflects roughly $42,600.  April and May actuals are included in this report.
Since our intial report, SAIC has seen significant frequency increases.  Those increases began in June, and were highest during the last four months of 2020.  We have seen no changes to the impact of CA loss severity due to covid.  Loss trend severity continues a normal increase.  Given the very high frequency increases, we have not adjusted premium after June, 2020.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7" t="s">
        <v>186</v>
      </c>
      <c r="D1" s="378"/>
      <c r="E1" s="378"/>
      <c r="F1" s="378"/>
      <c r="G1" s="379"/>
      <c r="H1" s="380" t="s">
        <v>187</v>
      </c>
      <c r="I1" s="381"/>
      <c r="J1" s="381"/>
      <c r="K1" s="381"/>
      <c r="L1" s="381"/>
      <c r="M1" s="381"/>
      <c r="N1" s="381"/>
      <c r="O1" s="381"/>
      <c r="P1" s="382"/>
      <c r="Q1" s="377" t="s">
        <v>188</v>
      </c>
      <c r="R1" s="378"/>
      <c r="S1" s="378"/>
      <c r="T1" s="378"/>
      <c r="U1" s="379"/>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25405</v>
      </c>
      <c r="B3" s="155" t="s">
        <v>80</v>
      </c>
      <c r="C3" s="241">
        <f>Questionnaire!$U$44</f>
        <v>0</v>
      </c>
      <c r="D3" s="242">
        <f>Questionnaire!$U$45</f>
        <v>1</v>
      </c>
      <c r="E3" s="242">
        <f>Questionnaire!$U$46</f>
        <v>1</v>
      </c>
      <c r="F3" s="242">
        <f>Questionnaire!$U$47</f>
        <v>0</v>
      </c>
      <c r="G3" s="243" t="str">
        <f>Questionnaire!$U$48</f>
        <v>reduction in amount charged</v>
      </c>
      <c r="H3" s="241">
        <f>Questionnaire!$U$55</f>
        <v>1</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1</v>
      </c>
      <c r="U3" s="243" t="str">
        <f>Questionnaire!$U$85</f>
        <v>waiving reinstatement fees</v>
      </c>
    </row>
    <row r="4" spans="1:27" x14ac:dyDescent="0.25">
      <c r="A4" s="155">
        <f>'Cover Page'!$L$9</f>
        <v>25405</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25405</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25405</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25405</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25405</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25405</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Kim Keiser</cp:lastModifiedBy>
  <cp:lastPrinted>2020-05-12T15:41:53Z</cp:lastPrinted>
  <dcterms:created xsi:type="dcterms:W3CDTF">2020-04-14T23:06:16Z</dcterms:created>
  <dcterms:modified xsi:type="dcterms:W3CDTF">2021-02-01T20:19:51Z</dcterms:modified>
</cp:coreProperties>
</file>