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ILING\COVID-19\Reporting\"/>
    </mc:Choice>
  </mc:AlternateContent>
  <bookViews>
    <workbookView xWindow="0" yWindow="0" windowWidth="25190" windowHeight="9950" tabRatio="700" firstSheet="2"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2" i="8" l="1"/>
  <c r="A71" i="8"/>
  <c r="A70" i="8"/>
  <c r="A69" i="8"/>
  <c r="A68" i="8"/>
  <c r="A67" i="8"/>
  <c r="A66" i="8"/>
  <c r="A65" i="8"/>
  <c r="A64" i="8"/>
  <c r="A63"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<sst xmlns="http://schemas.openxmlformats.org/spreadsheetml/2006/main" count="748" uniqueCount="392">
  <si>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</si>
  <si>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</si>
  <si>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</si>
  <si>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</si>
  <si>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</si>
  <si>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</si>
  <si>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</si>
  <si>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</si>
  <si>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</si>
  <si>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</si>
  <si>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</si>
  <si>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</si>
  <si>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</si>
  <si>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</si>
  <si>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</si>
  <si>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</si>
  <si>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</si>
  <si>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</si>
  <si>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</si>
  <si>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</si>
  <si>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</si>
  <si>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</si>
  <si>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</si>
  <si>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</si>
  <si>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</si>
  <si>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</si>
  <si>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</si>
  <si>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</si>
  <si>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</si>
  <si>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</si>
  <si>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</si>
  <si>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</si>
  <si>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</si>
  <si>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</si>
  <si>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</si>
  <si>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</si>
  <si>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</si>
  <si>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</si>
  <si>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</si>
  <si>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</si>
  <si>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</si>
  <si>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</si>
  <si>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</si>
  <si>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</si>
  <si>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</si>
  <si>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</si>
  <si>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</si>
  <si>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</si>
  <si>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</si>
  <si>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</si>
  <si>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</si>
  <si>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</si>
  <si>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</si>
  <si>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</si>
  <si>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</si>
  <si>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</si>
  <si>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</si>
  <si>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</si>
  <si>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</si>
  <si>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</si>
  <si>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</si>
  <si>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</si>
  <si>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</si>
  <si>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</si>
  <si>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</si>
  <si>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</si>
  <si>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</si>
  <si>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</si>
  <si>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</si>
  <si>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</si>
  <si>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</si>
  <si>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</si>
  <si>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</si>
  <si>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</si>
  <si>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</si>
  <si>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</si>
  <si>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</si>
  <si>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</si>
  <si>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</si>
  <si>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</si>
  <si>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</si>
  <si>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</si>
  <si>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</si>
  <si>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</si>
  <si>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</si>
  <si>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</si>
  <si>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</si>
  <si>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</si>
  <si>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</si>
  <si>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</si>
  <si>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</si>
  <si>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</si>
  <si>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</si>
  <si>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</si>
  <si>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</si>
  <si>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</si>
  <si>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</si>
  <si>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</si>
  <si>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</si>
  <si>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</si>
  <si>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</si>
  <si>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</si>
  <si>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</si>
  <si>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</si>
  <si>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</si>
  <si>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</si>
  <si>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</si>
  <si>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</si>
  <si>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</si>
  <si>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</si>
  <si>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</si>
  <si>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</si>
  <si>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</si>
  <si>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</si>
  <si>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</si>
  <si>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</si>
  <si>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</si>
  <si>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</si>
  <si>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</si>
  <si>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</si>
  <si>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</si>
  <si>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</si>
  <si>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</si>
  <si>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</si>
  <si>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</si>
  <si>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</si>
  <si>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</si>
  <si>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</si>
  <si>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</si>
  <si>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</si>
  <si>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</si>
  <si>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</si>
  <si>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</si>
  <si>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</si>
  <si>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</si>
  <si>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</si>
  <si>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</si>
  <si>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</si>
  <si>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</si>
  <si>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</si>
  <si>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</si>
  <si>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</si>
  <si>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</si>
  <si>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</si>
  <si>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</si>
  <si>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</si>
  <si>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</si>
  <si>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</si>
  <si>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</si>
  <si>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</si>
  <si>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</si>
  <si>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</si>
  <si>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</si>
  <si>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</si>
  <si>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</si>
  <si>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</si>
  <si>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</si>
  <si>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</si>
  <si>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</si>
  <si>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</si>
  <si>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</si>
  <si>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</si>
  <si>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</si>
  <si>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</si>
  <si>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</si>
  <si>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</si>
  <si>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</si>
  <si>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</si>
  <si>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</si>
  <si>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</si>
  <si>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</si>
  <si>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</si>
  <si>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</si>
  <si>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</si>
  <si>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</si>
  <si>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</si>
  <si>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</si>
  <si>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</si>
  <si>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</si>
  <si>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</si>
  <si>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</si>
  <si>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</si>
  <si>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</si>
  <si>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</si>
  <si>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</si>
  <si>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</si>
  <si>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</si>
  <si>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</si>
  <si>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</si>
  <si>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</si>
  <si>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</si>
  <si>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</si>
  <si>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</si>
  <si>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</si>
  <si>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</si>
  <si>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</si>
  <si>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</si>
  <si>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</si>
  <si>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</si>
  <si>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</si>
  <si>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</si>
  <si>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</si>
  <si>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</si>
  <si>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</si>
  <si>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</si>
  <si>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</si>
  <si>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</si>
  <si>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</si>
  <si>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</si>
  <si>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</si>
  <si>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</si>
  <si>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</si>
  <si>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</si>
  <si>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</si>
  <si>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</si>
  <si>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</si>
  <si>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</si>
  <si>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</si>
  <si>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</si>
  <si>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</si>
  <si>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</si>
  <si>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</si>
  <si>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</si>
  <si>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</si>
  <si>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</si>
  <si>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</si>
  <si>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</si>
  <si>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</si>
  <si>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</si>
  <si>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</si>
  <si>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</si>
  <si>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</si>
  <si>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</si>
  <si>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</si>
  <si>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</si>
  <si>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</si>
  <si>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</si>
  <si>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</si>
  <si>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</si>
  <si>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</si>
  <si>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</si>
  <si>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</si>
  <si>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</si>
  <si>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</si>
  <si>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</si>
  <si>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</si>
  <si>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</si>
  <si>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</si>
  <si>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</si>
  <si>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</si>
  <si>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</si>
  <si>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</si>
  <si>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</si>
  <si>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</si>
  <si>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</si>
  <si>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</si>
  <si>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</si>
  <si>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</si>
  <si>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</si>
  <si>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</si>
  <si>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</si>
  <si>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</si>
  <si>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</si>
  <si>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</si>
  <si>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</si>
  <si>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</si>
  <si>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</si>
  <si>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</si>
  <si>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</si>
  <si>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</si>
  <si>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</si>
  <si>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</si>
  <si>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</si>
  <si>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</si>
  <si>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</si>
  <si>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</si>
  <si>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</si>
  <si>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</si>
  <si>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</si>
  <si>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</si>
  <si>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</si>
  <si>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</si>
  <si>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</si>
  <si>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</si>
  <si>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</si>
  <si>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</si>
  <si>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</si>
  <si>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</si>
  <si>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</si>
  <si>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</si>
  <si>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</si>
  <si>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</si>
  <si>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</si>
  <si>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</si>
  <si>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</si>
  <si>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</si>
  <si>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</si>
  <si>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</si>
  <si>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</si>
  <si>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</si>
  <si>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</si>
  <si>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</si>
  <si>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</si>
  <si>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</si>
  <si>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</si>
  <si>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</si>
  <si>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</si>
  <si>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</si>
  <si>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</si>
  <si>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</si>
  <si>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</si>
  <si>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</si>
  <si>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</si>
  <si>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</si>
  <si>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</si>
  <si>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</si>
  <si>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</si>
  <si>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</si>
  <si>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</si>
  <si>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</si>
  <si>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</si>
  <si>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</si>
  <si>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</si>
  <si>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</si>
  <si>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</si>
  <si>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</si>
  <si>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</si>
  <si>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</si>
  <si>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</si>
  <si>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</si>
  <si>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</si>
  <si>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</si>
  <si>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</si>
  <si>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</si>
  <si>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</si>
  <si>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</si>
  <si>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</si>
  <si>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</si>
  <si>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</si>
  <si>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</si>
  <si>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</si>
  <si>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</si>
  <si>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</si>
  <si>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</si>
  <si>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</si>
  <si>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</si>
  <si>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</si>
  <si>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</si>
  <si>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</si>
  <si>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</si>
  <si>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</si>
  <si>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</si>
  <si>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</si>
  <si>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Old Republic Insurance Company</t>
  </si>
  <si>
    <t>Old Republic Insurance Company has determined no supplemental premium refunds policyholders are warranted in 1Q2021 specifically because of the COVID-19 pandemic.   Old Republic writes large commercial policyholders, as well as an inland marine program, which we do not believe were materially impacted by COVID-19.  Most of our policyholders were up and running, and many of them even saw their operations grow during the latter part of 2020 and into 2021.  Furthermore, many of our commercial policies are auditable, and we are right-sizing premiums for each policyholder based upon the actual exposures determined at final audit.  The audit process may generate return premiums, if the insured’s operations slowed due to COVID or any other reason.  In 2020, Old Republic provided mid-term exposure adjustments, which led to premium reductions in situations where policyholders demonstrated that their businesses were adversely affected by the COVID-19 emergency orders.  We worked on a case-by-case basis to assist our policyholders struggling through financial difficulties caused by the COVID-19 driven economic downturn.</t>
  </si>
  <si>
    <t>Old Republic General Insurance Group, Inc.</t>
  </si>
  <si>
    <t>307 N. Michigan Avenue</t>
  </si>
  <si>
    <t>Chicago</t>
  </si>
  <si>
    <t>Deborah J. Matthews</t>
  </si>
  <si>
    <t>312-762-4530</t>
  </si>
  <si>
    <t>312-762-4950</t>
  </si>
  <si>
    <t>AVP - Compliance</t>
  </si>
  <si>
    <t>dmatthews@oldrepublic.com</t>
  </si>
  <si>
    <t>Commercial Automobile - 20-3105; General Liability - 20-3104</t>
  </si>
  <si>
    <t>Vehicle Suspension</t>
  </si>
  <si>
    <t>Commercial Autombile</t>
  </si>
  <si>
    <t>18-4689A</t>
  </si>
  <si>
    <t>Fleet Mgmt</t>
  </si>
  <si>
    <t>19-3117</t>
  </si>
  <si>
    <t>Risk Mgmt.</t>
  </si>
  <si>
    <t>11-10353</t>
  </si>
  <si>
    <t>Workers Comp</t>
  </si>
  <si>
    <t>19-4067</t>
  </si>
  <si>
    <t>General Liability</t>
  </si>
  <si>
    <t>19-3225</t>
  </si>
  <si>
    <t>12-6382</t>
  </si>
  <si>
    <t>Risk Mgmt Product Liability</t>
  </si>
  <si>
    <t>18-352</t>
  </si>
  <si>
    <t>Primary D &amp; O</t>
  </si>
  <si>
    <t>01-15</t>
  </si>
  <si>
    <t>D &amp; O Excess</t>
  </si>
  <si>
    <t>07-3002</t>
  </si>
  <si>
    <t>A side</t>
  </si>
  <si>
    <t>14-6907</t>
  </si>
  <si>
    <t>Excess Side A</t>
  </si>
  <si>
    <t>12-2481</t>
  </si>
  <si>
    <t>D &amp; O Non Profit</t>
  </si>
  <si>
    <t>14-3046</t>
  </si>
  <si>
    <t>Lawyers Professional Liability</t>
  </si>
  <si>
    <t>15-6314</t>
  </si>
  <si>
    <t>Professional Liability Lawyers EXCESS</t>
  </si>
  <si>
    <t>15-7297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</si>
</sst>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thin">
        <color theme="4" tint="0.59996337778862885"/>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29" fillId="0" borderId="10" xfId="0" applyFont="1" applyBorder="1" applyAlignment="1">
      <alignment horizontal="center"/>
    </xf>
    <xf numFmtId="0" fontId="29" fillId="0" borderId="49" xfId="0" applyFont="1" applyBorder="1" applyAlignment="1">
      <alignment horizontal="center"/>
    </xf>
    <xf numFmtId="49" fontId="29" fillId="0" borderId="50" xfId="8" applyNumberFormat="1" applyFont="1" applyFill="1" applyBorder="1" applyAlignment="1" applyProtection="1">
      <alignment horizontal="center" vertical="center"/>
      <protection locked="0"/>
    </xf>
    <xf numFmtId="0" fontId="29" fillId="0" borderId="0" xfId="0" applyFont="1" applyAlignment="1">
      <alignment horizontal="center"/>
    </xf>
    <xf numFmtId="49" fontId="29" fillId="0" borderId="6" xfId="0" applyNumberFormat="1" applyFont="1" applyFill="1" applyBorder="1" applyAlignment="1" applyProtection="1">
      <alignment horizontal="center" vertical="center" wrapText="1"/>
      <protection locked="0"/>
    </xf>
    <xf numFmtId="49" fontId="29" fillId="0" borderId="51" xfId="8" applyNumberFormat="1" applyFont="1" applyFill="1" applyBorder="1" applyAlignment="1" applyProtection="1">
      <alignment horizontal="center" vertical="center"/>
      <protection locked="0"/>
    </xf>
    <xf numFmtId="1" fontId="29" fillId="0" borderId="15" xfId="2" applyNumberFormat="1" applyFont="1" applyFill="1" applyBorder="1" applyAlignment="1">
      <alignment horizontal="center"/>
    </xf>
    <xf numFmtId="1" fontId="29" fillId="0" borderId="15" xfId="2" quotePrefix="1" applyNumberFormat="1" applyFont="1"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matthews@oldrepubl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3" workbookViewId="0">
      <selection activeCell="I39" sqref="I39:M3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3" t="s">
        <v>19</v>
      </c>
      <c r="B2" s="343"/>
      <c r="C2" s="343"/>
      <c r="D2" s="343"/>
      <c r="E2" s="343"/>
      <c r="F2" s="343"/>
      <c r="G2" s="343"/>
      <c r="H2" s="343"/>
      <c r="I2" s="343"/>
      <c r="J2" s="343"/>
      <c r="K2" s="343"/>
      <c r="L2" s="343"/>
      <c r="M2" s="343"/>
      <c r="N2" s="343"/>
    </row>
    <row r="3" spans="1:21" s="9" customFormat="1" ht="20" x14ac:dyDescent="0.4">
      <c r="A3" s="343" t="s">
        <v>42</v>
      </c>
      <c r="B3" s="343"/>
      <c r="C3" s="343"/>
      <c r="D3" s="343"/>
      <c r="E3" s="343"/>
      <c r="F3" s="343"/>
      <c r="G3" s="343"/>
      <c r="H3" s="343"/>
      <c r="I3" s="343"/>
      <c r="J3" s="343"/>
      <c r="K3" s="343"/>
      <c r="L3" s="343"/>
      <c r="M3" s="343"/>
      <c r="N3" s="343"/>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35">
      <c r="A6" s="344" t="s">
        <v>98</v>
      </c>
      <c r="B6" s="344"/>
      <c r="C6" s="344"/>
      <c r="D6" s="344"/>
      <c r="E6" s="344"/>
      <c r="F6" s="344"/>
      <c r="G6" s="344"/>
      <c r="H6" s="344"/>
      <c r="I6" s="344"/>
      <c r="J6" s="344"/>
      <c r="K6" s="344"/>
      <c r="L6" s="344"/>
      <c r="M6" s="344"/>
      <c r="N6" s="344"/>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24147</v>
      </c>
      <c r="M9" s="265"/>
      <c r="N9" s="16"/>
    </row>
    <row r="10" spans="1:21" ht="12.75" customHeight="1" x14ac:dyDescent="0.25">
      <c r="A10" s="55"/>
      <c r="B10" s="17" t="s">
        <v>30</v>
      </c>
      <c r="C10" s="17"/>
      <c r="D10" s="17"/>
      <c r="E10" s="17"/>
      <c r="F10" s="17"/>
      <c r="G10" s="17"/>
      <c r="H10" s="17"/>
      <c r="I10" s="345"/>
      <c r="J10" s="346"/>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355</v>
      </c>
      <c r="C13" s="264"/>
      <c r="D13" s="264"/>
      <c r="E13" s="264"/>
      <c r="F13" s="264"/>
      <c r="G13" s="264"/>
      <c r="H13" s="264"/>
      <c r="I13" s="264"/>
      <c r="J13" s="20"/>
      <c r="K13" s="21"/>
      <c r="L13" s="281">
        <v>150</v>
      </c>
      <c r="M13" s="265"/>
      <c r="N13" s="16"/>
    </row>
    <row r="14" spans="1:21" ht="12.75" customHeight="1" x14ac:dyDescent="0.25">
      <c r="A14" s="55"/>
      <c r="B14" s="17" t="s">
        <v>32</v>
      </c>
      <c r="C14" s="17"/>
      <c r="D14" s="17"/>
      <c r="E14" s="17"/>
      <c r="F14" s="17"/>
      <c r="G14" s="17"/>
      <c r="H14" s="19"/>
      <c r="I14" s="346"/>
      <c r="J14" s="346"/>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357</v>
      </c>
      <c r="C20" s="264"/>
      <c r="D20" s="264"/>
      <c r="E20" s="264"/>
      <c r="F20" s="264"/>
      <c r="G20" s="264"/>
      <c r="H20" s="24"/>
      <c r="I20" s="291" t="s">
        <v>247</v>
      </c>
      <c r="J20" s="125"/>
      <c r="K20" s="25"/>
      <c r="L20" s="154">
        <v>60601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8" t="s">
        <v>76</v>
      </c>
      <c r="C30" s="338"/>
      <c r="D30" s="338"/>
      <c r="E30" s="338"/>
      <c r="F30" s="338"/>
      <c r="G30" s="338"/>
      <c r="H30" s="338"/>
      <c r="I30" s="338"/>
      <c r="J30" s="338"/>
      <c r="K30" s="338"/>
      <c r="L30" s="338"/>
      <c r="M30" s="33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358</v>
      </c>
      <c r="C35" s="264"/>
      <c r="D35" s="264"/>
      <c r="E35" s="264"/>
      <c r="F35" s="264"/>
      <c r="G35" s="264"/>
      <c r="H35" s="35"/>
      <c r="I35" s="280" t="s">
        <v>359</v>
      </c>
      <c r="J35" s="268"/>
      <c r="K35" s="36"/>
      <c r="L35" s="280" t="s">
        <v>360</v>
      </c>
      <c r="M35" s="268"/>
      <c r="N35" s="166"/>
    </row>
    <row r="36" spans="1:14" customFormat="1" ht="12.75" customHeight="1" x14ac:dyDescent="0.35">
      <c r="A36" s="167"/>
      <c r="B36" s="168" t="s">
        <v>162</v>
      </c>
      <c r="C36" s="168"/>
      <c r="D36" s="168"/>
      <c r="E36" s="168"/>
      <c r="F36" s="168"/>
      <c r="G36" s="168"/>
      <c r="H36" s="168"/>
      <c r="I36" s="347" t="s">
        <v>38</v>
      </c>
      <c r="J36" s="347"/>
      <c r="K36" s="178"/>
      <c r="L36" s="347" t="s">
        <v>39</v>
      </c>
      <c r="M36" s="347"/>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361</v>
      </c>
      <c r="C38" s="267"/>
      <c r="D38" s="267"/>
      <c r="E38" s="267"/>
      <c r="F38" s="267"/>
      <c r="G38" s="267"/>
      <c r="H38" s="33"/>
      <c r="I38" s="383" t="s">
        <v>362</v>
      </c>
      <c r="J38" s="269"/>
      <c r="K38" s="269"/>
      <c r="L38" s="269"/>
      <c r="M38" s="269"/>
      <c r="N38" s="166"/>
    </row>
    <row r="39" spans="1:14" customFormat="1" ht="12.75" customHeight="1" x14ac:dyDescent="0.35">
      <c r="A39" s="167"/>
      <c r="B39" s="168" t="s">
        <v>40</v>
      </c>
      <c r="C39" s="168"/>
      <c r="D39" s="168"/>
      <c r="E39" s="168"/>
      <c r="F39" s="168"/>
      <c r="G39" s="168"/>
      <c r="H39" s="168"/>
      <c r="I39" s="347" t="s">
        <v>41</v>
      </c>
      <c r="J39" s="347"/>
      <c r="K39" s="347"/>
      <c r="L39" s="347"/>
      <c r="M39" s="347"/>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c r="C42" s="264"/>
      <c r="D42" s="264"/>
      <c r="E42" s="264"/>
      <c r="F42" s="264"/>
      <c r="G42" s="264"/>
      <c r="H42" s="36"/>
      <c r="I42" s="280"/>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c r="C46" s="264"/>
      <c r="D46" s="264"/>
      <c r="E46" s="264"/>
      <c r="F46" s="264"/>
      <c r="G46" s="264"/>
      <c r="H46" s="22"/>
      <c r="I46" s="278"/>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0" t="s">
        <v>344</v>
      </c>
      <c r="B52" s="341"/>
      <c r="C52" s="341"/>
      <c r="D52" s="341"/>
      <c r="E52" s="341"/>
      <c r="F52" s="341"/>
      <c r="G52" s="341"/>
      <c r="H52" s="341"/>
      <c r="I52" s="341"/>
      <c r="J52" s="341"/>
      <c r="K52" s="341"/>
      <c r="L52" s="341"/>
      <c r="M52" s="341"/>
      <c r="N52" s="342"/>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39" t="s">
        <v>170</v>
      </c>
      <c r="C54" s="339"/>
      <c r="D54" s="339"/>
      <c r="E54" s="339"/>
      <c r="F54" s="339"/>
      <c r="G54" s="339"/>
      <c r="H54" s="339"/>
      <c r="I54" s="339"/>
      <c r="J54" s="339"/>
      <c r="K54" s="339"/>
      <c r="L54" s="339"/>
      <c r="M54" s="339"/>
      <c r="N54" s="33"/>
    </row>
    <row r="55" spans="1:14" ht="12.75" customHeight="1" x14ac:dyDescent="0.25">
      <c r="B55" s="339"/>
      <c r="C55" s="339"/>
      <c r="D55" s="339"/>
      <c r="E55" s="339"/>
      <c r="F55" s="339"/>
      <c r="G55" s="339"/>
      <c r="H55" s="339"/>
      <c r="I55" s="339"/>
      <c r="J55" s="339"/>
      <c r="K55" s="339"/>
      <c r="L55" s="339"/>
      <c r="M55" s="33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H62" sqref="H62"/>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Old Republic Insurance Company</v>
      </c>
      <c r="F4" s="336"/>
      <c r="G4" s="115"/>
      <c r="H4" s="115"/>
      <c r="I4" s="115"/>
      <c r="J4" s="116"/>
      <c r="L4" s="76" t="s">
        <v>55</v>
      </c>
      <c r="M4" s="164">
        <f>'Cover Page'!L9</f>
        <v>24147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Old Republic General Insurance Group, Inc.</v>
      </c>
      <c r="F6" s="336"/>
      <c r="G6" s="115"/>
      <c r="H6" s="115"/>
      <c r="I6" s="115"/>
      <c r="J6" s="116"/>
      <c r="L6" s="76" t="s">
        <v>56</v>
      </c>
      <c r="M6" s="164">
        <f>'Cover Page'!L13</f>
        <v>150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0" t="s">
        <v>363</v>
      </c>
      <c r="F37" s="361"/>
      <c r="G37" s="226"/>
      <c r="H37" s="226"/>
      <c r="I37" s="226"/>
      <c r="J37" s="226"/>
      <c r="K37" s="226"/>
      <c r="L37" s="101"/>
    </row>
    <row r="38" spans="1:39" ht="13" customHeight="1" x14ac:dyDescent="0.3">
      <c r="A38" s="99"/>
      <c r="B38" s="68"/>
      <c r="C38" s="103"/>
      <c r="D38" s="102"/>
      <c r="E38" s="362"/>
      <c r="F38" s="363"/>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1</v>
      </c>
      <c r="Q44" s="146" t="b">
        <v>0</v>
      </c>
      <c r="R44" s="146" t="b">
        <v>0</v>
      </c>
      <c r="S44" s="146" t="b">
        <v>0</v>
      </c>
      <c r="T44" s="146" t="b">
        <v>0</v>
      </c>
      <c r="U44" s="208">
        <f>N44*1</f>
        <v>0</v>
      </c>
      <c r="V44" s="208">
        <f t="shared" ref="V44:AA44" si="1">O44*1</f>
        <v>0</v>
      </c>
      <c r="W44" s="208">
        <f t="shared" si="1"/>
        <v>1</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1</v>
      </c>
      <c r="P45" s="146" t="b">
        <v>1</v>
      </c>
      <c r="Q45" s="146" t="b">
        <v>0</v>
      </c>
      <c r="R45" s="146" t="b">
        <v>1</v>
      </c>
      <c r="S45" s="146" t="b">
        <v>0</v>
      </c>
      <c r="T45" s="146" t="b">
        <v>0</v>
      </c>
      <c r="U45" s="208">
        <f t="shared" ref="U45:U47" si="2">N45*1</f>
        <v>0</v>
      </c>
      <c r="V45" s="208">
        <f t="shared" ref="V45:V46" si="3">O45*1</f>
        <v>1</v>
      </c>
      <c r="W45" s="208">
        <f t="shared" ref="W45:W47" si="4">P45*1</f>
        <v>1</v>
      </c>
      <c r="X45" s="208">
        <f t="shared" ref="X45:X46" si="5">Q45*1</f>
        <v>0</v>
      </c>
      <c r="Y45" s="208">
        <f t="shared" ref="Y45:Y46" si="6">R45*1</f>
        <v>1</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1</v>
      </c>
      <c r="Q59" s="146" t="b">
        <v>0</v>
      </c>
      <c r="R59" s="146" t="b">
        <v>1</v>
      </c>
      <c r="S59" s="146" t="b">
        <v>0</v>
      </c>
      <c r="T59" s="146" t="b">
        <v>0</v>
      </c>
      <c r="U59" s="208">
        <f t="shared" ref="U59:U60" si="28">N59*1</f>
        <v>0</v>
      </c>
      <c r="V59" s="208">
        <f t="shared" si="22"/>
        <v>0</v>
      </c>
      <c r="W59" s="208">
        <f t="shared" si="23"/>
        <v>1</v>
      </c>
      <c r="X59" s="208">
        <f t="shared" si="24"/>
        <v>0</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1</v>
      </c>
      <c r="P60" s="146" t="b">
        <v>0</v>
      </c>
      <c r="Q60" s="146" t="b">
        <v>0</v>
      </c>
      <c r="R60" s="146" t="b">
        <v>0</v>
      </c>
      <c r="S60" s="146" t="b">
        <v>0</v>
      </c>
      <c r="T60" s="146" t="b">
        <v>0</v>
      </c>
      <c r="U60" s="208">
        <f t="shared" si="28"/>
        <v>0</v>
      </c>
      <c r="V60" s="208">
        <f t="shared" si="22"/>
        <v>1</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t="s">
        <v>364</v>
      </c>
      <c r="I61" s="230"/>
      <c r="J61" s="230"/>
      <c r="K61" s="230"/>
      <c r="L61" s="230"/>
      <c r="M61" s="230"/>
      <c r="N61" s="143"/>
      <c r="O61" s="143"/>
      <c r="P61" s="143"/>
      <c r="Q61" s="143"/>
      <c r="R61" s="143"/>
      <c r="S61" s="143"/>
      <c r="T61" s="143"/>
      <c r="U61" s="214">
        <f>G61</f>
        <v>0</v>
      </c>
      <c r="V61" s="214" t="str">
        <f t="shared" ref="V61:AA61" si="29">H61</f>
        <v>Vehicle Suspension</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1</v>
      </c>
      <c r="Q73" s="146" t="b">
        <v>0</v>
      </c>
      <c r="R73" s="146" t="b">
        <v>1</v>
      </c>
      <c r="S73" s="146" t="b">
        <v>0</v>
      </c>
      <c r="T73" s="146" t="b">
        <v>0</v>
      </c>
      <c r="U73" s="208">
        <f t="shared" ref="U73" si="37">N73*1</f>
        <v>0</v>
      </c>
      <c r="V73" s="208">
        <f t="shared" ref="V73" si="38">O73*1</f>
        <v>1</v>
      </c>
      <c r="W73" s="208">
        <f t="shared" ref="W73" si="39">P73*1</f>
        <v>1</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9"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2" t="s">
        <v>234</v>
      </c>
      <c r="B1" s="353"/>
      <c r="C1" s="353"/>
      <c r="D1" s="353"/>
      <c r="E1" s="353"/>
      <c r="F1" s="353"/>
      <c r="G1" s="353"/>
      <c r="H1" s="353"/>
      <c r="I1" s="353"/>
      <c r="J1" s="353"/>
      <c r="K1" s="353"/>
      <c r="L1" s="353"/>
      <c r="M1" s="353"/>
      <c r="N1" s="354"/>
    </row>
    <row r="2" spans="1:14" ht="23.25" customHeight="1" x14ac:dyDescent="0.35">
      <c r="A2" s="349" t="s">
        <v>314</v>
      </c>
      <c r="B2" s="350"/>
      <c r="C2" s="350"/>
      <c r="D2" s="350"/>
      <c r="E2" s="350"/>
      <c r="F2" s="350"/>
      <c r="G2" s="350"/>
      <c r="H2" s="350"/>
      <c r="I2" s="350"/>
      <c r="J2" s="350"/>
      <c r="K2" s="350"/>
      <c r="L2" s="350"/>
      <c r="M2" s="350"/>
      <c r="N2" s="351"/>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Old Republic Insurance Company</v>
      </c>
      <c r="F4" s="114"/>
      <c r="G4" s="114"/>
      <c r="H4" s="115"/>
      <c r="I4" s="115"/>
      <c r="J4" s="115"/>
      <c r="K4" s="116"/>
      <c r="L4" s="63"/>
      <c r="M4" s="76" t="s">
        <v>55</v>
      </c>
      <c r="N4" s="164">
        <f>'Cover Page'!L9</f>
        <v>24147</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Old Republic General Insurance Group, Inc.</v>
      </c>
      <c r="F6" s="114"/>
      <c r="G6" s="115"/>
      <c r="H6" s="115"/>
      <c r="I6" s="115"/>
      <c r="J6" s="115"/>
      <c r="K6" s="116"/>
      <c r="L6" s="63"/>
      <c r="M6" s="76" t="s">
        <v>56</v>
      </c>
      <c r="N6" s="164">
        <f>'Cover Page'!L13</f>
        <v>150</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4" t="s">
        <v>354</v>
      </c>
      <c r="D14" s="365"/>
      <c r="E14" s="365"/>
      <c r="F14" s="365"/>
      <c r="G14" s="365"/>
      <c r="H14" s="365"/>
      <c r="I14" s="365"/>
      <c r="J14" s="365"/>
      <c r="K14" s="365"/>
      <c r="L14" s="365"/>
      <c r="M14" s="366"/>
      <c r="N14" s="259"/>
    </row>
    <row r="15" spans="1:14" x14ac:dyDescent="0.35">
      <c r="A15" s="257"/>
      <c r="B15" s="259"/>
      <c r="C15" s="367"/>
      <c r="D15" s="368"/>
      <c r="E15" s="368"/>
      <c r="F15" s="368"/>
      <c r="G15" s="368"/>
      <c r="H15" s="368"/>
      <c r="I15" s="368"/>
      <c r="J15" s="368"/>
      <c r="K15" s="368"/>
      <c r="L15" s="368"/>
      <c r="M15" s="369"/>
      <c r="N15" s="259"/>
    </row>
    <row r="16" spans="1:14" x14ac:dyDescent="0.35">
      <c r="A16" s="257"/>
      <c r="B16" s="259"/>
      <c r="C16" s="367"/>
      <c r="D16" s="368"/>
      <c r="E16" s="368"/>
      <c r="F16" s="368"/>
      <c r="G16" s="368"/>
      <c r="H16" s="368"/>
      <c r="I16" s="368"/>
      <c r="J16" s="368"/>
      <c r="K16" s="368"/>
      <c r="L16" s="368"/>
      <c r="M16" s="369"/>
      <c r="N16" s="259"/>
    </row>
    <row r="17" spans="1:14" x14ac:dyDescent="0.35">
      <c r="A17" s="257"/>
      <c r="B17" s="259"/>
      <c r="C17" s="367"/>
      <c r="D17" s="368"/>
      <c r="E17" s="368"/>
      <c r="F17" s="368"/>
      <c r="G17" s="368"/>
      <c r="H17" s="368"/>
      <c r="I17" s="368"/>
      <c r="J17" s="368"/>
      <c r="K17" s="368"/>
      <c r="L17" s="368"/>
      <c r="M17" s="369"/>
      <c r="N17" s="259"/>
    </row>
    <row r="18" spans="1:14" x14ac:dyDescent="0.35">
      <c r="A18" s="257"/>
      <c r="B18" s="259"/>
      <c r="C18" s="367"/>
      <c r="D18" s="368"/>
      <c r="E18" s="368"/>
      <c r="F18" s="368"/>
      <c r="G18" s="368"/>
      <c r="H18" s="368"/>
      <c r="I18" s="368"/>
      <c r="J18" s="368"/>
      <c r="K18" s="368"/>
      <c r="L18" s="368"/>
      <c r="M18" s="369"/>
      <c r="N18" s="259"/>
    </row>
    <row r="19" spans="1:14" x14ac:dyDescent="0.35">
      <c r="A19" s="257"/>
      <c r="B19" s="259"/>
      <c r="C19" s="367"/>
      <c r="D19" s="368"/>
      <c r="E19" s="368"/>
      <c r="F19" s="368"/>
      <c r="G19" s="368"/>
      <c r="H19" s="368"/>
      <c r="I19" s="368"/>
      <c r="J19" s="368"/>
      <c r="K19" s="368"/>
      <c r="L19" s="368"/>
      <c r="M19" s="369"/>
      <c r="N19" s="259"/>
    </row>
    <row r="20" spans="1:14" x14ac:dyDescent="0.35">
      <c r="A20" s="257"/>
      <c r="B20" s="259"/>
      <c r="C20" s="367"/>
      <c r="D20" s="368"/>
      <c r="E20" s="368"/>
      <c r="F20" s="368"/>
      <c r="G20" s="368"/>
      <c r="H20" s="368"/>
      <c r="I20" s="368"/>
      <c r="J20" s="368"/>
      <c r="K20" s="368"/>
      <c r="L20" s="368"/>
      <c r="M20" s="369"/>
      <c r="N20" s="259"/>
    </row>
    <row r="21" spans="1:14" x14ac:dyDescent="0.35">
      <c r="A21" s="257"/>
      <c r="B21" s="259"/>
      <c r="C21" s="367"/>
      <c r="D21" s="368"/>
      <c r="E21" s="368"/>
      <c r="F21" s="368"/>
      <c r="G21" s="368"/>
      <c r="H21" s="368"/>
      <c r="I21" s="368"/>
      <c r="J21" s="368"/>
      <c r="K21" s="368"/>
      <c r="L21" s="368"/>
      <c r="M21" s="369"/>
      <c r="N21" s="259"/>
    </row>
    <row r="22" spans="1:14" x14ac:dyDescent="0.35">
      <c r="A22" s="257"/>
      <c r="B22" s="259"/>
      <c r="C22" s="367"/>
      <c r="D22" s="368"/>
      <c r="E22" s="368"/>
      <c r="F22" s="368"/>
      <c r="G22" s="368"/>
      <c r="H22" s="368"/>
      <c r="I22" s="368"/>
      <c r="J22" s="368"/>
      <c r="K22" s="368"/>
      <c r="L22" s="368"/>
      <c r="M22" s="369"/>
      <c r="N22" s="259"/>
    </row>
    <row r="23" spans="1:14" x14ac:dyDescent="0.35">
      <c r="A23" s="257"/>
      <c r="B23" s="259"/>
      <c r="C23" s="370"/>
      <c r="D23" s="371"/>
      <c r="E23" s="371"/>
      <c r="F23" s="371"/>
      <c r="G23" s="371"/>
      <c r="H23" s="371"/>
      <c r="I23" s="371"/>
      <c r="J23" s="371"/>
      <c r="K23" s="371"/>
      <c r="L23" s="371"/>
      <c r="M23" s="372"/>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4"/>
      <c r="D33" s="365"/>
      <c r="E33" s="365"/>
      <c r="F33" s="365"/>
      <c r="G33" s="365"/>
      <c r="H33" s="365"/>
      <c r="I33" s="365"/>
      <c r="J33" s="365"/>
      <c r="K33" s="365"/>
      <c r="L33" s="365"/>
      <c r="M33" s="366"/>
      <c r="N33" s="259"/>
    </row>
    <row r="34" spans="1:14" x14ac:dyDescent="0.35">
      <c r="A34" s="257"/>
      <c r="B34" s="258"/>
      <c r="C34" s="367"/>
      <c r="D34" s="368"/>
      <c r="E34" s="368"/>
      <c r="F34" s="368"/>
      <c r="G34" s="368"/>
      <c r="H34" s="368"/>
      <c r="I34" s="368"/>
      <c r="J34" s="368"/>
      <c r="K34" s="368"/>
      <c r="L34" s="368"/>
      <c r="M34" s="369"/>
      <c r="N34" s="259"/>
    </row>
    <row r="35" spans="1:14" x14ac:dyDescent="0.35">
      <c r="A35" s="257"/>
      <c r="B35" s="258"/>
      <c r="C35" s="367"/>
      <c r="D35" s="368"/>
      <c r="E35" s="368"/>
      <c r="F35" s="368"/>
      <c r="G35" s="368"/>
      <c r="H35" s="368"/>
      <c r="I35" s="368"/>
      <c r="J35" s="368"/>
      <c r="K35" s="368"/>
      <c r="L35" s="368"/>
      <c r="M35" s="369"/>
      <c r="N35" s="259"/>
    </row>
    <row r="36" spans="1:14" x14ac:dyDescent="0.35">
      <c r="A36" s="257"/>
      <c r="B36" s="258"/>
      <c r="C36" s="367"/>
      <c r="D36" s="368"/>
      <c r="E36" s="368"/>
      <c r="F36" s="368"/>
      <c r="G36" s="368"/>
      <c r="H36" s="368"/>
      <c r="I36" s="368"/>
      <c r="J36" s="368"/>
      <c r="K36" s="368"/>
      <c r="L36" s="368"/>
      <c r="M36" s="369"/>
      <c r="N36" s="259"/>
    </row>
    <row r="37" spans="1:14" x14ac:dyDescent="0.35">
      <c r="A37" s="257"/>
      <c r="B37" s="258"/>
      <c r="C37" s="367"/>
      <c r="D37" s="368"/>
      <c r="E37" s="368"/>
      <c r="F37" s="368"/>
      <c r="G37" s="368"/>
      <c r="H37" s="368"/>
      <c r="I37" s="368"/>
      <c r="J37" s="368"/>
      <c r="K37" s="368"/>
      <c r="L37" s="368"/>
      <c r="M37" s="369"/>
      <c r="N37" s="259"/>
    </row>
    <row r="38" spans="1:14" x14ac:dyDescent="0.35">
      <c r="A38" s="257"/>
      <c r="B38" s="258"/>
      <c r="C38" s="367"/>
      <c r="D38" s="368"/>
      <c r="E38" s="368"/>
      <c r="F38" s="368"/>
      <c r="G38" s="368"/>
      <c r="H38" s="368"/>
      <c r="I38" s="368"/>
      <c r="J38" s="368"/>
      <c r="K38" s="368"/>
      <c r="L38" s="368"/>
      <c r="M38" s="369"/>
      <c r="N38" s="259"/>
    </row>
    <row r="39" spans="1:14" x14ac:dyDescent="0.35">
      <c r="A39" s="257"/>
      <c r="B39" s="258"/>
      <c r="C39" s="367"/>
      <c r="D39" s="368"/>
      <c r="E39" s="368"/>
      <c r="F39" s="368"/>
      <c r="G39" s="368"/>
      <c r="H39" s="368"/>
      <c r="I39" s="368"/>
      <c r="J39" s="368"/>
      <c r="K39" s="368"/>
      <c r="L39" s="368"/>
      <c r="M39" s="369"/>
      <c r="N39" s="259"/>
    </row>
    <row r="40" spans="1:14" x14ac:dyDescent="0.35">
      <c r="A40" s="257"/>
      <c r="B40" s="258"/>
      <c r="C40" s="367"/>
      <c r="D40" s="368"/>
      <c r="E40" s="368"/>
      <c r="F40" s="368"/>
      <c r="G40" s="368"/>
      <c r="H40" s="368"/>
      <c r="I40" s="368"/>
      <c r="J40" s="368"/>
      <c r="K40" s="368"/>
      <c r="L40" s="368"/>
      <c r="M40" s="369"/>
      <c r="N40" s="259"/>
    </row>
    <row r="41" spans="1:14" x14ac:dyDescent="0.35">
      <c r="A41" s="257"/>
      <c r="B41" s="258"/>
      <c r="C41" s="367"/>
      <c r="D41" s="368"/>
      <c r="E41" s="368"/>
      <c r="F41" s="368"/>
      <c r="G41" s="368"/>
      <c r="H41" s="368"/>
      <c r="I41" s="368"/>
      <c r="J41" s="368"/>
      <c r="K41" s="368"/>
      <c r="L41" s="368"/>
      <c r="M41" s="369"/>
      <c r="N41" s="259"/>
    </row>
    <row r="42" spans="1:14" x14ac:dyDescent="0.35">
      <c r="A42" s="257"/>
      <c r="B42" s="258"/>
      <c r="C42" s="367"/>
      <c r="D42" s="368"/>
      <c r="E42" s="368"/>
      <c r="F42" s="368"/>
      <c r="G42" s="368"/>
      <c r="H42" s="368"/>
      <c r="I42" s="368"/>
      <c r="J42" s="368"/>
      <c r="K42" s="368"/>
      <c r="L42" s="368"/>
      <c r="M42" s="369"/>
      <c r="N42" s="259"/>
    </row>
    <row r="43" spans="1:14" x14ac:dyDescent="0.35">
      <c r="A43" s="257"/>
      <c r="B43" s="258"/>
      <c r="C43" s="367"/>
      <c r="D43" s="368"/>
      <c r="E43" s="368"/>
      <c r="F43" s="368"/>
      <c r="G43" s="368"/>
      <c r="H43" s="368"/>
      <c r="I43" s="368"/>
      <c r="J43" s="368"/>
      <c r="K43" s="368"/>
      <c r="L43" s="368"/>
      <c r="M43" s="369"/>
      <c r="N43" s="259"/>
    </row>
    <row r="44" spans="1:14" x14ac:dyDescent="0.35">
      <c r="A44" s="257"/>
      <c r="B44" s="258"/>
      <c r="C44" s="367"/>
      <c r="D44" s="368"/>
      <c r="E44" s="368"/>
      <c r="F44" s="368"/>
      <c r="G44" s="368"/>
      <c r="H44" s="368"/>
      <c r="I44" s="368"/>
      <c r="J44" s="368"/>
      <c r="K44" s="368"/>
      <c r="L44" s="368"/>
      <c r="M44" s="369"/>
      <c r="N44" s="259"/>
    </row>
    <row r="45" spans="1:14" x14ac:dyDescent="0.35">
      <c r="A45" s="257"/>
      <c r="B45" s="258"/>
      <c r="C45" s="367"/>
      <c r="D45" s="368"/>
      <c r="E45" s="368"/>
      <c r="F45" s="368"/>
      <c r="G45" s="368"/>
      <c r="H45" s="368"/>
      <c r="I45" s="368"/>
      <c r="J45" s="368"/>
      <c r="K45" s="368"/>
      <c r="L45" s="368"/>
      <c r="M45" s="369"/>
      <c r="N45" s="259"/>
    </row>
    <row r="46" spans="1:14" x14ac:dyDescent="0.35">
      <c r="A46" s="257"/>
      <c r="B46" s="258"/>
      <c r="C46" s="367"/>
      <c r="D46" s="368"/>
      <c r="E46" s="368"/>
      <c r="F46" s="368"/>
      <c r="G46" s="368"/>
      <c r="H46" s="368"/>
      <c r="I46" s="368"/>
      <c r="J46" s="368"/>
      <c r="K46" s="368"/>
      <c r="L46" s="368"/>
      <c r="M46" s="369"/>
      <c r="N46" s="259"/>
    </row>
    <row r="47" spans="1:14" x14ac:dyDescent="0.35">
      <c r="A47" s="257"/>
      <c r="B47" s="258"/>
      <c r="C47" s="367"/>
      <c r="D47" s="368"/>
      <c r="E47" s="368"/>
      <c r="F47" s="368"/>
      <c r="G47" s="368"/>
      <c r="H47" s="368"/>
      <c r="I47" s="368"/>
      <c r="J47" s="368"/>
      <c r="K47" s="368"/>
      <c r="L47" s="368"/>
      <c r="M47" s="369"/>
      <c r="N47" s="259"/>
    </row>
    <row r="48" spans="1:14" x14ac:dyDescent="0.35">
      <c r="A48" s="257"/>
      <c r="B48" s="258"/>
      <c r="C48" s="367"/>
      <c r="D48" s="368"/>
      <c r="E48" s="368"/>
      <c r="F48" s="368"/>
      <c r="G48" s="368"/>
      <c r="H48" s="368"/>
      <c r="I48" s="368"/>
      <c r="J48" s="368"/>
      <c r="K48" s="368"/>
      <c r="L48" s="368"/>
      <c r="M48" s="369"/>
      <c r="N48" s="259"/>
    </row>
    <row r="49" spans="1:14" x14ac:dyDescent="0.35">
      <c r="A49" s="257"/>
      <c r="B49" s="258"/>
      <c r="C49" s="367"/>
      <c r="D49" s="368"/>
      <c r="E49" s="368"/>
      <c r="F49" s="368"/>
      <c r="G49" s="368"/>
      <c r="H49" s="368"/>
      <c r="I49" s="368"/>
      <c r="J49" s="368"/>
      <c r="K49" s="368"/>
      <c r="L49" s="368"/>
      <c r="M49" s="369"/>
      <c r="N49" s="259"/>
    </row>
    <row r="50" spans="1:14" x14ac:dyDescent="0.35">
      <c r="A50" s="257"/>
      <c r="B50" s="258"/>
      <c r="C50" s="367"/>
      <c r="D50" s="368"/>
      <c r="E50" s="368"/>
      <c r="F50" s="368"/>
      <c r="G50" s="368"/>
      <c r="H50" s="368"/>
      <c r="I50" s="368"/>
      <c r="J50" s="368"/>
      <c r="K50" s="368"/>
      <c r="L50" s="368"/>
      <c r="M50" s="369"/>
      <c r="N50" s="259"/>
    </row>
    <row r="51" spans="1:14" x14ac:dyDescent="0.35">
      <c r="A51" s="257"/>
      <c r="B51" s="258"/>
      <c r="C51" s="367"/>
      <c r="D51" s="368"/>
      <c r="E51" s="368"/>
      <c r="F51" s="368"/>
      <c r="G51" s="368"/>
      <c r="H51" s="368"/>
      <c r="I51" s="368"/>
      <c r="J51" s="368"/>
      <c r="K51" s="368"/>
      <c r="L51" s="368"/>
      <c r="M51" s="369"/>
      <c r="N51" s="259"/>
    </row>
    <row r="52" spans="1:14" x14ac:dyDescent="0.35">
      <c r="A52" s="257"/>
      <c r="B52" s="258"/>
      <c r="C52" s="367"/>
      <c r="D52" s="368"/>
      <c r="E52" s="368"/>
      <c r="F52" s="368"/>
      <c r="G52" s="368"/>
      <c r="H52" s="368"/>
      <c r="I52" s="368"/>
      <c r="J52" s="368"/>
      <c r="K52" s="368"/>
      <c r="L52" s="368"/>
      <c r="M52" s="369"/>
      <c r="N52" s="259"/>
    </row>
    <row r="53" spans="1:14" x14ac:dyDescent="0.35">
      <c r="A53" s="257"/>
      <c r="B53" s="258"/>
      <c r="C53" s="367"/>
      <c r="D53" s="368"/>
      <c r="E53" s="368"/>
      <c r="F53" s="368"/>
      <c r="G53" s="368"/>
      <c r="H53" s="368"/>
      <c r="I53" s="368"/>
      <c r="J53" s="368"/>
      <c r="K53" s="368"/>
      <c r="L53" s="368"/>
      <c r="M53" s="369"/>
      <c r="N53" s="259"/>
    </row>
    <row r="54" spans="1:14" x14ac:dyDescent="0.35">
      <c r="A54" s="257"/>
      <c r="B54" s="258"/>
      <c r="C54" s="367"/>
      <c r="D54" s="368"/>
      <c r="E54" s="368"/>
      <c r="F54" s="368"/>
      <c r="G54" s="368"/>
      <c r="H54" s="368"/>
      <c r="I54" s="368"/>
      <c r="J54" s="368"/>
      <c r="K54" s="368"/>
      <c r="L54" s="368"/>
      <c r="M54" s="369"/>
      <c r="N54" s="259"/>
    </row>
    <row r="55" spans="1:14" x14ac:dyDescent="0.35">
      <c r="A55" s="257"/>
      <c r="B55" s="258"/>
      <c r="C55" s="367"/>
      <c r="D55" s="368"/>
      <c r="E55" s="368"/>
      <c r="F55" s="368"/>
      <c r="G55" s="368"/>
      <c r="H55" s="368"/>
      <c r="I55" s="368"/>
      <c r="J55" s="368"/>
      <c r="K55" s="368"/>
      <c r="L55" s="368"/>
      <c r="M55" s="369"/>
      <c r="N55" s="259"/>
    </row>
    <row r="56" spans="1:14" x14ac:dyDescent="0.35">
      <c r="A56" s="257"/>
      <c r="B56" s="258"/>
      <c r="C56" s="367"/>
      <c r="D56" s="368"/>
      <c r="E56" s="368"/>
      <c r="F56" s="368"/>
      <c r="G56" s="368"/>
      <c r="H56" s="368"/>
      <c r="I56" s="368"/>
      <c r="J56" s="368"/>
      <c r="K56" s="368"/>
      <c r="L56" s="368"/>
      <c r="M56" s="369"/>
      <c r="N56" s="259"/>
    </row>
    <row r="57" spans="1:14" x14ac:dyDescent="0.35">
      <c r="A57" s="257"/>
      <c r="B57" s="258"/>
      <c r="C57" s="367"/>
      <c r="D57" s="368"/>
      <c r="E57" s="368"/>
      <c r="F57" s="368"/>
      <c r="G57" s="368"/>
      <c r="H57" s="368"/>
      <c r="I57" s="368"/>
      <c r="J57" s="368"/>
      <c r="K57" s="368"/>
      <c r="L57" s="368"/>
      <c r="M57" s="369"/>
      <c r="N57" s="259"/>
    </row>
    <row r="58" spans="1:14" x14ac:dyDescent="0.35">
      <c r="A58" s="257"/>
      <c r="B58" s="258"/>
      <c r="C58" s="367"/>
      <c r="D58" s="368"/>
      <c r="E58" s="368"/>
      <c r="F58" s="368"/>
      <c r="G58" s="368"/>
      <c r="H58" s="368"/>
      <c r="I58" s="368"/>
      <c r="J58" s="368"/>
      <c r="K58" s="368"/>
      <c r="L58" s="368"/>
      <c r="M58" s="369"/>
      <c r="N58" s="259"/>
    </row>
    <row r="59" spans="1:14" x14ac:dyDescent="0.35">
      <c r="A59" s="257"/>
      <c r="B59" s="258"/>
      <c r="C59" s="367"/>
      <c r="D59" s="368"/>
      <c r="E59" s="368"/>
      <c r="F59" s="368"/>
      <c r="G59" s="368"/>
      <c r="H59" s="368"/>
      <c r="I59" s="368"/>
      <c r="J59" s="368"/>
      <c r="K59" s="368"/>
      <c r="L59" s="368"/>
      <c r="M59" s="369"/>
      <c r="N59" s="259"/>
    </row>
    <row r="60" spans="1:14" x14ac:dyDescent="0.35">
      <c r="A60" s="257"/>
      <c r="B60" s="258"/>
      <c r="C60" s="367"/>
      <c r="D60" s="368"/>
      <c r="E60" s="368"/>
      <c r="F60" s="368"/>
      <c r="G60" s="368"/>
      <c r="H60" s="368"/>
      <c r="I60" s="368"/>
      <c r="J60" s="368"/>
      <c r="K60" s="368"/>
      <c r="L60" s="368"/>
      <c r="M60" s="369"/>
      <c r="N60" s="259"/>
    </row>
    <row r="61" spans="1:14" x14ac:dyDescent="0.35">
      <c r="A61" s="257"/>
      <c r="B61" s="258"/>
      <c r="C61" s="367"/>
      <c r="D61" s="368"/>
      <c r="E61" s="368"/>
      <c r="F61" s="368"/>
      <c r="G61" s="368"/>
      <c r="H61" s="368"/>
      <c r="I61" s="368"/>
      <c r="J61" s="368"/>
      <c r="K61" s="368"/>
      <c r="L61" s="368"/>
      <c r="M61" s="369"/>
      <c r="N61" s="259"/>
    </row>
    <row r="62" spans="1:14" x14ac:dyDescent="0.35">
      <c r="A62" s="257"/>
      <c r="B62" s="258"/>
      <c r="C62" s="370"/>
      <c r="D62" s="371"/>
      <c r="E62" s="371"/>
      <c r="F62" s="371"/>
      <c r="G62" s="371"/>
      <c r="H62" s="371"/>
      <c r="I62" s="371"/>
      <c r="J62" s="371"/>
      <c r="K62" s="371"/>
      <c r="L62" s="371"/>
      <c r="M62" s="372"/>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72"/>
  <sheetViews>
    <sheetView showGridLines="0" tabSelected="1" topLeftCell="A5" workbookViewId="0">
      <selection activeCell="G18" sqref="G18:M72"/>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3" t="s">
        <v>19</v>
      </c>
      <c r="B1" s="373"/>
      <c r="C1" s="373"/>
      <c r="D1" s="373"/>
      <c r="E1" s="373"/>
      <c r="F1" s="373"/>
      <c r="G1" s="373"/>
      <c r="H1" s="373"/>
      <c r="I1" s="373"/>
      <c r="J1" s="373"/>
      <c r="K1" s="373"/>
      <c r="L1" s="373"/>
      <c r="M1" s="373"/>
      <c r="N1" s="70"/>
      <c r="O1" s="70"/>
      <c r="P1" s="70"/>
      <c r="Q1" s="71"/>
      <c r="R1" s="71"/>
    </row>
    <row r="2" spans="1:21" ht="26.25" customHeight="1" x14ac:dyDescent="0.5">
      <c r="A2" s="374" t="s">
        <v>18</v>
      </c>
      <c r="B2" s="374"/>
      <c r="C2" s="374"/>
      <c r="D2" s="374"/>
      <c r="E2" s="374"/>
      <c r="F2" s="374"/>
      <c r="G2" s="374"/>
      <c r="H2" s="374"/>
      <c r="I2" s="374"/>
      <c r="J2" s="374"/>
      <c r="K2" s="374"/>
      <c r="L2" s="374"/>
      <c r="M2" s="374"/>
      <c r="N2" s="71"/>
      <c r="O2" s="71"/>
      <c r="P2" s="71"/>
      <c r="Q2" s="71"/>
      <c r="R2" s="71"/>
    </row>
    <row r="3" spans="1:21" ht="17.5" x14ac:dyDescent="0.3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Old Republic Insurance Company</v>
      </c>
      <c r="C5" s="162"/>
      <c r="D5" s="274"/>
      <c r="E5" s="182"/>
      <c r="F5" s="221"/>
      <c r="G5" s="221"/>
      <c r="H5" s="221"/>
      <c r="I5" s="221"/>
      <c r="J5" s="221"/>
      <c r="K5" s="222"/>
      <c r="L5" s="192" t="s">
        <v>55</v>
      </c>
      <c r="M5" s="333">
        <f>'Cover Page'!L9</f>
        <v>24147</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Old Republic General Insurance Group, Inc.</v>
      </c>
      <c r="C7" s="163"/>
      <c r="D7" s="163"/>
      <c r="E7" s="184"/>
      <c r="F7" s="223"/>
      <c r="G7" s="223"/>
      <c r="H7" s="223"/>
      <c r="I7" s="223"/>
      <c r="J7" s="223"/>
      <c r="K7" s="224"/>
      <c r="L7" s="145" t="s">
        <v>56</v>
      </c>
      <c r="M7" s="335">
        <f>'Cover Page'!L13</f>
        <v>150</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72" si="0">$M$5</f>
        <v>24147</v>
      </c>
      <c r="B17" s="318" t="s">
        <v>228</v>
      </c>
      <c r="C17" s="318" t="s">
        <v>365</v>
      </c>
      <c r="D17" s="384" t="s">
        <v>366</v>
      </c>
      <c r="E17" s="318" t="s">
        <v>345</v>
      </c>
      <c r="F17" s="323">
        <v>0</v>
      </c>
      <c r="G17" s="324">
        <v>0</v>
      </c>
      <c r="H17" s="325">
        <v>0</v>
      </c>
      <c r="I17" s="325">
        <v>0</v>
      </c>
      <c r="J17" s="325">
        <v>0</v>
      </c>
      <c r="K17" s="323">
        <v>0</v>
      </c>
      <c r="L17" s="322">
        <v>0</v>
      </c>
      <c r="M17" s="322">
        <v>0</v>
      </c>
      <c r="O17" s="295" t="str">
        <f>IF(OR(B17="PPA", B17="CMP",B17="CML",B17="CMA",B17="WC",B17="MED"),B17,"ASLine")</f>
        <v>CMA</v>
      </c>
    </row>
    <row r="18" spans="1:15" s="295" customFormat="1" ht="16.5" customHeight="1" x14ac:dyDescent="0.3">
      <c r="A18" s="321">
        <f t="shared" si="0"/>
        <v>24147</v>
      </c>
      <c r="B18" s="318" t="s">
        <v>228</v>
      </c>
      <c r="C18" s="318" t="s">
        <v>365</v>
      </c>
      <c r="D18" s="384" t="s">
        <v>366</v>
      </c>
      <c r="E18" s="318" t="s">
        <v>346</v>
      </c>
      <c r="F18" s="323">
        <v>0</v>
      </c>
      <c r="G18" s="324">
        <v>0</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3">
      <c r="A19" s="321">
        <f t="shared" si="0"/>
        <v>24147</v>
      </c>
      <c r="B19" s="318" t="s">
        <v>228</v>
      </c>
      <c r="C19" s="318" t="s">
        <v>365</v>
      </c>
      <c r="D19" s="384" t="s">
        <v>366</v>
      </c>
      <c r="E19" s="318" t="s">
        <v>347</v>
      </c>
      <c r="F19" s="323">
        <v>0</v>
      </c>
      <c r="G19" s="324">
        <v>0</v>
      </c>
      <c r="H19" s="325">
        <v>0</v>
      </c>
      <c r="I19" s="325">
        <v>0</v>
      </c>
      <c r="J19" s="325">
        <v>0</v>
      </c>
      <c r="K19" s="323">
        <v>0</v>
      </c>
      <c r="L19" s="322">
        <v>0</v>
      </c>
      <c r="M19" s="322">
        <v>0</v>
      </c>
      <c r="O19" s="295" t="str">
        <f t="shared" si="1"/>
        <v>CMA</v>
      </c>
    </row>
    <row r="20" spans="1:15" s="295" customFormat="1" ht="16.5" customHeight="1" x14ac:dyDescent="0.3">
      <c r="A20" s="321">
        <f t="shared" si="0"/>
        <v>24147</v>
      </c>
      <c r="B20" s="318" t="s">
        <v>228</v>
      </c>
      <c r="C20" s="318" t="s">
        <v>365</v>
      </c>
      <c r="D20" s="384" t="s">
        <v>366</v>
      </c>
      <c r="E20" s="318" t="s">
        <v>348</v>
      </c>
      <c r="F20" s="323">
        <v>0</v>
      </c>
      <c r="G20" s="324">
        <v>0</v>
      </c>
      <c r="H20" s="325">
        <v>0</v>
      </c>
      <c r="I20" s="325">
        <v>0</v>
      </c>
      <c r="J20" s="325">
        <v>0</v>
      </c>
      <c r="K20" s="323">
        <v>0</v>
      </c>
      <c r="L20" s="322">
        <v>0</v>
      </c>
      <c r="M20" s="322">
        <v>0</v>
      </c>
      <c r="O20" s="295" t="str">
        <f t="shared" si="1"/>
        <v>CMA</v>
      </c>
    </row>
    <row r="21" spans="1:15" s="295" customFormat="1" ht="16.5" customHeight="1" x14ac:dyDescent="0.3">
      <c r="A21" s="321">
        <f t="shared" si="0"/>
        <v>24147</v>
      </c>
      <c r="B21" s="318" t="s">
        <v>228</v>
      </c>
      <c r="C21" s="318" t="s">
        <v>367</v>
      </c>
      <c r="D21" s="385" t="s">
        <v>368</v>
      </c>
      <c r="E21" s="318" t="s">
        <v>345</v>
      </c>
      <c r="F21" s="323">
        <v>0</v>
      </c>
      <c r="G21" s="324">
        <v>0</v>
      </c>
      <c r="H21" s="325">
        <v>0</v>
      </c>
      <c r="I21" s="325">
        <v>0</v>
      </c>
      <c r="J21" s="325">
        <v>0</v>
      </c>
      <c r="K21" s="323">
        <v>0</v>
      </c>
      <c r="L21" s="322">
        <v>0</v>
      </c>
      <c r="M21" s="322">
        <v>0</v>
      </c>
      <c r="O21" s="295" t="str">
        <f t="shared" si="1"/>
        <v>CMA</v>
      </c>
    </row>
    <row r="22" spans="1:15" s="295" customFormat="1" ht="16.5" customHeight="1" x14ac:dyDescent="0.3">
      <c r="A22" s="321">
        <f t="shared" si="0"/>
        <v>24147</v>
      </c>
      <c r="B22" s="318" t="s">
        <v>228</v>
      </c>
      <c r="C22" s="318" t="s">
        <v>367</v>
      </c>
      <c r="D22" s="385" t="s">
        <v>368</v>
      </c>
      <c r="E22" s="318" t="s">
        <v>346</v>
      </c>
      <c r="F22" s="323">
        <v>0</v>
      </c>
      <c r="G22" s="324">
        <v>0</v>
      </c>
      <c r="H22" s="325">
        <v>0</v>
      </c>
      <c r="I22" s="325">
        <v>0</v>
      </c>
      <c r="J22" s="325">
        <v>0</v>
      </c>
      <c r="K22" s="323">
        <v>0</v>
      </c>
      <c r="L22" s="322">
        <v>0</v>
      </c>
      <c r="M22" s="322">
        <v>0</v>
      </c>
      <c r="O22" s="295" t="str">
        <f t="shared" si="1"/>
        <v>CMA</v>
      </c>
    </row>
    <row r="23" spans="1:15" s="295" customFormat="1" ht="16.5" customHeight="1" x14ac:dyDescent="0.3">
      <c r="A23" s="321">
        <f t="shared" si="0"/>
        <v>24147</v>
      </c>
      <c r="B23" s="318" t="s">
        <v>228</v>
      </c>
      <c r="C23" s="318" t="s">
        <v>367</v>
      </c>
      <c r="D23" s="385" t="s">
        <v>368</v>
      </c>
      <c r="E23" s="318" t="s">
        <v>347</v>
      </c>
      <c r="F23" s="323">
        <v>0</v>
      </c>
      <c r="G23" s="324">
        <v>0</v>
      </c>
      <c r="H23" s="325">
        <v>0</v>
      </c>
      <c r="I23" s="325">
        <v>0</v>
      </c>
      <c r="J23" s="325">
        <v>0</v>
      </c>
      <c r="K23" s="323">
        <v>0</v>
      </c>
      <c r="L23" s="322">
        <v>0</v>
      </c>
      <c r="M23" s="322">
        <v>0</v>
      </c>
      <c r="O23" s="295" t="str">
        <f t="shared" si="1"/>
        <v>CMA</v>
      </c>
    </row>
    <row r="24" spans="1:15" s="295" customFormat="1" ht="16.5" customHeight="1" thickBot="1" x14ac:dyDescent="0.35">
      <c r="A24" s="321">
        <f t="shared" si="0"/>
        <v>24147</v>
      </c>
      <c r="B24" s="318" t="s">
        <v>228</v>
      </c>
      <c r="C24" s="318" t="s">
        <v>367</v>
      </c>
      <c r="D24" s="385" t="s">
        <v>368</v>
      </c>
      <c r="E24" s="318" t="s">
        <v>348</v>
      </c>
      <c r="F24" s="323">
        <v>0</v>
      </c>
      <c r="G24" s="324">
        <v>0</v>
      </c>
      <c r="H24" s="325">
        <v>0</v>
      </c>
      <c r="I24" s="325">
        <v>0</v>
      </c>
      <c r="J24" s="325">
        <v>0</v>
      </c>
      <c r="K24" s="323">
        <v>0</v>
      </c>
      <c r="L24" s="322">
        <v>0</v>
      </c>
      <c r="M24" s="322">
        <v>0</v>
      </c>
      <c r="O24" s="295" t="str">
        <f t="shared" si="1"/>
        <v>CMA</v>
      </c>
    </row>
    <row r="25" spans="1:15" s="295" customFormat="1" ht="16.5" customHeight="1" thickBot="1" x14ac:dyDescent="0.35">
      <c r="A25" s="321">
        <f t="shared" si="0"/>
        <v>24147</v>
      </c>
      <c r="B25" s="318" t="s">
        <v>228</v>
      </c>
      <c r="C25" s="318" t="s">
        <v>369</v>
      </c>
      <c r="D25" s="386" t="s">
        <v>370</v>
      </c>
      <c r="E25" s="318" t="s">
        <v>345</v>
      </c>
      <c r="F25" s="323">
        <v>0</v>
      </c>
      <c r="G25" s="324">
        <v>0</v>
      </c>
      <c r="H25" s="325">
        <v>0</v>
      </c>
      <c r="I25" s="325">
        <v>0</v>
      </c>
      <c r="J25" s="325">
        <v>0</v>
      </c>
      <c r="K25" s="323">
        <v>0</v>
      </c>
      <c r="L25" s="322">
        <v>0</v>
      </c>
      <c r="M25" s="322">
        <v>0</v>
      </c>
      <c r="O25" s="295" t="str">
        <f t="shared" si="1"/>
        <v>CMA</v>
      </c>
    </row>
    <row r="26" spans="1:15" s="295" customFormat="1" ht="16.5" customHeight="1" thickBot="1" x14ac:dyDescent="0.35">
      <c r="A26" s="321">
        <f t="shared" si="0"/>
        <v>24147</v>
      </c>
      <c r="B26" s="318" t="s">
        <v>228</v>
      </c>
      <c r="C26" s="318" t="s">
        <v>369</v>
      </c>
      <c r="D26" s="386" t="s">
        <v>370</v>
      </c>
      <c r="E26" s="318" t="s">
        <v>346</v>
      </c>
      <c r="F26" s="323">
        <v>0</v>
      </c>
      <c r="G26" s="324">
        <v>0</v>
      </c>
      <c r="H26" s="325">
        <v>0</v>
      </c>
      <c r="I26" s="325">
        <v>0</v>
      </c>
      <c r="J26" s="325">
        <v>0</v>
      </c>
      <c r="K26" s="323">
        <v>0</v>
      </c>
      <c r="L26" s="322">
        <v>0</v>
      </c>
      <c r="M26" s="322">
        <v>0</v>
      </c>
      <c r="O26" s="295" t="str">
        <f t="shared" si="1"/>
        <v>CMA</v>
      </c>
    </row>
    <row r="27" spans="1:15" s="295" customFormat="1" ht="16.5" customHeight="1" thickBot="1" x14ac:dyDescent="0.35">
      <c r="A27" s="321">
        <f t="shared" si="0"/>
        <v>24147</v>
      </c>
      <c r="B27" s="318" t="s">
        <v>228</v>
      </c>
      <c r="C27" s="318" t="s">
        <v>369</v>
      </c>
      <c r="D27" s="386" t="s">
        <v>370</v>
      </c>
      <c r="E27" s="318" t="s">
        <v>347</v>
      </c>
      <c r="F27" s="323">
        <v>0</v>
      </c>
      <c r="G27" s="324">
        <v>0</v>
      </c>
      <c r="H27" s="325">
        <v>0</v>
      </c>
      <c r="I27" s="325">
        <v>0</v>
      </c>
      <c r="J27" s="325">
        <v>0</v>
      </c>
      <c r="K27" s="323">
        <v>0</v>
      </c>
      <c r="L27" s="322">
        <v>0</v>
      </c>
      <c r="M27" s="322">
        <v>0</v>
      </c>
      <c r="O27" s="295" t="str">
        <f t="shared" si="1"/>
        <v>CMA</v>
      </c>
    </row>
    <row r="28" spans="1:15" s="295" customFormat="1" ht="16.5" customHeight="1" x14ac:dyDescent="0.3">
      <c r="A28" s="321">
        <f t="shared" si="0"/>
        <v>24147</v>
      </c>
      <c r="B28" s="318" t="s">
        <v>228</v>
      </c>
      <c r="C28" s="318" t="s">
        <v>369</v>
      </c>
      <c r="D28" s="386" t="s">
        <v>370</v>
      </c>
      <c r="E28" s="318" t="s">
        <v>348</v>
      </c>
      <c r="F28" s="323">
        <v>0</v>
      </c>
      <c r="G28" s="324">
        <v>0</v>
      </c>
      <c r="H28" s="325">
        <v>0</v>
      </c>
      <c r="I28" s="325">
        <v>0</v>
      </c>
      <c r="J28" s="325">
        <v>0</v>
      </c>
      <c r="K28" s="323">
        <v>0</v>
      </c>
      <c r="L28" s="322">
        <v>0</v>
      </c>
      <c r="M28" s="322">
        <v>0</v>
      </c>
      <c r="O28" s="295" t="str">
        <f t="shared" si="1"/>
        <v>CMA</v>
      </c>
    </row>
    <row r="29" spans="1:15" s="295" customFormat="1" ht="16.5" customHeight="1" x14ac:dyDescent="0.3">
      <c r="A29" s="321">
        <f t="shared" si="0"/>
        <v>24147</v>
      </c>
      <c r="B29" s="318" t="s">
        <v>81</v>
      </c>
      <c r="C29" s="318" t="s">
        <v>371</v>
      </c>
      <c r="D29" s="387" t="s">
        <v>372</v>
      </c>
      <c r="E29" s="318" t="s">
        <v>345</v>
      </c>
      <c r="F29" s="323">
        <v>0</v>
      </c>
      <c r="G29" s="324">
        <v>0</v>
      </c>
      <c r="H29" s="325">
        <v>0</v>
      </c>
      <c r="I29" s="325">
        <v>0</v>
      </c>
      <c r="J29" s="325">
        <v>0</v>
      </c>
      <c r="K29" s="323">
        <v>0</v>
      </c>
      <c r="L29" s="322">
        <v>0</v>
      </c>
      <c r="M29" s="322">
        <v>0</v>
      </c>
      <c r="O29" s="295" t="str">
        <f t="shared" si="1"/>
        <v>WC</v>
      </c>
    </row>
    <row r="30" spans="1:15" s="295" customFormat="1" ht="16.5" customHeight="1" x14ac:dyDescent="0.3">
      <c r="A30" s="321">
        <f t="shared" si="0"/>
        <v>24147</v>
      </c>
      <c r="B30" s="318" t="s">
        <v>81</v>
      </c>
      <c r="C30" s="318" t="s">
        <v>371</v>
      </c>
      <c r="D30" s="387" t="s">
        <v>372</v>
      </c>
      <c r="E30" s="318" t="s">
        <v>346</v>
      </c>
      <c r="F30" s="323">
        <v>0</v>
      </c>
      <c r="G30" s="324">
        <v>0</v>
      </c>
      <c r="H30" s="325">
        <v>0</v>
      </c>
      <c r="I30" s="325">
        <v>0</v>
      </c>
      <c r="J30" s="325">
        <v>0</v>
      </c>
      <c r="K30" s="323">
        <v>0</v>
      </c>
      <c r="L30" s="322">
        <v>0</v>
      </c>
      <c r="M30" s="322">
        <v>0</v>
      </c>
      <c r="O30" s="295" t="str">
        <f t="shared" si="1"/>
        <v>WC</v>
      </c>
    </row>
    <row r="31" spans="1:15" s="295" customFormat="1" ht="16.5" customHeight="1" x14ac:dyDescent="0.3">
      <c r="A31" s="321">
        <f t="shared" si="0"/>
        <v>24147</v>
      </c>
      <c r="B31" s="318" t="s">
        <v>81</v>
      </c>
      <c r="C31" s="318" t="s">
        <v>371</v>
      </c>
      <c r="D31" s="387" t="s">
        <v>372</v>
      </c>
      <c r="E31" s="318" t="s">
        <v>347</v>
      </c>
      <c r="F31" s="323">
        <v>0</v>
      </c>
      <c r="G31" s="324">
        <v>0</v>
      </c>
      <c r="H31" s="325">
        <v>0</v>
      </c>
      <c r="I31" s="325">
        <v>0</v>
      </c>
      <c r="J31" s="325">
        <v>0</v>
      </c>
      <c r="K31" s="323">
        <v>0</v>
      </c>
      <c r="L31" s="322">
        <v>0</v>
      </c>
      <c r="M31" s="322">
        <v>0</v>
      </c>
      <c r="O31" s="295" t="str">
        <f t="shared" si="1"/>
        <v>WC</v>
      </c>
    </row>
    <row r="32" spans="1:15" s="295" customFormat="1" ht="16.5" customHeight="1" x14ac:dyDescent="0.3">
      <c r="A32" s="321">
        <f t="shared" si="0"/>
        <v>24147</v>
      </c>
      <c r="B32" s="318" t="s">
        <v>81</v>
      </c>
      <c r="C32" s="318" t="s">
        <v>371</v>
      </c>
      <c r="D32" s="387" t="s">
        <v>372</v>
      </c>
      <c r="E32" s="318" t="s">
        <v>348</v>
      </c>
      <c r="F32" s="323">
        <v>0</v>
      </c>
      <c r="G32" s="324">
        <v>0</v>
      </c>
      <c r="H32" s="325">
        <v>0</v>
      </c>
      <c r="I32" s="325">
        <v>0</v>
      </c>
      <c r="J32" s="325">
        <v>0</v>
      </c>
      <c r="K32" s="323">
        <v>0</v>
      </c>
      <c r="L32" s="322">
        <v>0</v>
      </c>
      <c r="M32" s="322">
        <v>0</v>
      </c>
      <c r="O32" s="295" t="str">
        <f t="shared" si="1"/>
        <v>WC</v>
      </c>
    </row>
    <row r="33" spans="1:15" s="295" customFormat="1" ht="16.5" customHeight="1" x14ac:dyDescent="0.3">
      <c r="A33" s="321">
        <f t="shared" si="0"/>
        <v>24147</v>
      </c>
      <c r="B33" s="318" t="s">
        <v>230</v>
      </c>
      <c r="C33" s="318" t="s">
        <v>373</v>
      </c>
      <c r="D33" s="388" t="s">
        <v>374</v>
      </c>
      <c r="E33" s="318" t="s">
        <v>345</v>
      </c>
      <c r="F33" s="323">
        <v>0</v>
      </c>
      <c r="G33" s="324">
        <v>0</v>
      </c>
      <c r="H33" s="325">
        <v>0</v>
      </c>
      <c r="I33" s="325">
        <v>0</v>
      </c>
      <c r="J33" s="325">
        <v>0</v>
      </c>
      <c r="K33" s="323">
        <v>0</v>
      </c>
      <c r="L33" s="322">
        <v>0</v>
      </c>
      <c r="M33" s="322">
        <v>0</v>
      </c>
      <c r="O33" s="295" t="str">
        <f t="shared" si="1"/>
        <v>CML</v>
      </c>
    </row>
    <row r="34" spans="1:15" s="295" customFormat="1" ht="16.5" customHeight="1" x14ac:dyDescent="0.3">
      <c r="A34" s="321">
        <f t="shared" si="0"/>
        <v>24147</v>
      </c>
      <c r="B34" s="318" t="s">
        <v>230</v>
      </c>
      <c r="C34" s="318" t="s">
        <v>373</v>
      </c>
      <c r="D34" s="388" t="s">
        <v>374</v>
      </c>
      <c r="E34" s="318" t="s">
        <v>346</v>
      </c>
      <c r="F34" s="323">
        <v>0</v>
      </c>
      <c r="G34" s="324">
        <v>0</v>
      </c>
      <c r="H34" s="325">
        <v>0</v>
      </c>
      <c r="I34" s="325">
        <v>0</v>
      </c>
      <c r="J34" s="325">
        <v>0</v>
      </c>
      <c r="K34" s="323">
        <v>0</v>
      </c>
      <c r="L34" s="322">
        <v>0</v>
      </c>
      <c r="M34" s="322">
        <v>0</v>
      </c>
      <c r="O34" s="295" t="str">
        <f t="shared" si="1"/>
        <v>CML</v>
      </c>
    </row>
    <row r="35" spans="1:15" s="295" customFormat="1" ht="16.5" customHeight="1" x14ac:dyDescent="0.3">
      <c r="A35" s="321">
        <f t="shared" si="0"/>
        <v>24147</v>
      </c>
      <c r="B35" s="318" t="s">
        <v>230</v>
      </c>
      <c r="C35" s="318" t="s">
        <v>373</v>
      </c>
      <c r="D35" s="388" t="s">
        <v>374</v>
      </c>
      <c r="E35" s="318" t="s">
        <v>347</v>
      </c>
      <c r="F35" s="323">
        <v>0</v>
      </c>
      <c r="G35" s="324">
        <v>0</v>
      </c>
      <c r="H35" s="325">
        <v>0</v>
      </c>
      <c r="I35" s="325">
        <v>0</v>
      </c>
      <c r="J35" s="325">
        <v>0</v>
      </c>
      <c r="K35" s="323">
        <v>0</v>
      </c>
      <c r="L35" s="322">
        <v>0</v>
      </c>
      <c r="M35" s="322">
        <v>0</v>
      </c>
      <c r="O35" s="295" t="str">
        <f t="shared" si="1"/>
        <v>CML</v>
      </c>
    </row>
    <row r="36" spans="1:15" s="295" customFormat="1" ht="16.5" customHeight="1" thickBot="1" x14ac:dyDescent="0.35">
      <c r="A36" s="321">
        <f t="shared" si="0"/>
        <v>24147</v>
      </c>
      <c r="B36" s="318" t="s">
        <v>230</v>
      </c>
      <c r="C36" s="318" t="s">
        <v>373</v>
      </c>
      <c r="D36" s="388" t="s">
        <v>374</v>
      </c>
      <c r="E36" s="318" t="s">
        <v>348</v>
      </c>
      <c r="F36" s="323">
        <v>0</v>
      </c>
      <c r="G36" s="324">
        <v>0</v>
      </c>
      <c r="H36" s="325">
        <v>0</v>
      </c>
      <c r="I36" s="325">
        <v>0</v>
      </c>
      <c r="J36" s="325">
        <v>0</v>
      </c>
      <c r="K36" s="323">
        <v>0</v>
      </c>
      <c r="L36" s="322">
        <v>0</v>
      </c>
      <c r="M36" s="322">
        <v>0</v>
      </c>
      <c r="O36" s="295" t="str">
        <f t="shared" si="1"/>
        <v>CML</v>
      </c>
    </row>
    <row r="37" spans="1:15" s="295" customFormat="1" ht="16.5" customHeight="1" thickBot="1" x14ac:dyDescent="0.35">
      <c r="A37" s="321">
        <f t="shared" si="0"/>
        <v>24147</v>
      </c>
      <c r="B37" s="318" t="s">
        <v>230</v>
      </c>
      <c r="C37" s="318" t="s">
        <v>369</v>
      </c>
      <c r="D37" s="389" t="s">
        <v>375</v>
      </c>
      <c r="E37" s="318" t="s">
        <v>345</v>
      </c>
      <c r="F37" s="323">
        <v>0</v>
      </c>
      <c r="G37" s="324">
        <v>0</v>
      </c>
      <c r="H37" s="325">
        <v>0</v>
      </c>
      <c r="I37" s="325">
        <v>0</v>
      </c>
      <c r="J37" s="325">
        <v>0</v>
      </c>
      <c r="K37" s="323">
        <v>0</v>
      </c>
      <c r="L37" s="322">
        <v>0</v>
      </c>
      <c r="M37" s="322">
        <v>0</v>
      </c>
      <c r="O37" s="295" t="str">
        <f t="shared" si="1"/>
        <v>CML</v>
      </c>
    </row>
    <row r="38" spans="1:15" s="295" customFormat="1" ht="16.5" customHeight="1" thickBot="1" x14ac:dyDescent="0.35">
      <c r="A38" s="321">
        <f t="shared" si="0"/>
        <v>24147</v>
      </c>
      <c r="B38" s="318" t="s">
        <v>230</v>
      </c>
      <c r="C38" s="318" t="s">
        <v>369</v>
      </c>
      <c r="D38" s="389" t="s">
        <v>375</v>
      </c>
      <c r="E38" s="318" t="s">
        <v>346</v>
      </c>
      <c r="F38" s="323">
        <v>0</v>
      </c>
      <c r="G38" s="324">
        <v>0</v>
      </c>
      <c r="H38" s="325">
        <v>0</v>
      </c>
      <c r="I38" s="325">
        <v>0</v>
      </c>
      <c r="J38" s="325">
        <v>0</v>
      </c>
      <c r="K38" s="323">
        <v>0</v>
      </c>
      <c r="L38" s="322">
        <v>0</v>
      </c>
      <c r="M38" s="322">
        <v>0</v>
      </c>
      <c r="O38" s="295" t="str">
        <f t="shared" si="1"/>
        <v>CML</v>
      </c>
    </row>
    <row r="39" spans="1:15" s="295" customFormat="1" ht="16.5" customHeight="1" thickBot="1" x14ac:dyDescent="0.35">
      <c r="A39" s="321">
        <f t="shared" si="0"/>
        <v>24147</v>
      </c>
      <c r="B39" s="318" t="s">
        <v>230</v>
      </c>
      <c r="C39" s="318" t="s">
        <v>369</v>
      </c>
      <c r="D39" s="389" t="s">
        <v>375</v>
      </c>
      <c r="E39" s="318" t="s">
        <v>347</v>
      </c>
      <c r="F39" s="323">
        <v>0</v>
      </c>
      <c r="G39" s="324">
        <v>0</v>
      </c>
      <c r="H39" s="325">
        <v>0</v>
      </c>
      <c r="I39" s="325">
        <v>0</v>
      </c>
      <c r="J39" s="325">
        <v>0</v>
      </c>
      <c r="K39" s="323">
        <v>0</v>
      </c>
      <c r="L39" s="322">
        <v>0</v>
      </c>
      <c r="M39" s="322">
        <v>0</v>
      </c>
      <c r="O39" s="295" t="str">
        <f t="shared" si="1"/>
        <v>CML</v>
      </c>
    </row>
    <row r="40" spans="1:15" s="295" customFormat="1" ht="16.5" customHeight="1" x14ac:dyDescent="0.3">
      <c r="A40" s="321">
        <f t="shared" si="0"/>
        <v>24147</v>
      </c>
      <c r="B40" s="318" t="s">
        <v>230</v>
      </c>
      <c r="C40" s="318" t="s">
        <v>369</v>
      </c>
      <c r="D40" s="389" t="s">
        <v>375</v>
      </c>
      <c r="E40" s="318" t="s">
        <v>348</v>
      </c>
      <c r="F40" s="323">
        <v>0</v>
      </c>
      <c r="G40" s="324">
        <v>0</v>
      </c>
      <c r="H40" s="325">
        <v>0</v>
      </c>
      <c r="I40" s="325">
        <v>0</v>
      </c>
      <c r="J40" s="325">
        <v>0</v>
      </c>
      <c r="K40" s="323">
        <v>0</v>
      </c>
      <c r="L40" s="322">
        <v>0</v>
      </c>
      <c r="M40" s="322">
        <v>0</v>
      </c>
      <c r="O40" s="295" t="str">
        <f t="shared" si="1"/>
        <v>CML</v>
      </c>
    </row>
    <row r="41" spans="1:15" s="295" customFormat="1" ht="14" x14ac:dyDescent="0.3">
      <c r="A41" s="321">
        <f t="shared" si="0"/>
        <v>24147</v>
      </c>
      <c r="B41" s="318" t="s">
        <v>230</v>
      </c>
      <c r="C41" s="318" t="s">
        <v>376</v>
      </c>
      <c r="D41" s="390" t="s">
        <v>377</v>
      </c>
      <c r="E41" s="318" t="s">
        <v>345</v>
      </c>
      <c r="F41" s="323">
        <v>0</v>
      </c>
      <c r="G41" s="324">
        <v>0</v>
      </c>
      <c r="H41" s="325">
        <v>0</v>
      </c>
      <c r="I41" s="325">
        <v>0</v>
      </c>
      <c r="J41" s="325">
        <v>0</v>
      </c>
      <c r="K41" s="323">
        <v>0</v>
      </c>
      <c r="L41" s="322">
        <v>0</v>
      </c>
      <c r="M41" s="322">
        <v>0</v>
      </c>
      <c r="O41" s="295" t="str">
        <f t="shared" si="1"/>
        <v>CML</v>
      </c>
    </row>
    <row r="42" spans="1:15" s="295" customFormat="1" ht="14" x14ac:dyDescent="0.3">
      <c r="A42" s="321">
        <f t="shared" si="0"/>
        <v>24147</v>
      </c>
      <c r="B42" s="318" t="s">
        <v>230</v>
      </c>
      <c r="C42" s="318" t="s">
        <v>376</v>
      </c>
      <c r="D42" s="390" t="s">
        <v>377</v>
      </c>
      <c r="E42" s="318" t="s">
        <v>346</v>
      </c>
      <c r="F42" s="323">
        <v>0</v>
      </c>
      <c r="G42" s="324">
        <v>0</v>
      </c>
      <c r="H42" s="325">
        <v>0</v>
      </c>
      <c r="I42" s="325">
        <v>0</v>
      </c>
      <c r="J42" s="325">
        <v>0</v>
      </c>
      <c r="K42" s="323">
        <v>0</v>
      </c>
      <c r="L42" s="322">
        <v>0</v>
      </c>
      <c r="M42" s="322">
        <v>0</v>
      </c>
      <c r="O42" s="295" t="str">
        <f t="shared" si="1"/>
        <v>CML</v>
      </c>
    </row>
    <row r="43" spans="1:15" s="295" customFormat="1" ht="14" x14ac:dyDescent="0.3">
      <c r="A43" s="321">
        <f t="shared" si="0"/>
        <v>24147</v>
      </c>
      <c r="B43" s="318" t="s">
        <v>230</v>
      </c>
      <c r="C43" s="318" t="s">
        <v>376</v>
      </c>
      <c r="D43" s="390" t="s">
        <v>377</v>
      </c>
      <c r="E43" s="318" t="s">
        <v>347</v>
      </c>
      <c r="F43" s="323">
        <v>0</v>
      </c>
      <c r="G43" s="324">
        <v>0</v>
      </c>
      <c r="H43" s="325">
        <v>0</v>
      </c>
      <c r="I43" s="325">
        <v>0</v>
      </c>
      <c r="J43" s="325">
        <v>0</v>
      </c>
      <c r="K43" s="323">
        <v>0</v>
      </c>
      <c r="L43" s="322">
        <v>0</v>
      </c>
      <c r="M43" s="322">
        <v>0</v>
      </c>
      <c r="O43" s="295" t="str">
        <f t="shared" si="1"/>
        <v>CML</v>
      </c>
    </row>
    <row r="44" spans="1:15" s="295" customFormat="1" ht="14" x14ac:dyDescent="0.3">
      <c r="A44" s="321">
        <f t="shared" si="0"/>
        <v>24147</v>
      </c>
      <c r="B44" s="318" t="s">
        <v>230</v>
      </c>
      <c r="C44" s="318" t="s">
        <v>376</v>
      </c>
      <c r="D44" s="390" t="s">
        <v>377</v>
      </c>
      <c r="E44" s="318" t="s">
        <v>348</v>
      </c>
      <c r="F44" s="323">
        <v>0</v>
      </c>
      <c r="G44" s="324">
        <v>0</v>
      </c>
      <c r="H44" s="325">
        <v>0</v>
      </c>
      <c r="I44" s="325">
        <v>0</v>
      </c>
      <c r="J44" s="325">
        <v>0</v>
      </c>
      <c r="K44" s="323">
        <v>0</v>
      </c>
      <c r="L44" s="322">
        <v>0</v>
      </c>
      <c r="M44" s="322">
        <v>0</v>
      </c>
      <c r="O44" s="295" t="str">
        <f t="shared" si="1"/>
        <v>CML</v>
      </c>
    </row>
    <row r="45" spans="1:15" s="295" customFormat="1" ht="14" x14ac:dyDescent="0.3">
      <c r="A45" s="321">
        <f t="shared" si="0"/>
        <v>24147</v>
      </c>
      <c r="B45" s="318" t="s">
        <v>230</v>
      </c>
      <c r="C45" s="318" t="s">
        <v>378</v>
      </c>
      <c r="D45" s="391" t="s">
        <v>379</v>
      </c>
      <c r="E45" s="318" t="s">
        <v>345</v>
      </c>
      <c r="F45" s="323">
        <v>0</v>
      </c>
      <c r="G45" s="324">
        <v>0</v>
      </c>
      <c r="H45" s="325">
        <v>0</v>
      </c>
      <c r="I45" s="325">
        <v>0</v>
      </c>
      <c r="J45" s="325">
        <v>0</v>
      </c>
      <c r="K45" s="323">
        <v>0</v>
      </c>
      <c r="L45" s="322">
        <v>0</v>
      </c>
      <c r="M45" s="322">
        <v>0</v>
      </c>
      <c r="O45" s="295" t="str">
        <f t="shared" si="1"/>
        <v>CML</v>
      </c>
    </row>
    <row r="46" spans="1:15" s="295" customFormat="1" ht="14" x14ac:dyDescent="0.3">
      <c r="A46" s="321">
        <f t="shared" si="0"/>
        <v>24147</v>
      </c>
      <c r="B46" s="318" t="s">
        <v>230</v>
      </c>
      <c r="C46" s="318" t="s">
        <v>378</v>
      </c>
      <c r="D46" s="391" t="s">
        <v>379</v>
      </c>
      <c r="E46" s="318" t="s">
        <v>346</v>
      </c>
      <c r="F46" s="323">
        <v>0</v>
      </c>
      <c r="G46" s="324">
        <v>0</v>
      </c>
      <c r="H46" s="325">
        <v>0</v>
      </c>
      <c r="I46" s="325">
        <v>0</v>
      </c>
      <c r="J46" s="325">
        <v>0</v>
      </c>
      <c r="K46" s="323">
        <v>0</v>
      </c>
      <c r="L46" s="322">
        <v>0</v>
      </c>
      <c r="M46" s="322">
        <v>0</v>
      </c>
      <c r="O46" s="295" t="str">
        <f t="shared" si="1"/>
        <v>CML</v>
      </c>
    </row>
    <row r="47" spans="1:15" s="295" customFormat="1" ht="14" x14ac:dyDescent="0.3">
      <c r="A47" s="321">
        <f t="shared" si="0"/>
        <v>24147</v>
      </c>
      <c r="B47" s="318" t="s">
        <v>230</v>
      </c>
      <c r="C47" s="318" t="s">
        <v>378</v>
      </c>
      <c r="D47" s="391" t="s">
        <v>379</v>
      </c>
      <c r="E47" s="318" t="s">
        <v>347</v>
      </c>
      <c r="F47" s="323">
        <v>0</v>
      </c>
      <c r="G47" s="324">
        <v>0</v>
      </c>
      <c r="H47" s="325">
        <v>0</v>
      </c>
      <c r="I47" s="325">
        <v>0</v>
      </c>
      <c r="J47" s="325">
        <v>0</v>
      </c>
      <c r="K47" s="323">
        <v>0</v>
      </c>
      <c r="L47" s="322">
        <v>0</v>
      </c>
      <c r="M47" s="322">
        <v>0</v>
      </c>
      <c r="O47" s="295" t="str">
        <f t="shared" si="1"/>
        <v>CML</v>
      </c>
    </row>
    <row r="48" spans="1:15" s="295" customFormat="1" ht="14" x14ac:dyDescent="0.3">
      <c r="A48" s="321">
        <f t="shared" si="0"/>
        <v>24147</v>
      </c>
      <c r="B48" s="318" t="s">
        <v>230</v>
      </c>
      <c r="C48" s="318" t="s">
        <v>378</v>
      </c>
      <c r="D48" s="391" t="s">
        <v>379</v>
      </c>
      <c r="E48" s="318" t="s">
        <v>348</v>
      </c>
      <c r="F48" s="323">
        <v>0</v>
      </c>
      <c r="G48" s="324">
        <v>0</v>
      </c>
      <c r="H48" s="325">
        <v>0</v>
      </c>
      <c r="I48" s="325">
        <v>0</v>
      </c>
      <c r="J48" s="325">
        <v>0</v>
      </c>
      <c r="K48" s="323">
        <v>0</v>
      </c>
      <c r="L48" s="322">
        <v>0</v>
      </c>
      <c r="M48" s="322">
        <v>0</v>
      </c>
      <c r="O48" s="295" t="str">
        <f t="shared" si="1"/>
        <v>CML</v>
      </c>
    </row>
    <row r="49" spans="1:15" s="295" customFormat="1" ht="14" x14ac:dyDescent="0.3">
      <c r="A49" s="321">
        <f t="shared" si="0"/>
        <v>24147</v>
      </c>
      <c r="B49" s="318" t="s">
        <v>230</v>
      </c>
      <c r="C49" s="318" t="s">
        <v>380</v>
      </c>
      <c r="D49" s="391" t="s">
        <v>381</v>
      </c>
      <c r="E49" s="318" t="s">
        <v>345</v>
      </c>
      <c r="F49" s="323">
        <v>0</v>
      </c>
      <c r="G49" s="324">
        <v>0</v>
      </c>
      <c r="H49" s="325">
        <v>0</v>
      </c>
      <c r="I49" s="325">
        <v>0</v>
      </c>
      <c r="J49" s="325">
        <v>0</v>
      </c>
      <c r="K49" s="323">
        <v>0</v>
      </c>
      <c r="L49" s="322">
        <v>0</v>
      </c>
      <c r="M49" s="322">
        <v>0</v>
      </c>
      <c r="O49" s="295" t="str">
        <f t="shared" si="1"/>
        <v>CML</v>
      </c>
    </row>
    <row r="50" spans="1:15" s="295" customFormat="1" ht="14" x14ac:dyDescent="0.3">
      <c r="A50" s="321">
        <f t="shared" si="0"/>
        <v>24147</v>
      </c>
      <c r="B50" s="318" t="s">
        <v>230</v>
      </c>
      <c r="C50" s="318" t="s">
        <v>380</v>
      </c>
      <c r="D50" s="391" t="s">
        <v>381</v>
      </c>
      <c r="E50" s="318" t="s">
        <v>346</v>
      </c>
      <c r="F50" s="323">
        <v>0</v>
      </c>
      <c r="G50" s="324">
        <v>0</v>
      </c>
      <c r="H50" s="325">
        <v>0</v>
      </c>
      <c r="I50" s="325">
        <v>0</v>
      </c>
      <c r="J50" s="325">
        <v>0</v>
      </c>
      <c r="K50" s="323">
        <v>0</v>
      </c>
      <c r="L50" s="322">
        <v>0</v>
      </c>
      <c r="M50" s="322">
        <v>0</v>
      </c>
      <c r="O50" s="295" t="str">
        <f t="shared" si="1"/>
        <v>CML</v>
      </c>
    </row>
    <row r="51" spans="1:15" s="295" customFormat="1" ht="14" x14ac:dyDescent="0.3">
      <c r="A51" s="321">
        <f t="shared" si="0"/>
        <v>24147</v>
      </c>
      <c r="B51" s="318" t="s">
        <v>230</v>
      </c>
      <c r="C51" s="318" t="s">
        <v>380</v>
      </c>
      <c r="D51" s="391" t="s">
        <v>381</v>
      </c>
      <c r="E51" s="318" t="s">
        <v>347</v>
      </c>
      <c r="F51" s="323">
        <v>0</v>
      </c>
      <c r="G51" s="324">
        <v>0</v>
      </c>
      <c r="H51" s="325">
        <v>0</v>
      </c>
      <c r="I51" s="325">
        <v>0</v>
      </c>
      <c r="J51" s="325">
        <v>0</v>
      </c>
      <c r="K51" s="323">
        <v>0</v>
      </c>
      <c r="L51" s="322">
        <v>0</v>
      </c>
      <c r="M51" s="322">
        <v>0</v>
      </c>
      <c r="O51" s="295" t="str">
        <f t="shared" si="1"/>
        <v>CML</v>
      </c>
    </row>
    <row r="52" spans="1:15" s="295" customFormat="1" ht="14" x14ac:dyDescent="0.3">
      <c r="A52" s="321">
        <f t="shared" si="0"/>
        <v>24147</v>
      </c>
      <c r="B52" s="318" t="s">
        <v>230</v>
      </c>
      <c r="C52" s="318" t="s">
        <v>380</v>
      </c>
      <c r="D52" s="391" t="s">
        <v>381</v>
      </c>
      <c r="E52" s="318" t="s">
        <v>348</v>
      </c>
      <c r="F52" s="323">
        <v>0</v>
      </c>
      <c r="G52" s="324">
        <v>0</v>
      </c>
      <c r="H52" s="325">
        <v>0</v>
      </c>
      <c r="I52" s="325">
        <v>0</v>
      </c>
      <c r="J52" s="325">
        <v>0</v>
      </c>
      <c r="K52" s="323">
        <v>0</v>
      </c>
      <c r="L52" s="322">
        <v>0</v>
      </c>
      <c r="M52" s="322">
        <v>0</v>
      </c>
      <c r="O52" s="295" t="str">
        <f t="shared" si="1"/>
        <v>CML</v>
      </c>
    </row>
    <row r="53" spans="1:15" s="295" customFormat="1" ht="14" x14ac:dyDescent="0.3">
      <c r="A53" s="321">
        <f t="shared" si="0"/>
        <v>24147</v>
      </c>
      <c r="B53" s="318" t="s">
        <v>230</v>
      </c>
      <c r="C53" s="318" t="s">
        <v>382</v>
      </c>
      <c r="D53" s="390" t="s">
        <v>383</v>
      </c>
      <c r="E53" s="318" t="s">
        <v>345</v>
      </c>
      <c r="F53" s="323">
        <v>0</v>
      </c>
      <c r="G53" s="324">
        <v>0</v>
      </c>
      <c r="H53" s="325">
        <v>0</v>
      </c>
      <c r="I53" s="325">
        <v>0</v>
      </c>
      <c r="J53" s="325">
        <v>0</v>
      </c>
      <c r="K53" s="323">
        <v>0</v>
      </c>
      <c r="L53" s="322">
        <v>0</v>
      </c>
      <c r="M53" s="322">
        <v>0</v>
      </c>
      <c r="O53" s="295" t="str">
        <f t="shared" si="1"/>
        <v>CML</v>
      </c>
    </row>
    <row r="54" spans="1:15" s="295" customFormat="1" ht="14" x14ac:dyDescent="0.3">
      <c r="A54" s="321">
        <f t="shared" si="0"/>
        <v>24147</v>
      </c>
      <c r="B54" s="318" t="s">
        <v>230</v>
      </c>
      <c r="C54" s="318" t="s">
        <v>382</v>
      </c>
      <c r="D54" s="390" t="s">
        <v>383</v>
      </c>
      <c r="E54" s="318" t="s">
        <v>346</v>
      </c>
      <c r="F54" s="323">
        <v>0</v>
      </c>
      <c r="G54" s="324">
        <v>0</v>
      </c>
      <c r="H54" s="325">
        <v>0</v>
      </c>
      <c r="I54" s="325">
        <v>0</v>
      </c>
      <c r="J54" s="325">
        <v>0</v>
      </c>
      <c r="K54" s="323">
        <v>0</v>
      </c>
      <c r="L54" s="322">
        <v>0</v>
      </c>
      <c r="M54" s="322">
        <v>0</v>
      </c>
      <c r="O54" s="295" t="str">
        <f t="shared" si="1"/>
        <v>CML</v>
      </c>
    </row>
    <row r="55" spans="1:15" s="295" customFormat="1" ht="14" x14ac:dyDescent="0.3">
      <c r="A55" s="321">
        <f t="shared" si="0"/>
        <v>24147</v>
      </c>
      <c r="B55" s="318" t="s">
        <v>230</v>
      </c>
      <c r="C55" s="318" t="s">
        <v>382</v>
      </c>
      <c r="D55" s="390" t="s">
        <v>383</v>
      </c>
      <c r="E55" s="318" t="s">
        <v>347</v>
      </c>
      <c r="F55" s="323">
        <v>0</v>
      </c>
      <c r="G55" s="324">
        <v>0</v>
      </c>
      <c r="H55" s="325">
        <v>0</v>
      </c>
      <c r="I55" s="325">
        <v>0</v>
      </c>
      <c r="J55" s="325">
        <v>0</v>
      </c>
      <c r="K55" s="323">
        <v>0</v>
      </c>
      <c r="L55" s="322">
        <v>0</v>
      </c>
      <c r="M55" s="322">
        <v>0</v>
      </c>
      <c r="O55" s="295" t="str">
        <f t="shared" si="1"/>
        <v>CML</v>
      </c>
    </row>
    <row r="56" spans="1:15" x14ac:dyDescent="0.35">
      <c r="A56" s="321">
        <f t="shared" si="0"/>
        <v>24147</v>
      </c>
      <c r="B56" s="318" t="s">
        <v>230</v>
      </c>
      <c r="C56" s="318" t="s">
        <v>382</v>
      </c>
      <c r="D56" s="390" t="s">
        <v>383</v>
      </c>
      <c r="E56" s="318" t="s">
        <v>348</v>
      </c>
      <c r="F56" s="323">
        <v>0</v>
      </c>
      <c r="G56" s="324">
        <v>0</v>
      </c>
      <c r="H56" s="325">
        <v>0</v>
      </c>
      <c r="I56" s="325">
        <v>0</v>
      </c>
      <c r="J56" s="325">
        <v>0</v>
      </c>
      <c r="K56" s="323">
        <v>0</v>
      </c>
      <c r="L56" s="322">
        <v>0</v>
      </c>
      <c r="M56" s="322">
        <v>0</v>
      </c>
      <c r="O56" s="295" t="str">
        <f t="shared" si="1"/>
        <v>CML</v>
      </c>
    </row>
    <row r="57" spans="1:15" x14ac:dyDescent="0.35">
      <c r="A57" s="321">
        <f t="shared" si="0"/>
        <v>24147</v>
      </c>
      <c r="B57" s="318" t="s">
        <v>230</v>
      </c>
      <c r="C57" s="318" t="s">
        <v>384</v>
      </c>
      <c r="D57" s="391" t="s">
        <v>385</v>
      </c>
      <c r="E57" s="318" t="s">
        <v>345</v>
      </c>
      <c r="F57" s="323">
        <v>0</v>
      </c>
      <c r="G57" s="324">
        <v>0</v>
      </c>
      <c r="H57" s="325">
        <v>0</v>
      </c>
      <c r="I57" s="325">
        <v>0</v>
      </c>
      <c r="J57" s="325">
        <v>0</v>
      </c>
      <c r="K57" s="323">
        <v>0</v>
      </c>
      <c r="L57" s="322">
        <v>0</v>
      </c>
      <c r="M57" s="322">
        <v>0</v>
      </c>
      <c r="O57" s="295" t="str">
        <f t="shared" si="1"/>
        <v>CML</v>
      </c>
    </row>
    <row r="58" spans="1:15" x14ac:dyDescent="0.35">
      <c r="A58" s="321">
        <f t="shared" si="0"/>
        <v>24147</v>
      </c>
      <c r="B58" s="318" t="s">
        <v>230</v>
      </c>
      <c r="C58" s="318" t="s">
        <v>384</v>
      </c>
      <c r="D58" s="391" t="s">
        <v>385</v>
      </c>
      <c r="E58" s="318" t="s">
        <v>346</v>
      </c>
      <c r="F58" s="323">
        <v>0</v>
      </c>
      <c r="G58" s="324">
        <v>0</v>
      </c>
      <c r="H58" s="325">
        <v>0</v>
      </c>
      <c r="I58" s="325">
        <v>0</v>
      </c>
      <c r="J58" s="325">
        <v>0</v>
      </c>
      <c r="K58" s="323">
        <v>0</v>
      </c>
      <c r="L58" s="322">
        <v>0</v>
      </c>
      <c r="M58" s="322">
        <v>0</v>
      </c>
      <c r="O58" s="295" t="str">
        <f t="shared" si="1"/>
        <v>CML</v>
      </c>
    </row>
    <row r="59" spans="1:15" x14ac:dyDescent="0.35">
      <c r="A59" s="321">
        <f t="shared" si="0"/>
        <v>24147</v>
      </c>
      <c r="B59" s="318" t="s">
        <v>230</v>
      </c>
      <c r="C59" s="318" t="s">
        <v>384</v>
      </c>
      <c r="D59" s="391" t="s">
        <v>385</v>
      </c>
      <c r="E59" s="318" t="s">
        <v>347</v>
      </c>
      <c r="F59" s="323">
        <v>0</v>
      </c>
      <c r="G59" s="324">
        <v>0</v>
      </c>
      <c r="H59" s="325">
        <v>0</v>
      </c>
      <c r="I59" s="325">
        <v>0</v>
      </c>
      <c r="J59" s="325">
        <v>0</v>
      </c>
      <c r="K59" s="323">
        <v>0</v>
      </c>
      <c r="L59" s="322">
        <v>0</v>
      </c>
      <c r="M59" s="322">
        <v>0</v>
      </c>
      <c r="O59" s="295" t="str">
        <f t="shared" si="1"/>
        <v>CML</v>
      </c>
    </row>
    <row r="60" spans="1:15" x14ac:dyDescent="0.35">
      <c r="A60" s="321">
        <f t="shared" si="0"/>
        <v>24147</v>
      </c>
      <c r="B60" s="318" t="s">
        <v>230</v>
      </c>
      <c r="C60" s="318" t="s">
        <v>384</v>
      </c>
      <c r="D60" s="391" t="s">
        <v>385</v>
      </c>
      <c r="E60" s="318" t="s">
        <v>348</v>
      </c>
      <c r="F60" s="323">
        <v>0</v>
      </c>
      <c r="G60" s="324">
        <v>0</v>
      </c>
      <c r="H60" s="325">
        <v>0</v>
      </c>
      <c r="I60" s="325">
        <v>0</v>
      </c>
      <c r="J60" s="325">
        <v>0</v>
      </c>
      <c r="K60" s="323">
        <v>0</v>
      </c>
      <c r="L60" s="322">
        <v>0</v>
      </c>
      <c r="M60" s="322">
        <v>0</v>
      </c>
      <c r="O60" s="295" t="str">
        <f t="shared" si="1"/>
        <v>CML</v>
      </c>
    </row>
    <row r="61" spans="1:15" x14ac:dyDescent="0.35">
      <c r="A61" s="321">
        <f t="shared" si="0"/>
        <v>24147</v>
      </c>
      <c r="B61" s="318" t="s">
        <v>230</v>
      </c>
      <c r="C61" s="318" t="s">
        <v>386</v>
      </c>
      <c r="D61" s="390" t="s">
        <v>387</v>
      </c>
      <c r="E61" s="318" t="s">
        <v>345</v>
      </c>
      <c r="F61" s="323">
        <v>0</v>
      </c>
      <c r="G61" s="324">
        <v>0</v>
      </c>
      <c r="H61" s="325">
        <v>0</v>
      </c>
      <c r="I61" s="325">
        <v>0</v>
      </c>
      <c r="J61" s="325">
        <v>0</v>
      </c>
      <c r="K61" s="323">
        <v>0</v>
      </c>
      <c r="L61" s="322">
        <v>0</v>
      </c>
      <c r="M61" s="322">
        <v>0</v>
      </c>
      <c r="O61" s="295" t="str">
        <f t="shared" si="1"/>
        <v>CML</v>
      </c>
    </row>
    <row r="62" spans="1:15" x14ac:dyDescent="0.35">
      <c r="A62" s="321">
        <f t="shared" si="0"/>
        <v>24147</v>
      </c>
      <c r="B62" s="318" t="s">
        <v>230</v>
      </c>
      <c r="C62" s="318" t="s">
        <v>386</v>
      </c>
      <c r="D62" s="390" t="s">
        <v>387</v>
      </c>
      <c r="E62" s="318" t="s">
        <v>346</v>
      </c>
      <c r="F62" s="323">
        <v>0</v>
      </c>
      <c r="G62" s="324">
        <v>0</v>
      </c>
      <c r="H62" s="325">
        <v>0</v>
      </c>
      <c r="I62" s="325">
        <v>0</v>
      </c>
      <c r="J62" s="325">
        <v>0</v>
      </c>
      <c r="K62" s="323">
        <v>0</v>
      </c>
      <c r="L62" s="322">
        <v>0</v>
      </c>
      <c r="M62" s="322">
        <v>0</v>
      </c>
      <c r="O62" s="295" t="str">
        <f t="shared" si="1"/>
        <v>CML</v>
      </c>
    </row>
    <row r="63" spans="1:15" x14ac:dyDescent="0.35">
      <c r="A63" s="321">
        <f t="shared" si="0"/>
        <v>24147</v>
      </c>
      <c r="B63" s="318" t="s">
        <v>230</v>
      </c>
      <c r="C63" s="318" t="s">
        <v>386</v>
      </c>
      <c r="D63" s="390" t="s">
        <v>387</v>
      </c>
      <c r="E63" s="318" t="s">
        <v>347</v>
      </c>
      <c r="F63" s="323">
        <v>0</v>
      </c>
      <c r="G63" s="324">
        <v>0</v>
      </c>
      <c r="H63" s="325">
        <v>0</v>
      </c>
      <c r="I63" s="325">
        <v>0</v>
      </c>
      <c r="J63" s="325">
        <v>0</v>
      </c>
      <c r="K63" s="323">
        <v>0</v>
      </c>
      <c r="L63" s="322">
        <v>0</v>
      </c>
      <c r="M63" s="322">
        <v>0</v>
      </c>
    </row>
    <row r="64" spans="1:15" x14ac:dyDescent="0.35">
      <c r="A64" s="321">
        <f t="shared" si="0"/>
        <v>24147</v>
      </c>
      <c r="B64" s="318" t="s">
        <v>230</v>
      </c>
      <c r="C64" s="318" t="s">
        <v>386</v>
      </c>
      <c r="D64" s="390" t="s">
        <v>387</v>
      </c>
      <c r="E64" s="318" t="s">
        <v>348</v>
      </c>
      <c r="F64" s="323">
        <v>0</v>
      </c>
      <c r="G64" s="324">
        <v>0</v>
      </c>
      <c r="H64" s="325">
        <v>0</v>
      </c>
      <c r="I64" s="325">
        <v>0</v>
      </c>
      <c r="J64" s="325">
        <v>0</v>
      </c>
      <c r="K64" s="323">
        <v>0</v>
      </c>
      <c r="L64" s="322">
        <v>0</v>
      </c>
      <c r="M64" s="322">
        <v>0</v>
      </c>
    </row>
    <row r="65" spans="1:13" x14ac:dyDescent="0.35">
      <c r="A65" s="321">
        <f t="shared" si="0"/>
        <v>24147</v>
      </c>
      <c r="B65" s="318" t="s">
        <v>230</v>
      </c>
      <c r="C65" s="318" t="s">
        <v>388</v>
      </c>
      <c r="D65" s="390" t="s">
        <v>389</v>
      </c>
      <c r="E65" s="318" t="s">
        <v>345</v>
      </c>
      <c r="F65" s="323">
        <v>0</v>
      </c>
      <c r="G65" s="324">
        <v>0</v>
      </c>
      <c r="H65" s="325">
        <v>0</v>
      </c>
      <c r="I65" s="325">
        <v>0</v>
      </c>
      <c r="J65" s="325">
        <v>0</v>
      </c>
      <c r="K65" s="323">
        <v>0</v>
      </c>
      <c r="L65" s="322">
        <v>0</v>
      </c>
      <c r="M65" s="322">
        <v>0</v>
      </c>
    </row>
    <row r="66" spans="1:13" x14ac:dyDescent="0.35">
      <c r="A66" s="321">
        <f t="shared" si="0"/>
        <v>24147</v>
      </c>
      <c r="B66" s="318" t="s">
        <v>230</v>
      </c>
      <c r="C66" s="318" t="s">
        <v>388</v>
      </c>
      <c r="D66" s="390" t="s">
        <v>389</v>
      </c>
      <c r="E66" s="318" t="s">
        <v>346</v>
      </c>
      <c r="F66" s="323">
        <v>0</v>
      </c>
      <c r="G66" s="324">
        <v>0</v>
      </c>
      <c r="H66" s="325">
        <v>0</v>
      </c>
      <c r="I66" s="325">
        <v>0</v>
      </c>
      <c r="J66" s="325">
        <v>0</v>
      </c>
      <c r="K66" s="323">
        <v>0</v>
      </c>
      <c r="L66" s="322">
        <v>0</v>
      </c>
      <c r="M66" s="322">
        <v>0</v>
      </c>
    </row>
    <row r="67" spans="1:13" x14ac:dyDescent="0.35">
      <c r="A67" s="321">
        <f t="shared" si="0"/>
        <v>24147</v>
      </c>
      <c r="B67" s="318" t="s">
        <v>230</v>
      </c>
      <c r="C67" s="318" t="s">
        <v>388</v>
      </c>
      <c r="D67" s="390" t="s">
        <v>389</v>
      </c>
      <c r="E67" s="318" t="s">
        <v>347</v>
      </c>
      <c r="F67" s="323">
        <v>0</v>
      </c>
      <c r="G67" s="324">
        <v>0</v>
      </c>
      <c r="H67" s="325">
        <v>0</v>
      </c>
      <c r="I67" s="325">
        <v>0</v>
      </c>
      <c r="J67" s="325">
        <v>0</v>
      </c>
      <c r="K67" s="323">
        <v>0</v>
      </c>
      <c r="L67" s="322">
        <v>0</v>
      </c>
      <c r="M67" s="322">
        <v>0</v>
      </c>
    </row>
    <row r="68" spans="1:13" x14ac:dyDescent="0.35">
      <c r="A68" s="321">
        <f t="shared" si="0"/>
        <v>24147</v>
      </c>
      <c r="B68" s="318" t="s">
        <v>230</v>
      </c>
      <c r="C68" s="318" t="s">
        <v>388</v>
      </c>
      <c r="D68" s="390" t="s">
        <v>389</v>
      </c>
      <c r="E68" s="318" t="s">
        <v>348</v>
      </c>
      <c r="F68" s="323">
        <v>0</v>
      </c>
      <c r="G68" s="324">
        <v>0</v>
      </c>
      <c r="H68" s="325">
        <v>0</v>
      </c>
      <c r="I68" s="325">
        <v>0</v>
      </c>
      <c r="J68" s="325">
        <v>0</v>
      </c>
      <c r="K68" s="323">
        <v>0</v>
      </c>
      <c r="L68" s="322">
        <v>0</v>
      </c>
      <c r="M68" s="322">
        <v>0</v>
      </c>
    </row>
    <row r="69" spans="1:13" x14ac:dyDescent="0.35">
      <c r="A69" s="321">
        <f t="shared" si="0"/>
        <v>24147</v>
      </c>
      <c r="B69" s="318" t="s">
        <v>230</v>
      </c>
      <c r="C69" s="318" t="s">
        <v>390</v>
      </c>
      <c r="D69" s="390" t="s">
        <v>391</v>
      </c>
      <c r="E69" s="318" t="s">
        <v>345</v>
      </c>
      <c r="F69" s="323">
        <v>0</v>
      </c>
      <c r="G69" s="324">
        <v>0</v>
      </c>
      <c r="H69" s="325">
        <v>0</v>
      </c>
      <c r="I69" s="325">
        <v>0</v>
      </c>
      <c r="J69" s="325">
        <v>0</v>
      </c>
      <c r="K69" s="323">
        <v>0</v>
      </c>
      <c r="L69" s="322">
        <v>0</v>
      </c>
      <c r="M69" s="322">
        <v>0</v>
      </c>
    </row>
    <row r="70" spans="1:13" x14ac:dyDescent="0.35">
      <c r="A70" s="321">
        <f t="shared" si="0"/>
        <v>24147</v>
      </c>
      <c r="B70" s="318" t="s">
        <v>230</v>
      </c>
      <c r="C70" s="318" t="s">
        <v>390</v>
      </c>
      <c r="D70" s="390" t="s">
        <v>391</v>
      </c>
      <c r="E70" s="318" t="s">
        <v>346</v>
      </c>
      <c r="F70" s="323">
        <v>0</v>
      </c>
      <c r="G70" s="324">
        <v>0</v>
      </c>
      <c r="H70" s="325">
        <v>0</v>
      </c>
      <c r="I70" s="325">
        <v>0</v>
      </c>
      <c r="J70" s="325">
        <v>0</v>
      </c>
      <c r="K70" s="323">
        <v>0</v>
      </c>
      <c r="L70" s="322">
        <v>0</v>
      </c>
      <c r="M70" s="322">
        <v>0</v>
      </c>
    </row>
    <row r="71" spans="1:13" x14ac:dyDescent="0.35">
      <c r="A71" s="321">
        <f t="shared" si="0"/>
        <v>24147</v>
      </c>
      <c r="B71" s="318" t="s">
        <v>230</v>
      </c>
      <c r="C71" s="318" t="s">
        <v>390</v>
      </c>
      <c r="D71" s="390" t="s">
        <v>391</v>
      </c>
      <c r="E71" s="318" t="s">
        <v>347</v>
      </c>
      <c r="F71" s="323">
        <v>0</v>
      </c>
      <c r="G71" s="324">
        <v>0</v>
      </c>
      <c r="H71" s="325">
        <v>0</v>
      </c>
      <c r="I71" s="325">
        <v>0</v>
      </c>
      <c r="J71" s="325">
        <v>0</v>
      </c>
      <c r="K71" s="323">
        <v>0</v>
      </c>
      <c r="L71" s="322">
        <v>0</v>
      </c>
      <c r="M71" s="322">
        <v>0</v>
      </c>
    </row>
    <row r="72" spans="1:13" x14ac:dyDescent="0.35">
      <c r="A72" s="321">
        <f t="shared" si="0"/>
        <v>24147</v>
      </c>
      <c r="B72" s="318" t="s">
        <v>230</v>
      </c>
      <c r="C72" s="318" t="s">
        <v>390</v>
      </c>
      <c r="D72" s="390" t="s">
        <v>391</v>
      </c>
      <c r="E72" s="318" t="s">
        <v>348</v>
      </c>
      <c r="F72" s="323">
        <v>0</v>
      </c>
      <c r="G72" s="324">
        <v>0</v>
      </c>
      <c r="H72" s="325">
        <v>0</v>
      </c>
      <c r="I72" s="325">
        <v>0</v>
      </c>
      <c r="J72" s="325">
        <v>0</v>
      </c>
      <c r="K72" s="323">
        <v>0</v>
      </c>
      <c r="L72" s="322">
        <v>0</v>
      </c>
      <c r="M72" s="322">
        <v>0</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7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7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B73:B1048576</xm:sqref>
        </x14:dataValidation>
        <x14:dataValidation type="list" allowBlank="1" showInputMessage="1" showErrorMessage="1" promptTitle="End of Reporting Period" prompt="Use Drop Down Menu to enter end of reporting period.">
          <x14:formula1>
            <xm:f>LineInfo!$D$2:$D$5</xm:f>
          </x14:formula1>
          <xm:sqref>E73:E1048576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Old Republic Insurance Company</v>
      </c>
      <c r="B4" s="155">
        <f>'Cover Page'!L9</f>
        <v>24147</v>
      </c>
      <c r="C4" s="155" t="str">
        <f>'Cover Page'!B13</f>
        <v>Old Republic General Insurance Group, Inc.</v>
      </c>
      <c r="D4" s="156">
        <f>'Cover Page'!L13</f>
        <v>150</v>
      </c>
      <c r="E4" s="155" t="str">
        <f>'Cover Page'!B17</f>
        <v>307 N. Michigan Avenue</v>
      </c>
      <c r="F4" s="155" t="str">
        <f>'Cover Page'!B20</f>
        <v>Chicago</v>
      </c>
      <c r="G4" s="155" t="str">
        <f>'Cover Page'!I20</f>
        <v>IL</v>
      </c>
      <c r="H4" s="156">
        <f>'Cover Page'!L20</f>
        <v>60601</v>
      </c>
      <c r="I4" s="155" t="b">
        <v>1</v>
      </c>
      <c r="J4" s="155" t="b">
        <v>0</v>
      </c>
      <c r="K4" s="157">
        <f>'Cover Page'!B32</f>
        <v>44316</v>
      </c>
      <c r="L4" s="177" t="str">
        <f>'Cover Page'!B35</f>
        <v>Deborah J. Matthews</v>
      </c>
      <c r="M4" s="177" t="str">
        <f>'Cover Page'!B38</f>
        <v>AVP - Compliance</v>
      </c>
      <c r="N4" s="220" t="str">
        <f>'Cover Page'!I35</f>
        <v>312-762-4530</v>
      </c>
      <c r="O4" s="220" t="str">
        <f>'Cover Page'!L35</f>
        <v>312-762-4950</v>
      </c>
      <c r="P4" s="155" t="str">
        <f>'Cover Page'!I38</f>
        <v>dmatthews@oldrepublic.com</v>
      </c>
      <c r="Q4" s="155">
        <f>'Cover Page'!B42</f>
        <v>0</v>
      </c>
      <c r="R4" s="155">
        <f>'Cover Page'!B46</f>
        <v>0</v>
      </c>
      <c r="S4" s="220">
        <f>'Cover Page'!I42</f>
        <v>0</v>
      </c>
      <c r="T4" s="220">
        <f>'Cover Page'!L42</f>
        <v>0</v>
      </c>
      <c r="U4" s="155">
        <f>'Cover Page'!I46</f>
        <v>0</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Commercial Automobile - 20-3105; General Liability - 20-3104</v>
      </c>
      <c r="AK4" s="155" t="str">
        <f>'Explanatory Memorandum'!C14</f>
        <v>Old Republic Insurance Company has determined no supplemental premium refunds policyholders are warranted in 1Q2021 specifically because of the COVID-19 pandemic.   Old Republic writes large commercial policyholders, as well as an inland marine program, which we do not believe were materially impacted by COVID-19.  Most of our policyholders were up and running, and many of them even saw their operations grow during the latter part of 2020 and into 2021.  Furthermore, many of our commercial policies are auditable, and we are right-sizing premiums for each policyholder based upon the actual exposures determined at final audit.  The audit process may generate return premiums, if the insured’s operations slowed due to COVID or any other reason.  In 2020, Old Republic provided mid-term exposure adjustments, which led to premium reductions in situations where policyholders demonstrated that their businesses were adversely affected by the COVID-19 emergency orders.  We worked on a case-by-case basis to assist our policyholders struggling through financial difficulties caused by the COVID-19 driven economic downturn.</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24147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24147</v>
      </c>
      <c r="B4" s="155" t="s">
        <v>228</v>
      </c>
      <c r="C4" s="241">
        <f>Questionnaire!$V$44</f>
        <v>0</v>
      </c>
      <c r="D4" s="242">
        <f>Questionnaire!$V$45</f>
        <v>1</v>
      </c>
      <c r="E4" s="242">
        <f>Questionnaire!$V$46</f>
        <v>0</v>
      </c>
      <c r="F4" s="242">
        <f>Questionnaire!$V$47</f>
        <v>0</v>
      </c>
      <c r="G4" s="243">
        <f>Questionnaire!$V$48</f>
        <v>0</v>
      </c>
      <c r="H4" s="241">
        <f>Questionnaire!$V$55</f>
        <v>0</v>
      </c>
      <c r="I4" s="242">
        <f>Questionnaire!$V$58</f>
        <v>0</v>
      </c>
      <c r="J4" s="242">
        <f>Questionnaire!$V$59</f>
        <v>0</v>
      </c>
      <c r="K4" s="242">
        <f>Questionnaire!$V$60</f>
        <v>1</v>
      </c>
      <c r="L4" s="242" t="str">
        <f>Questionnaire!$V$61</f>
        <v>Vehicle Suspension</v>
      </c>
      <c r="M4" s="249">
        <f>Questionnaire!$V$68</f>
        <v>0</v>
      </c>
      <c r="N4" s="250">
        <f>Questionnaire!$V$69</f>
        <v>0</v>
      </c>
      <c r="O4" s="277">
        <f>Questionnaire!H70</f>
        <v>0</v>
      </c>
      <c r="P4" s="251">
        <f>Questionnaire!$V$73</f>
        <v>1</v>
      </c>
      <c r="Q4" s="237">
        <f>Questionnaire!$V$81</f>
        <v>1</v>
      </c>
      <c r="R4" s="237">
        <f>Questionnaire!$V$82</f>
        <v>0</v>
      </c>
      <c r="S4" s="237">
        <f>Questionnaire!$V$83</f>
        <v>1</v>
      </c>
      <c r="T4" s="237">
        <f>Questionnaire!$V$84</f>
        <v>0</v>
      </c>
      <c r="U4" s="243">
        <f>Questionnaire!$V$85</f>
        <v>0</v>
      </c>
    </row>
    <row r="5" spans="1:27" x14ac:dyDescent="0.35">
      <c r="A5" s="155">
        <f>'Cover Page'!$L$9</f>
        <v>24147</v>
      </c>
      <c r="B5" s="155" t="s">
        <v>81</v>
      </c>
      <c r="C5" s="241">
        <f>Questionnaire!$W$44</f>
        <v>1</v>
      </c>
      <c r="D5" s="242">
        <f>Questionnaire!$W$45</f>
        <v>1</v>
      </c>
      <c r="E5" s="242">
        <f>Questionnaire!$W$46</f>
        <v>0</v>
      </c>
      <c r="F5" s="242">
        <f>Questionnaire!$W$47</f>
        <v>0</v>
      </c>
      <c r="G5" s="243">
        <f>Questionnaire!$W$48</f>
        <v>0</v>
      </c>
      <c r="H5" s="241">
        <f>Questionnaire!$W$55</f>
        <v>0</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0</v>
      </c>
      <c r="S5" s="237">
        <f>Questionnaire!$W$83</f>
        <v>1</v>
      </c>
      <c r="T5" s="237">
        <f>Questionnaire!$W$84</f>
        <v>0</v>
      </c>
      <c r="U5" s="243">
        <f>Questionnaire!$W$85</f>
        <v>0</v>
      </c>
    </row>
    <row r="6" spans="1:27" x14ac:dyDescent="0.35">
      <c r="A6" s="155">
        <f>'Cover Page'!$L$9</f>
        <v>24147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24147</v>
      </c>
      <c r="B7" s="155" t="s">
        <v>230</v>
      </c>
      <c r="C7" s="241">
        <f>Questionnaire!$Y$44</f>
        <v>0</v>
      </c>
      <c r="D7" s="242">
        <f>Questionnaire!$Y$45</f>
        <v>1</v>
      </c>
      <c r="E7" s="210">
        <f>Questionnaire!$Y$46</f>
        <v>0</v>
      </c>
      <c r="F7" s="210">
        <f>Questionnaire!$Y$47</f>
        <v>0</v>
      </c>
      <c r="G7" s="243">
        <f>Questionnaire!$Y$48</f>
        <v>0</v>
      </c>
      <c r="H7" s="241">
        <f>Questionnaire!$Y$55</f>
        <v>0</v>
      </c>
      <c r="I7" s="242">
        <f>Questionnaire!$Y$58</f>
        <v>0</v>
      </c>
      <c r="J7" s="242">
        <f>Questionnaire!$Y$59</f>
        <v>1</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0</v>
      </c>
      <c r="S7" s="237">
        <f>Questionnaire!$Y$83</f>
        <v>1</v>
      </c>
      <c r="T7" s="237">
        <f>Questionnaire!$Y$84</f>
        <v>0</v>
      </c>
      <c r="U7" s="243">
        <f>Questionnaire!$Y$85</f>
        <v>0</v>
      </c>
    </row>
    <row r="8" spans="1:27" x14ac:dyDescent="0.35">
      <c r="A8" s="155">
        <f>'Cover Page'!$L$9</f>
        <v>24147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24147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Matthews, Debbie</cp:lastModifiedBy>
  <cp:lastPrinted>2020-05-12T15:41:53Z</cp:lastPrinted>
  <dcterms:created xsi:type="dcterms:W3CDTF">2020-04-14T23:06:16Z</dcterms:created>
  <dcterms:modified xsi:type="dcterms:W3CDTF">2021-04-30T04:45:44Z</dcterms:modified>
</cp:coreProperties>
</file>