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C:\Users\sdavenport\OneDrive - ProSight Specialty Insurance\Documents\"/>
    </mc:Choice>
  </mc:AlternateContent>
  <xr:revisionPtr revIDLastSave="0" documentId="8_{243CD873-6332-4702-ADBF-FC58407D8D9C}" xr6:coauthVersionLast="46" xr6:coauthVersionMax="46" xr10:uidLastSave="{00000000-0000-0000-0000-000000000000}"/>
  <bookViews>
    <workbookView xWindow="-80" yWindow="-80" windowWidth="19360" windowHeight="1036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9" l="1"/>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W55" i="5" l="1"/>
  <c r="F5" i="17" s="1"/>
  <c r="U55" i="5"/>
  <c r="F3" i="17" s="1"/>
  <c r="V55" i="5"/>
  <c r="F4" i="17" s="1"/>
  <c r="X55" i="5"/>
  <c r="F6" i="17" s="1"/>
  <c r="Y55" i="5"/>
  <c r="F7" i="17" s="1"/>
  <c r="Z55" i="5"/>
  <c r="F8" i="17" s="1"/>
  <c r="AA55" i="5"/>
  <c r="F9" i="17" s="1"/>
  <c r="AJ4" i="7" l="1"/>
  <c r="U35" i="5"/>
  <c r="AI4" i="7" s="1"/>
  <c r="U34" i="5"/>
  <c r="AH4" i="7" s="1"/>
  <c r="A4" i="17" l="1"/>
  <c r="A5" i="17"/>
  <c r="A6" i="17"/>
  <c r="A7" i="17"/>
  <c r="A8" i="17"/>
  <c r="A9" i="17"/>
  <c r="A3" i="17"/>
  <c r="P4" i="7" l="1"/>
  <c r="O4" i="7"/>
  <c r="N4" i="7"/>
  <c r="M4" i="7"/>
  <c r="L4" i="7"/>
  <c r="M7" i="8" l="1"/>
  <c r="M5" i="8"/>
  <c r="B7" i="8"/>
  <c r="B5" i="8"/>
  <c r="M6" i="5" l="1"/>
  <c r="M4" i="5"/>
  <c r="U77" i="5" l="1"/>
  <c r="N3" i="17" s="1"/>
  <c r="V77" i="5"/>
  <c r="N4" i="17" s="1"/>
  <c r="W77" i="5"/>
  <c r="N5" i="17" s="1"/>
  <c r="X77" i="5"/>
  <c r="N6" i="17" s="1"/>
  <c r="Y77" i="5"/>
  <c r="N7" i="17" s="1"/>
  <c r="Z77" i="5"/>
  <c r="N8" i="17" s="1"/>
  <c r="AA77" i="5"/>
  <c r="N9" i="17" s="1"/>
  <c r="V76" i="5"/>
  <c r="M4" i="17" s="1"/>
  <c r="W76" i="5"/>
  <c r="M5" i="17" s="1"/>
  <c r="X76" i="5"/>
  <c r="M6" i="17" s="1"/>
  <c r="Y76" i="5"/>
  <c r="M7" i="17" s="1"/>
  <c r="Z76" i="5"/>
  <c r="M8" i="17" s="1"/>
  <c r="AA76" i="5"/>
  <c r="M9" i="17" s="1"/>
  <c r="U76" i="5"/>
  <c r="M3" i="17" s="1"/>
  <c r="V93" i="5"/>
  <c r="U4" i="17" s="1"/>
  <c r="W93" i="5"/>
  <c r="U5" i="17" s="1"/>
  <c r="X93" i="5"/>
  <c r="U6" i="17" s="1"/>
  <c r="Y93" i="5"/>
  <c r="U7" i="17" s="1"/>
  <c r="Z93" i="5"/>
  <c r="U8" i="17" s="1"/>
  <c r="AA93" i="5"/>
  <c r="U9" i="17" s="1"/>
  <c r="U93" i="5"/>
  <c r="U3" i="17" s="1"/>
  <c r="V69" i="5"/>
  <c r="L4" i="17" s="1"/>
  <c r="W69" i="5"/>
  <c r="L5" i="17" s="1"/>
  <c r="X69" i="5"/>
  <c r="L6" i="17" s="1"/>
  <c r="Y69" i="5"/>
  <c r="L7" i="17" s="1"/>
  <c r="Z69" i="5"/>
  <c r="L8" i="17" s="1"/>
  <c r="AA69" i="5"/>
  <c r="L9" i="17" s="1"/>
  <c r="U69" i="5"/>
  <c r="L3" i="17" s="1"/>
  <c r="V56" i="5"/>
  <c r="G4" i="17" s="1"/>
  <c r="W56" i="5"/>
  <c r="G5" i="17" s="1"/>
  <c r="X56" i="5"/>
  <c r="G6" i="17" s="1"/>
  <c r="Y56" i="5"/>
  <c r="G7" i="17" s="1"/>
  <c r="Z56" i="5"/>
  <c r="G8" i="17" s="1"/>
  <c r="AA56" i="5"/>
  <c r="G9" i="17" s="1"/>
  <c r="U56" i="5"/>
  <c r="G3" i="17" s="1"/>
  <c r="U4" i="7" l="1"/>
  <c r="T4" i="7"/>
  <c r="S4" i="7"/>
  <c r="R4" i="7"/>
  <c r="Q4" i="7"/>
  <c r="K4" i="7"/>
  <c r="U90" i="5" l="1"/>
  <c r="R3" i="17" s="1"/>
  <c r="V90" i="5"/>
  <c r="R4" i="17" s="1"/>
  <c r="W90" i="5"/>
  <c r="R5" i="17" s="1"/>
  <c r="X90" i="5"/>
  <c r="R6" i="17" s="1"/>
  <c r="Y90" i="5"/>
  <c r="R7" i="17" s="1"/>
  <c r="Z90" i="5"/>
  <c r="R8" i="17" s="1"/>
  <c r="AA90" i="5"/>
  <c r="R9" i="17" s="1"/>
  <c r="U91" i="5"/>
  <c r="S3" i="17" s="1"/>
  <c r="V91" i="5"/>
  <c r="S4" i="17" s="1"/>
  <c r="W91" i="5"/>
  <c r="S5" i="17" s="1"/>
  <c r="X91" i="5"/>
  <c r="S6" i="17" s="1"/>
  <c r="Y91" i="5"/>
  <c r="S7" i="17" s="1"/>
  <c r="Z91" i="5"/>
  <c r="S8" i="17" s="1"/>
  <c r="AA91" i="5"/>
  <c r="S9" i="17" s="1"/>
  <c r="U92" i="5"/>
  <c r="T3" i="17" s="1"/>
  <c r="V92" i="5"/>
  <c r="T4" i="17" s="1"/>
  <c r="W92" i="5"/>
  <c r="T5" i="17" s="1"/>
  <c r="X92" i="5"/>
  <c r="T6" i="17" s="1"/>
  <c r="Y92" i="5"/>
  <c r="T7" i="17" s="1"/>
  <c r="Z92" i="5"/>
  <c r="T8" i="17" s="1"/>
  <c r="AA92" i="5"/>
  <c r="T9" i="17" s="1"/>
  <c r="AA89" i="5"/>
  <c r="Q9" i="17" s="1"/>
  <c r="Z89" i="5"/>
  <c r="Q8" i="17" s="1"/>
  <c r="Y89" i="5"/>
  <c r="Q7" i="17" s="1"/>
  <c r="X89" i="5"/>
  <c r="Q6" i="17" s="1"/>
  <c r="W89" i="5"/>
  <c r="Q5" i="17" s="1"/>
  <c r="V89" i="5"/>
  <c r="Q4" i="17" s="1"/>
  <c r="U89" i="5"/>
  <c r="Q3" i="17" s="1"/>
  <c r="AA81" i="5"/>
  <c r="P9" i="17" s="1"/>
  <c r="Z81" i="5"/>
  <c r="P8" i="17" s="1"/>
  <c r="Y81" i="5"/>
  <c r="P7" i="17" s="1"/>
  <c r="X81" i="5"/>
  <c r="P6" i="17" s="1"/>
  <c r="W81" i="5"/>
  <c r="P5" i="17" s="1"/>
  <c r="V81" i="5"/>
  <c r="P4" i="17" s="1"/>
  <c r="U81" i="5"/>
  <c r="P3" i="17" s="1"/>
  <c r="AA63" i="5"/>
  <c r="H9" i="17" s="1"/>
  <c r="Z63" i="5"/>
  <c r="H8" i="17" s="1"/>
  <c r="Y63" i="5"/>
  <c r="H7" i="17" s="1"/>
  <c r="X63" i="5"/>
  <c r="H6" i="17" s="1"/>
  <c r="W63" i="5"/>
  <c r="H5" i="17" s="1"/>
  <c r="V63" i="5"/>
  <c r="H4" i="17" s="1"/>
  <c r="U63" i="5"/>
  <c r="H3" i="17" s="1"/>
  <c r="AA68" i="5"/>
  <c r="K9" i="17" s="1"/>
  <c r="Z68" i="5"/>
  <c r="K8" i="17" s="1"/>
  <c r="Y68" i="5"/>
  <c r="K7" i="17" s="1"/>
  <c r="X68" i="5"/>
  <c r="K6" i="17" s="1"/>
  <c r="W68" i="5"/>
  <c r="K5" i="17" s="1"/>
  <c r="V68" i="5"/>
  <c r="K4" i="17" s="1"/>
  <c r="U68" i="5"/>
  <c r="K3" i="17" s="1"/>
  <c r="AA67" i="5"/>
  <c r="J9" i="17" s="1"/>
  <c r="Z67" i="5"/>
  <c r="J8" i="17" s="1"/>
  <c r="Y67" i="5"/>
  <c r="J7" i="17" s="1"/>
  <c r="X67" i="5"/>
  <c r="J6" i="17" s="1"/>
  <c r="W67" i="5"/>
  <c r="J5" i="17" s="1"/>
  <c r="V67" i="5"/>
  <c r="J4" i="17" s="1"/>
  <c r="U67" i="5"/>
  <c r="J3" i="17" s="1"/>
  <c r="AA66" i="5"/>
  <c r="I9" i="17" s="1"/>
  <c r="Z66" i="5"/>
  <c r="I8" i="17" s="1"/>
  <c r="Y66" i="5"/>
  <c r="I7" i="17" s="1"/>
  <c r="X66" i="5"/>
  <c r="I6" i="17" s="1"/>
  <c r="W66" i="5"/>
  <c r="I5" i="17" s="1"/>
  <c r="V66" i="5"/>
  <c r="I4" i="17" s="1"/>
  <c r="U66" i="5"/>
  <c r="I3" i="17" s="1"/>
  <c r="U53" i="5"/>
  <c r="D3" i="17" s="1"/>
  <c r="V53" i="5"/>
  <c r="D4" i="17" s="1"/>
  <c r="W53" i="5"/>
  <c r="D5" i="17" s="1"/>
  <c r="X53" i="5"/>
  <c r="D6" i="17" s="1"/>
  <c r="Y53" i="5"/>
  <c r="D7" i="17" s="1"/>
  <c r="Z53" i="5"/>
  <c r="D8" i="17" s="1"/>
  <c r="AA53" i="5"/>
  <c r="D9" i="17" s="1"/>
  <c r="U54" i="5"/>
  <c r="V54" i="5"/>
  <c r="W54" i="5"/>
  <c r="X54" i="5"/>
  <c r="Y54" i="5"/>
  <c r="Z54" i="5"/>
  <c r="AA54" i="5"/>
  <c r="AA52" i="5"/>
  <c r="C9" i="17" s="1"/>
  <c r="Z52" i="5"/>
  <c r="C8" i="17" s="1"/>
  <c r="V52" i="5"/>
  <c r="C4" i="17" s="1"/>
  <c r="W52" i="5"/>
  <c r="C5" i="17" s="1"/>
  <c r="X52" i="5"/>
  <c r="C6" i="17" s="1"/>
  <c r="Y52" i="5"/>
  <c r="C7" i="17" s="1"/>
  <c r="U28" i="5"/>
  <c r="U26" i="5"/>
  <c r="AF4" i="7" s="1"/>
  <c r="U13" i="5"/>
  <c r="X4" i="7" s="1"/>
  <c r="U14" i="5"/>
  <c r="Y4" i="7" s="1"/>
  <c r="U15" i="5"/>
  <c r="Z4" i="7" s="1"/>
  <c r="U16" i="5"/>
  <c r="AA4" i="7" s="1"/>
  <c r="U17" i="5"/>
  <c r="AB4" i="7" s="1"/>
  <c r="U18" i="5"/>
  <c r="AC4" i="7" s="1"/>
  <c r="U12" i="5"/>
  <c r="W4" i="7" s="1"/>
  <c r="U10" i="5"/>
  <c r="V4" i="7" s="1"/>
  <c r="U22" i="5"/>
  <c r="AE4" i="7" s="1"/>
  <c r="U52"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76" authorId="0" shapeId="0" xr:uid="{00000000-0006-0000-0100-000001000000}">
      <text>
        <r>
          <rPr>
            <sz val="9"/>
            <color indexed="81"/>
            <rFont val="Tahoma"/>
            <family val="2"/>
          </rPr>
          <t xml:space="preserve">Enter $ amount.  If needed, you can write out a "$ per policy or $ per car". Ex. $50 per policy, or $50 per car.
</t>
        </r>
      </text>
    </comment>
    <comment ref="H76" authorId="0" shapeId="0" xr:uid="{00000000-0006-0000-0100-000002000000}">
      <text>
        <r>
          <rPr>
            <sz val="9"/>
            <color indexed="81"/>
            <rFont val="Tahoma"/>
            <family val="2"/>
          </rPr>
          <t xml:space="preserve">Enter $ amount.  If needed, you can write out a "$ per policy or $ per car". Ex. $50 per policy, or $50 per car.
</t>
        </r>
      </text>
    </comment>
    <comment ref="I76" authorId="0" shapeId="0" xr:uid="{00000000-0006-0000-0100-000003000000}">
      <text>
        <r>
          <rPr>
            <sz val="9"/>
            <color indexed="81"/>
            <rFont val="Tahoma"/>
            <family val="2"/>
          </rPr>
          <t xml:space="preserve">Enter $ amount.  If needed, you can write out a "$ per policy or $ per car". Ex. $50 per policy, or $50 per car.
</t>
        </r>
      </text>
    </comment>
    <comment ref="J76" authorId="0" shapeId="0" xr:uid="{00000000-0006-0000-0100-000004000000}">
      <text>
        <r>
          <rPr>
            <sz val="9"/>
            <color indexed="81"/>
            <rFont val="Tahoma"/>
            <family val="2"/>
          </rPr>
          <t xml:space="preserve">Enter $ amount.  If needed, you can write out a "$ per policy or $ per car". Ex. $50 per policy, or $50 per car.
</t>
        </r>
      </text>
    </comment>
    <comment ref="K76" authorId="0" shapeId="0" xr:uid="{00000000-0006-0000-0100-000005000000}">
      <text>
        <r>
          <rPr>
            <sz val="9"/>
            <color indexed="81"/>
            <rFont val="Tahoma"/>
            <family val="2"/>
          </rPr>
          <t xml:space="preserve">Enter $ amount.  If needed, you can write out a "$ per policy or $ per car". Ex. $50 per policy, or $50 per car.
</t>
        </r>
      </text>
    </comment>
    <comment ref="L76" authorId="0" shapeId="0" xr:uid="{00000000-0006-0000-0100-000006000000}">
      <text>
        <r>
          <rPr>
            <sz val="9"/>
            <color indexed="81"/>
            <rFont val="Tahoma"/>
            <family val="2"/>
          </rPr>
          <t xml:space="preserve">Enter $ amount.  If needed, you can write out a "$ per policy or $ per car". Ex. $50 per policy, or $50 per car.
</t>
        </r>
      </text>
    </comment>
    <comment ref="M76" authorId="0" shapeId="0" xr:uid="{00000000-0006-0000-0100-000007000000}">
      <text>
        <r>
          <rPr>
            <sz val="9"/>
            <color indexed="81"/>
            <rFont val="Tahoma"/>
            <family val="2"/>
          </rPr>
          <t xml:space="preserve">Enter $ amount.  If needed, you can write out a "$ per policy or $ per car". Ex. $50 per policy, or $50 per car.
</t>
        </r>
      </text>
    </comment>
    <comment ref="G77" authorId="0" shapeId="0" xr:uid="{00000000-0006-0000-0100-000008000000}">
      <text>
        <r>
          <rPr>
            <sz val="9"/>
            <color indexed="81"/>
            <rFont val="Tahoma"/>
            <family val="2"/>
          </rPr>
          <t xml:space="preserve">Enter %. If needed, you can write out "% for different month".  Ex. "15% in March, 20% in April"
</t>
        </r>
      </text>
    </comment>
    <comment ref="H77" authorId="0" shapeId="0" xr:uid="{00000000-0006-0000-0100-000009000000}">
      <text>
        <r>
          <rPr>
            <sz val="9"/>
            <color indexed="81"/>
            <rFont val="Tahoma"/>
            <family val="2"/>
          </rPr>
          <t xml:space="preserve">Enter %. If needed, you can write out "% for different month".  Ex. "15% in March, 20% in April"
</t>
        </r>
      </text>
    </comment>
    <comment ref="I77" authorId="0" shapeId="0" xr:uid="{00000000-0006-0000-0100-00000A000000}">
      <text>
        <r>
          <rPr>
            <sz val="9"/>
            <color indexed="81"/>
            <rFont val="Tahoma"/>
            <family val="2"/>
          </rPr>
          <t xml:space="preserve">Enter %. If needed, you can write out "% for different month".  Ex. "15% in March, 20% in April"
</t>
        </r>
      </text>
    </comment>
    <comment ref="J77" authorId="0" shapeId="0" xr:uid="{00000000-0006-0000-0100-00000B000000}">
      <text>
        <r>
          <rPr>
            <sz val="9"/>
            <color indexed="81"/>
            <rFont val="Tahoma"/>
            <family val="2"/>
          </rPr>
          <t xml:space="preserve">Enter %. If needed, you can write out "% for different month".  Ex. "15% in March, 20% in April"
</t>
        </r>
      </text>
    </comment>
    <comment ref="K77" authorId="0" shapeId="0" xr:uid="{00000000-0006-0000-0100-00000C000000}">
      <text>
        <r>
          <rPr>
            <sz val="9"/>
            <color indexed="81"/>
            <rFont val="Tahoma"/>
            <family val="2"/>
          </rPr>
          <t xml:space="preserve">Enter %. If needed, you can write out "% for different month".  Ex. "15% in March, 20% in April"
</t>
        </r>
      </text>
    </comment>
    <comment ref="L77" authorId="0" shapeId="0" xr:uid="{00000000-0006-0000-0100-00000D000000}">
      <text>
        <r>
          <rPr>
            <sz val="9"/>
            <color indexed="81"/>
            <rFont val="Tahoma"/>
            <family val="2"/>
          </rPr>
          <t xml:space="preserve">Enter %. If needed, you can write out "% for different month".  Ex. "15% in March, 20% in April"
</t>
        </r>
      </text>
    </comment>
    <comment ref="M77"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<sst xmlns="http://schemas.openxmlformats.org/spreadsheetml/2006/main" count="720" uniqueCount="381">
  <si>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</si>
  <si>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</si>
  <si>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</si>
  <si>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</si>
  <si>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</si>
  <si>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</si>
  <si>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</si>
  <si>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</si>
  <si>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</si>
  <si>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</si>
  <si>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</si>
  <si>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</si>
  <si>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</si>
  <si>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</si>
  <si>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</si>
  <si>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</si>
  <si>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</si>
  <si>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</si>
  <si>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</si>
  <si>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</si>
  <si>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</si>
  <si>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</si>
  <si>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</si>
  <si>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</si>
  <si>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</si>
  <si>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</si>
  <si>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</si>
  <si>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</si>
  <si>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</si>
  <si>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</si>
  <si>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</si>
  <si>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</si>
  <si>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</si>
  <si>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</si>
  <si>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</si>
  <si>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</si>
  <si>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</si>
  <si>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</si>
  <si>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</si>
  <si>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</si>
  <si>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</si>
  <si>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</si>
  <si>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</si>
  <si>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</si>
  <si>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</si>
  <si>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</si>
  <si>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</si>
  <si>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</si>
  <si>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</si>
  <si>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</si>
  <si>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</si>
  <si>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</si>
  <si>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</si>
  <si>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</si>
  <si>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</si>
  <si>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</si>
  <si>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</si>
  <si>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</si>
  <si>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</si>
  <si>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</si>
  <si>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</si>
  <si>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</si>
  <si>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</si>
  <si>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</si>
  <si>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</si>
  <si>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</si>
  <si>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</si>
  <si>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</si>
  <si>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</si>
  <si>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</si>
  <si>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</si>
  <si>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</si>
  <si>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</si>
  <si>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</si>
  <si>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</si>
  <si>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</si>
  <si>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</si>
  <si>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</si>
  <si>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</si>
  <si>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</si>
  <si>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</si>
  <si>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</si>
  <si>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</si>
  <si>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</si>
  <si>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</si>
  <si>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</si>
  <si>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</si>
  <si>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</si>
  <si>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</si>
  <si>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</si>
  <si>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</si>
  <si>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</si>
  <si>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</si>
  <si>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</si>
  <si>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</si>
  <si>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</si>
  <si>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</si>
  <si>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</si>
  <si>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</si>
  <si>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</si>
  <si>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</si>
  <si>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</si>
  <si>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</si>
  <si>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</si>
  <si>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</si>
  <si>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</si>
  <si>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</si>
  <si>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</si>
  <si>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</si>
  <si>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</si>
  <si>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</si>
  <si>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</si>
  <si>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</si>
  <si>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</si>
  <si>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</si>
  <si>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</si>
  <si>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</si>
  <si>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</si>
  <si>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</si>
  <si>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</si>
  <si>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</si>
  <si>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</si>
  <si>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</si>
  <si>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</si>
  <si>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</si>
  <si>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</si>
  <si>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</si>
  <si>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</si>
  <si>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</si>
  <si>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</si>
  <si>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</si>
  <si>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</si>
  <si>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</si>
  <si>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</si>
  <si>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</si>
  <si>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</si>
  <si>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</si>
  <si>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</si>
  <si>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</si>
  <si>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</si>
  <si>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</si>
  <si>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</si>
  <si>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</si>
  <si>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</si>
  <si>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</si>
  <si>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</si>
  <si>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</si>
  <si>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</si>
  <si>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</si>
  <si>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</si>
  <si>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</si>
  <si>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</si>
  <si>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</si>
  <si>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</si>
  <si>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</si>
  <si>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</si>
  <si>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</si>
  <si>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</si>
  <si>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</si>
  <si>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</si>
  <si>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</si>
  <si>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</si>
  <si>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</si>
  <si>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</si>
  <si>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</si>
  <si>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</si>
  <si>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</si>
  <si>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</si>
  <si>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</si>
  <si>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</si>
  <si>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</si>
  <si>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</si>
  <si>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</si>
  <si>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</si>
  <si>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</si>
  <si>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</si>
  <si>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</si>
  <si>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</si>
  <si>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</si>
  <si>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</si>
  <si>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</si>
  <si>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</si>
  <si>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</si>
  <si>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</si>
  <si>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</si>
  <si>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</si>
  <si>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</si>
  <si>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</si>
  <si>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</si>
  <si>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</si>
  <si>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</si>
  <si>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</si>
  <si>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</si>
  <si>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</si>
  <si>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</si>
  <si>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</si>
  <si>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</si>
  <si>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</si>
  <si>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</si>
  <si>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</si>
  <si>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</si>
  <si>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</si>
  <si>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</si>
  <si>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</si>
  <si>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</si>
  <si>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</si>
  <si>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</si>
  <si>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</si>
  <si>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</si>
  <si>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</si>
  <si>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</si>
  <si>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</si>
  <si>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</si>
  <si>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</si>
  <si>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</si>
  <si>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</si>
  <si>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</si>
  <si>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</si>
  <si>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</si>
  <si>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</si>
  <si>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</si>
  <si>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</si>
  <si>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</si>
  <si>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</si>
  <si>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</si>
  <si>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</si>
  <si>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</si>
  <si>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</si>
  <si>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</si>
  <si>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</si>
  <si>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</si>
  <si>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</si>
  <si>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</si>
  <si>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</si>
  <si>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</si>
  <si>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</si>
  <si>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</si>
  <si>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</si>
  <si>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</si>
  <si>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</si>
  <si>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</si>
  <si>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</si>
  <si>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</si>
  <si>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</si>
  <si>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</si>
  <si>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</si>
  <si>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</si>
  <si>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</si>
  <si>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</si>
  <si>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</si>
  <si>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</si>
  <si>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</si>
  <si>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</si>
  <si>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</si>
  <si>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</si>
  <si>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</si>
  <si>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</si>
  <si>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</si>
  <si>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</si>
  <si>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</si>
  <si>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</si>
  <si>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</si>
  <si>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</si>
  <si>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</si>
  <si>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</si>
  <si>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</si>
  <si>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</si>
  <si>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</si>
  <si>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</si>
  <si>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</si>
  <si>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</si>
  <si>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</si>
  <si>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</si>
  <si>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</si>
  <si>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</si>
  <si>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</si>
  <si>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</si>
  <si>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</si>
  <si>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</si>
  <si>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</si>
  <si>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</si>
  <si>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</si>
  <si>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</si>
  <si>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</si>
  <si>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</si>
  <si>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</si>
  <si>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</si>
  <si>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</si>
  <si>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</si>
  <si>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</si>
  <si>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</si>
  <si>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</si>
  <si>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</si>
  <si>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</si>
  <si>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</si>
  <si>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</si>
  <si>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</si>
  <si>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</si>
  <si>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</si>
  <si>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</si>
  <si>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</si>
  <si>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</si>
  <si>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</si>
  <si>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</si>
  <si>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</si>
  <si>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</si>
  <si>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</si>
  <si>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</si>
  <si>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</si>
  <si>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</si>
  <si>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</si>
  <si>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</si>
  <si>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</si>
  <si>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</si>
  <si>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</si>
  <si>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</si>
  <si>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</si>
  <si>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</si>
  <si>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</si>
  <si>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</si>
  <si>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</si>
  <si>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</si>
  <si>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</si>
  <si>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</si>
  <si>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</si>
  <si>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</si>
  <si>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</si>
  <si>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</si>
  <si>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</si>
  <si>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</si>
  <si>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</si>
  <si>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</si>
  <si>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</si>
  <si>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</si>
  <si>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</si>
  <si>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</si>
  <si>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</si>
  <si>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</si>
  <si>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</si>
  <si>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</si>
  <si>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</si>
  <si>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</si>
  <si>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</si>
  <si>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</si>
  <si>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</si>
  <si>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</si>
  <si>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</si>
  <si>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</si>
  <si>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</si>
  <si>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</si>
  <si>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</si>
  <si>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</si>
  <si>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</si>
  <si>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New York Marine and General Insurance Company ("NYM")</t>
  </si>
  <si>
    <t>ProSight Specialty Insurance Group</t>
  </si>
  <si>
    <t>0256</t>
  </si>
  <si>
    <t>412 Mount Kemble Avenue, Suite 300C</t>
  </si>
  <si>
    <t>Morristown</t>
  </si>
  <si>
    <t>Jennifer Moore</t>
  </si>
  <si>
    <t>976.532.1435</t>
  </si>
  <si>
    <t>VP, Compliance Regulatory Affairs Officer</t>
  </si>
  <si>
    <t>jmoore@prosightspecialty.com</t>
  </si>
  <si>
    <t>Energy</t>
  </si>
  <si>
    <t>18-4890</t>
  </si>
  <si>
    <t>Overall Totals</t>
  </si>
  <si>
    <t>Entertainment, Leisure and Sports Program</t>
  </si>
  <si>
    <t>Transportation</t>
  </si>
  <si>
    <t>11-69</t>
  </si>
  <si>
    <t>17-2083</t>
  </si>
  <si>
    <t>16-4553</t>
  </si>
  <si>
    <t>11-798</t>
  </si>
  <si>
    <t>Other</t>
  </si>
  <si>
    <t>11-2243</t>
  </si>
  <si>
    <t>19-4124</t>
  </si>
  <si>
    <t>Inland Marine</t>
  </si>
  <si>
    <r>
      <rPr>
        <b/>
        <u/>
        <sz val="10"/>
        <rFont val="Times New Roman"/>
        <family val="1"/>
      </rPr>
      <t>Name</t>
    </r>
    <r>
      <rPr>
        <sz val="10"/>
        <rFont val="Times New Roman"/>
        <family val="1"/>
      </rPr>
      <t xml:space="preserve">                                                                                                    </t>
    </r>
    <r>
      <rPr>
        <b/>
        <u/>
        <sz val="10"/>
        <rFont val="Times New Roman"/>
        <family val="1"/>
      </rPr>
      <t>CDI #</t>
    </r>
    <r>
      <rPr>
        <sz val="10"/>
        <rFont val="Times New Roman"/>
        <family val="1"/>
      </rPr>
      <t xml:space="preserve">
Automotive Repair - Auto                                                                     21-985
Auto Dealers                                                                                         21-917
Commercial General Liability ISO Adoption                                       21-779
Commercial Auto ISO Adoption                                                           21-553
Automotive Repair Bus - GL End / Tiered Rating Plan                        21-790
Automotive Repair – GL                                                                       21-150
(EPL) Rate/Rule Filing - Oil and Gas                                                   20-4459
Market Segments Product                                                                      20-1835</t>
    </r>
  </si>
  <si>
    <t>ProSight has continuously monitored our insureds exposures since the impact of the COVID-19 pandemic materialized into some of our insureds not carrying on business as usual.  At that time, we recognized and reacted to the fact that some of our insureds respective exposures to loss were commensurately decreased in relation to their business operations.  Our recognition and reaction came in the form of targeted premium refunds for affected in-force policies.  For new and renewal policies written during 2020, we estimated a reduction in exposure and hence premiums for similarly COVID-19 affected policies (See attached memorandum dated June 18, 2020 in response to Bulletin 2020-03).  
In 2021, we have continued to monitor our COVID-19 affected insureds exposure to loss.  We believe that we have taken the appropriate steps to synchronize the charged premiums in relation to our insured’s exposure to loss.  Our analysis, see attached "CA BULLETIN 2021-03 Analysis.pdf", in response to this bulletin included reviewing the underwriting experience prior to, and after the premium refunds already provided, as well as projecting future changes in actual exposures for the affected insureds on in-force policies.  The future changes in actual exposures will materialize through our normal premium audit processes, which typically occur 3 to 6 months after the expiration of each policy.  For the line(s) affected by COVID-19, workers' compensation remains the most uncertain as respects future exposure to loss.  As such, we have estimated an audit return premium and projected the underwriting results post-refund (2020 refunds, already returned) and post-premium audit return.  For the lines of business affected by COVID-19, the attached analysis will show:
-The estimated underwriting experience is not materially excessive nor inadequate relative to our filed rates.
-The frequency of claims (relative to $1000 GWP) is in line with prior years after adjusting the premiums for refunds and estimated audit returns.
-The loss ratio development by policy quarter for the COVID-19 affected lines largely follow prior policy periods at the same development period, reflecting the fact that the adjustments to premiums have normalized the underwriting results to align with pre-COVID-19 levels.</t>
  </si>
  <si>
    <t>Frank Papalia</t>
  </si>
  <si>
    <t>Chief Legal Officer</t>
  </si>
  <si>
    <t>973-532-1728</t>
  </si>
  <si>
    <t>fpapalia@prosightspecialty.com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</si>
</sst>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1"/>
      <color theme="1"/>
      <name val="Times New Roman"/>
      <family val="1"/>
    </font>
    <font>
      <b/>
      <u/>
      <sz val="10"/>
      <name val="Times New Roman"/>
      <family val="1"/>
    </font>
  </fonts>
  <fills count="1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4" tint="0.79998168889431442"/>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quotePrefix="1" applyNumberFormat="1" applyFont="1" applyFill="1" applyBorder="1" applyAlignment="1" applyProtection="1">
      <alignment horizontal="left" vertical="center"/>
      <protection locked="0"/>
    </xf>
    <xf numFmtId="9" fontId="39" fillId="13" borderId="15" xfId="8" applyFont="1" applyFill="1" applyBorder="1" applyAlignment="1">
      <alignment horizontal="right"/>
    </xf>
    <xf numFmtId="167" fontId="39" fillId="13" borderId="15" xfId="10" applyNumberFormat="1" applyFont="1" applyFill="1" applyBorder="1" applyAlignment="1">
      <alignment horizontal="right"/>
    </xf>
    <xf numFmtId="167" fontId="39" fillId="13" borderId="15" xfId="2" applyNumberFormat="1" applyFont="1" applyFill="1" applyBorder="1" applyAlignment="1">
      <alignment horizontal="right"/>
    </xf>
    <xf numFmtId="172" fontId="39" fillId="13" borderId="15" xfId="9" applyNumberFormat="1" applyFont="1" applyFill="1" applyBorder="1" applyAlignment="1">
      <alignment horizontal="right"/>
    </xf>
    <xf numFmtId="1" fontId="49" fillId="0" borderId="15" xfId="2" applyNumberFormat="1" applyFont="1" applyFill="1" applyBorder="1" applyAlignment="1">
      <alignment horizontal="center"/>
    </xf>
    <xf numFmtId="1" fontId="49" fillId="0" borderId="15" xfId="2" applyNumberFormat="1" applyFont="1" applyFill="1" applyBorder="1" applyAlignment="1">
      <alignment horizontal="right"/>
    </xf>
    <xf numFmtId="9" fontId="49" fillId="0" borderId="15" xfId="8" applyFont="1" applyFill="1" applyBorder="1" applyAlignment="1">
      <alignment horizontal="right"/>
    </xf>
    <xf numFmtId="167" fontId="49" fillId="0" borderId="15" xfId="10" applyNumberFormat="1" applyFont="1" applyFill="1" applyBorder="1" applyAlignment="1">
      <alignment horizontal="right"/>
    </xf>
    <xf numFmtId="167" fontId="49" fillId="0" borderId="15" xfId="2" applyNumberFormat="1" applyFont="1" applyFill="1" applyBorder="1" applyAlignment="1">
      <alignment horizontal="right"/>
    </xf>
    <xf numFmtId="172" fontId="49" fillId="0" borderId="15" xfId="9" applyNumberFormat="1" applyFont="1" applyFill="1" applyBorder="1" applyAlignment="1">
      <alignment horizontal="right"/>
    </xf>
    <xf numFmtId="9" fontId="39" fillId="0" borderId="15" xfId="8" applyFont="1" applyFill="1" applyBorder="1" applyAlignment="1">
      <alignment horizontal="right"/>
    </xf>
    <xf numFmtId="172" fontId="39" fillId="0" borderId="15" xfId="2" applyNumberFormat="1" applyFont="1" applyFill="1" applyBorder="1" applyAlignment="1">
      <alignment horizontal="right"/>
    </xf>
    <xf numFmtId="172" fontId="49" fillId="0" borderId="15" xfId="2" applyNumberFormat="1" applyFont="1" applyFill="1" applyBorder="1" applyAlignment="1">
      <alignment horizontal="right"/>
    </xf>
    <xf numFmtId="6" fontId="4" fillId="0" borderId="0" xfId="1" applyNumberFormat="1" applyFont="1" applyFill="1" applyBorder="1" applyAlignment="1">
      <alignment horizontal="center" wrapText="1"/>
    </xf>
    <xf numFmtId="1" fontId="4" fillId="0" borderId="0" xfId="1" applyNumberFormat="1" applyFont="1" applyFill="1" applyBorder="1" applyAlignment="1">
      <alignment horizont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43" xfId="3" quotePrefix="1" applyNumberFormat="1" applyFont="1" applyBorder="1" applyAlignment="1">
      <alignment horizontal="left" vertical="top"/>
    </xf>
    <xf numFmtId="49" fontId="25" fillId="0" borderId="9"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52" lockText="1" noThreeD="1"/>
</file>

<file path=xl/ctrlProps/ctrlProp100.xml><?xml version="1.0" encoding="utf-8"?>
<formControlPr xmlns="http://schemas.microsoft.com/office/spreadsheetml/2009/9/main" objectType="CheckBox" fmlaLink="$T$81"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9"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9"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9"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9" lockText="1" noThreeD="1"/>
</file>

<file path=xl/ctrlProps/ctrlProp12.xml><?xml version="1.0" encoding="utf-8"?>
<formControlPr xmlns="http://schemas.microsoft.com/office/spreadsheetml/2009/9/main" objectType="CheckBox" fmlaLink="$R$52"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9"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9"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9"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90"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90"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90"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90"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90"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90"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90" lockText="1" noThreeD="1"/>
</file>

<file path=xl/ctrlProps/ctrlProp14.xml><?xml version="1.0" encoding="utf-8"?>
<formControlPr xmlns="http://schemas.microsoft.com/office/spreadsheetml/2009/9/main" objectType="CheckBox" fmlaLink="$S$52"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91"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91"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91"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91"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91"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91"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91"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92"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92"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92" lockText="1" noThreeD="1"/>
</file>

<file path=xl/ctrlProps/ctrlProp16.xml><?xml version="1.0" encoding="utf-8"?>
<formControlPr xmlns="http://schemas.microsoft.com/office/spreadsheetml/2009/9/main" objectType="CheckBox" fmlaLink="$N$53"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92"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92"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92"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92"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55" lockText="1" noThreeD="1"/>
</file>

<file path=xl/ctrlProps/ctrlProp171.xml><?xml version="1.0" encoding="utf-8"?>
<formControlPr xmlns="http://schemas.microsoft.com/office/spreadsheetml/2009/9/main" objectType="CheckBox" fmlaLink="$O$55" lockText="1" noThreeD="1"/>
</file>

<file path=xl/ctrlProps/ctrlProp172.xml><?xml version="1.0" encoding="utf-8"?>
<formControlPr xmlns="http://schemas.microsoft.com/office/spreadsheetml/2009/9/main" objectType="CheckBox" fmlaLink="$P$55" lockText="1" noThreeD="1"/>
</file>

<file path=xl/ctrlProps/ctrlProp173.xml><?xml version="1.0" encoding="utf-8"?>
<formControlPr xmlns="http://schemas.microsoft.com/office/spreadsheetml/2009/9/main" objectType="CheckBox" fmlaLink="$Q$55" lockText="1" noThreeD="1"/>
</file>

<file path=xl/ctrlProps/ctrlProp174.xml><?xml version="1.0" encoding="utf-8"?>
<formControlPr xmlns="http://schemas.microsoft.com/office/spreadsheetml/2009/9/main" objectType="CheckBox" fmlaLink="$R$55" lockText="1" noThreeD="1"/>
</file>

<file path=xl/ctrlProps/ctrlProp175.xml><?xml version="1.0" encoding="utf-8"?>
<formControlPr xmlns="http://schemas.microsoft.com/office/spreadsheetml/2009/9/main" objectType="CheckBox" fmlaLink="$S$55" lockText="1" noThreeD="1"/>
</file>

<file path=xl/ctrlProps/ctrlProp176.xml><?xml version="1.0" encoding="utf-8"?>
<formControlPr xmlns="http://schemas.microsoft.com/office/spreadsheetml/2009/9/main" objectType="CheckBox" fmlaLink="$T$55" lockText="1" noThreeD="1"/>
</file>

<file path=xl/ctrlProps/ctrlProp18.xml><?xml version="1.0" encoding="utf-8"?>
<formControlPr xmlns="http://schemas.microsoft.com/office/spreadsheetml/2009/9/main" objectType="CheckBox" fmlaLink="$O$53"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53"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53"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53"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53"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54"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54"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54"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54"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54"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54"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52" lockText="1" noThreeD="1"/>
</file>

<file path=xl/ctrlProps/ctrlProp40.xml><?xml version="1.0" encoding="utf-8"?>
<formControlPr xmlns="http://schemas.microsoft.com/office/spreadsheetml/2009/9/main" objectType="CheckBox" fmlaLink="$T$52"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53"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54"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6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66"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66"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66"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66"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66"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67"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52" lockText="1" noThreeD="1"/>
</file>

<file path=xl/ctrlProps/ctrlProp60.xml><?xml version="1.0" encoding="utf-8"?>
<formControlPr xmlns="http://schemas.microsoft.com/office/spreadsheetml/2009/9/main" objectType="CheckBox" fmlaLink="$O$67"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67"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67"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67"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67"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8"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8"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8"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8"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8"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52" lockText="1" noThreeD="1"/>
</file>

<file path=xl/ctrlProps/ctrlProp80.xml><?xml version="1.0" encoding="utf-8"?>
<formControlPr xmlns="http://schemas.microsoft.com/office/spreadsheetml/2009/9/main" objectType="CheckBox" fmlaLink="$S$68"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66"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67"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8" lockText="1" noThreeD="1"/>
</file>

<file path=xl/ctrlProps/ctrlProp87.xml><?xml version="1.0" encoding="utf-8"?>
<formControlPr xmlns="http://schemas.microsoft.com/office/spreadsheetml/2009/9/main" objectType="CheckBox" fmlaLink="$N$63" lockText="1" noThreeD="1"/>
</file>

<file path=xl/ctrlProps/ctrlProp88.xml><?xml version="1.0" encoding="utf-8"?>
<formControlPr xmlns="http://schemas.microsoft.com/office/spreadsheetml/2009/9/main" objectType="CheckBox" fmlaLink="$O$63" lockText="1" noThreeD="1"/>
</file>

<file path=xl/ctrlProps/ctrlProp89.xml><?xml version="1.0" encoding="utf-8"?>
<formControlPr xmlns="http://schemas.microsoft.com/office/spreadsheetml/2009/9/main" objectType="CheckBox" fmlaLink="$P$63"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63" lockText="1" noThreeD="1"/>
</file>

<file path=xl/ctrlProps/ctrlProp91.xml><?xml version="1.0" encoding="utf-8"?>
<formControlPr xmlns="http://schemas.microsoft.com/office/spreadsheetml/2009/9/main" objectType="CheckBox" fmlaLink="$R$63" lockText="1" noThreeD="1"/>
</file>

<file path=xl/ctrlProps/ctrlProp92.xml><?xml version="1.0" encoding="utf-8"?>
<formControlPr xmlns="http://schemas.microsoft.com/office/spreadsheetml/2009/9/main" objectType="CheckBox" fmlaLink="$S$63" lockText="1" noThreeD="1"/>
</file>

<file path=xl/ctrlProps/ctrlProp93.xml><?xml version="1.0" encoding="utf-8"?>
<formControlPr xmlns="http://schemas.microsoft.com/office/spreadsheetml/2009/9/main" objectType="CheckBox" fmlaLink="$T$63" lockText="1" noThreeD="1"/>
</file>

<file path=xl/ctrlProps/ctrlProp94.xml><?xml version="1.0" encoding="utf-8"?>
<formControlPr xmlns="http://schemas.microsoft.com/office/spreadsheetml/2009/9/main" objectType="CheckBox" fmlaLink="$N$81" lockText="1" noThreeD="1"/>
</file>

<file path=xl/ctrlProps/ctrlProp95.xml><?xml version="1.0" encoding="utf-8"?>
<formControlPr xmlns="http://schemas.microsoft.com/office/spreadsheetml/2009/9/main" objectType="CheckBox" fmlaLink="$O$81" lockText="1" noThreeD="1"/>
</file>

<file path=xl/ctrlProps/ctrlProp96.xml><?xml version="1.0" encoding="utf-8"?>
<formControlPr xmlns="http://schemas.microsoft.com/office/spreadsheetml/2009/9/main" objectType="CheckBox" fmlaLink="$P$81" lockText="1" noThreeD="1"/>
</file>

<file path=xl/ctrlProps/ctrlProp97.xml><?xml version="1.0" encoding="utf-8"?>
<formControlPr xmlns="http://schemas.microsoft.com/office/spreadsheetml/2009/9/main" objectType="CheckBox" fmlaLink="$Q$81" lockText="1" noThreeD="1"/>
</file>

<file path=xl/ctrlProps/ctrlProp98.xml><?xml version="1.0" encoding="utf-8"?>
<formControlPr xmlns="http://schemas.microsoft.com/office/spreadsheetml/2009/9/main" objectType="CheckBox" fmlaLink="$R$81" lockText="1" noThreeD="1"/>
</file>

<file path=xl/ctrlProps/ctrlProp99.xml><?xml version="1.0" encoding="utf-8"?>
<formControlPr xmlns="http://schemas.microsoft.com/office/spreadsheetml/2009/9/main" objectType="CheckBox" fmlaLink="$S$8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83</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50</xdr:row>
          <xdr:rowOff>142875</xdr:rowOff>
        </xdr:from>
        <xdr:to>
          <xdr:col>6</xdr:col>
          <xdr:colOff>485775</xdr:colOff>
          <xdr:row>52</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50</xdr:row>
          <xdr:rowOff>142875</xdr:rowOff>
        </xdr:from>
        <xdr:to>
          <xdr:col>6</xdr:col>
          <xdr:colOff>485775</xdr:colOff>
          <xdr:row>52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50</xdr:row>
          <xdr:rowOff>142875</xdr:rowOff>
        </xdr:from>
        <xdr:to>
          <xdr:col>7</xdr:col>
          <xdr:colOff>485775</xdr:colOff>
          <xdr:row>52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50</xdr:row>
          <xdr:rowOff>142875</xdr:rowOff>
        </xdr:from>
        <xdr:to>
          <xdr:col>7</xdr:col>
          <xdr:colOff>485775</xdr:colOff>
          <xdr:row>52</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50</xdr:row>
          <xdr:rowOff>142875</xdr:rowOff>
        </xdr:from>
        <xdr:to>
          <xdr:col>8</xdr:col>
          <xdr:colOff>485775</xdr:colOff>
          <xdr:row>52</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50</xdr:row>
          <xdr:rowOff>142875</xdr:rowOff>
        </xdr:from>
        <xdr:to>
          <xdr:col>8</xdr:col>
          <xdr:colOff>485775</xdr:colOff>
          <xdr:row>52</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50</xdr:row>
          <xdr:rowOff>142875</xdr:rowOff>
        </xdr:from>
        <xdr:to>
          <xdr:col>9</xdr:col>
          <xdr:colOff>485775</xdr:colOff>
          <xdr:row>52</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50</xdr:row>
          <xdr:rowOff>142875</xdr:rowOff>
        </xdr:from>
        <xdr:to>
          <xdr:col>9</xdr:col>
          <xdr:colOff>485775</xdr:colOff>
          <xdr:row>52</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50</xdr:row>
          <xdr:rowOff>142875</xdr:rowOff>
        </xdr:from>
        <xdr:to>
          <xdr:col>10</xdr:col>
          <xdr:colOff>485775</xdr:colOff>
          <xdr:row>52</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50</xdr:row>
          <xdr:rowOff>142875</xdr:rowOff>
        </xdr:from>
        <xdr:to>
          <xdr:col>10</xdr:col>
          <xdr:colOff>485775</xdr:colOff>
          <xdr:row>52</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50</xdr:row>
          <xdr:rowOff>142875</xdr:rowOff>
        </xdr:from>
        <xdr:to>
          <xdr:col>11</xdr:col>
          <xdr:colOff>485775</xdr:colOff>
          <xdr:row>52</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50</xdr:row>
          <xdr:rowOff>142875</xdr:rowOff>
        </xdr:from>
        <xdr:to>
          <xdr:col>11</xdr:col>
          <xdr:colOff>485775</xdr:colOff>
          <xdr:row>52</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51</xdr:row>
          <xdr:rowOff>142875</xdr:rowOff>
        </xdr:from>
        <xdr:to>
          <xdr:col>6</xdr:col>
          <xdr:colOff>485775</xdr:colOff>
          <xdr:row>53</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51</xdr:row>
          <xdr:rowOff>142875</xdr:rowOff>
        </xdr:from>
        <xdr:to>
          <xdr:col>6</xdr:col>
          <xdr:colOff>485775</xdr:colOff>
          <xdr:row>53</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51</xdr:row>
          <xdr:rowOff>142875</xdr:rowOff>
        </xdr:from>
        <xdr:to>
          <xdr:col>7</xdr:col>
          <xdr:colOff>485775</xdr:colOff>
          <xdr:row>53</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51</xdr:row>
          <xdr:rowOff>142875</xdr:rowOff>
        </xdr:from>
        <xdr:to>
          <xdr:col>7</xdr:col>
          <xdr:colOff>485775</xdr:colOff>
          <xdr:row>53</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51</xdr:row>
          <xdr:rowOff>142875</xdr:rowOff>
        </xdr:from>
        <xdr:to>
          <xdr:col>8</xdr:col>
          <xdr:colOff>485775</xdr:colOff>
          <xdr:row>53</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51</xdr:row>
          <xdr:rowOff>142875</xdr:rowOff>
        </xdr:from>
        <xdr:to>
          <xdr:col>8</xdr:col>
          <xdr:colOff>485775</xdr:colOff>
          <xdr:row>53</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51</xdr:row>
          <xdr:rowOff>142875</xdr:rowOff>
        </xdr:from>
        <xdr:to>
          <xdr:col>9</xdr:col>
          <xdr:colOff>485775</xdr:colOff>
          <xdr:row>53</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51</xdr:row>
          <xdr:rowOff>142875</xdr:rowOff>
        </xdr:from>
        <xdr:to>
          <xdr:col>9</xdr:col>
          <xdr:colOff>485775</xdr:colOff>
          <xdr:row>53</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51</xdr:row>
          <xdr:rowOff>142875</xdr:rowOff>
        </xdr:from>
        <xdr:to>
          <xdr:col>10</xdr:col>
          <xdr:colOff>485775</xdr:colOff>
          <xdr:row>53</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51</xdr:row>
          <xdr:rowOff>142875</xdr:rowOff>
        </xdr:from>
        <xdr:to>
          <xdr:col>10</xdr:col>
          <xdr:colOff>485775</xdr:colOff>
          <xdr:row>53</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142875</xdr:rowOff>
        </xdr:from>
        <xdr:to>
          <xdr:col>11</xdr:col>
          <xdr:colOff>485775</xdr:colOff>
          <xdr:row>53</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142875</xdr:rowOff>
        </xdr:from>
        <xdr:to>
          <xdr:col>11</xdr:col>
          <xdr:colOff>485775</xdr:colOff>
          <xdr:row>53</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52</xdr:row>
          <xdr:rowOff>142875</xdr:rowOff>
        </xdr:from>
        <xdr:to>
          <xdr:col>6</xdr:col>
          <xdr:colOff>485775</xdr:colOff>
          <xdr:row>54</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52</xdr:row>
          <xdr:rowOff>142875</xdr:rowOff>
        </xdr:from>
        <xdr:to>
          <xdr:col>6</xdr:col>
          <xdr:colOff>485775</xdr:colOff>
          <xdr:row>54</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52</xdr:row>
          <xdr:rowOff>142875</xdr:rowOff>
        </xdr:from>
        <xdr:to>
          <xdr:col>7</xdr:col>
          <xdr:colOff>485775</xdr:colOff>
          <xdr:row>54</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52</xdr:row>
          <xdr:rowOff>142875</xdr:rowOff>
        </xdr:from>
        <xdr:to>
          <xdr:col>7</xdr:col>
          <xdr:colOff>485775</xdr:colOff>
          <xdr:row>54</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52</xdr:row>
          <xdr:rowOff>142875</xdr:rowOff>
        </xdr:from>
        <xdr:to>
          <xdr:col>8</xdr:col>
          <xdr:colOff>485775</xdr:colOff>
          <xdr:row>54</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52</xdr:row>
          <xdr:rowOff>142875</xdr:rowOff>
        </xdr:from>
        <xdr:to>
          <xdr:col>8</xdr:col>
          <xdr:colOff>485775</xdr:colOff>
          <xdr:row>54</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52</xdr:row>
          <xdr:rowOff>142875</xdr:rowOff>
        </xdr:from>
        <xdr:to>
          <xdr:col>9</xdr:col>
          <xdr:colOff>485775</xdr:colOff>
          <xdr:row>54</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52</xdr:row>
          <xdr:rowOff>142875</xdr:rowOff>
        </xdr:from>
        <xdr:to>
          <xdr:col>9</xdr:col>
          <xdr:colOff>485775</xdr:colOff>
          <xdr:row>54</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52</xdr:row>
          <xdr:rowOff>142875</xdr:rowOff>
        </xdr:from>
        <xdr:to>
          <xdr:col>10</xdr:col>
          <xdr:colOff>485775</xdr:colOff>
          <xdr:row>54</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52</xdr:row>
          <xdr:rowOff>142875</xdr:rowOff>
        </xdr:from>
        <xdr:to>
          <xdr:col>10</xdr:col>
          <xdr:colOff>485775</xdr:colOff>
          <xdr:row>54</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52</xdr:row>
          <xdr:rowOff>142875</xdr:rowOff>
        </xdr:from>
        <xdr:to>
          <xdr:col>11</xdr:col>
          <xdr:colOff>485775</xdr:colOff>
          <xdr:row>54</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52</xdr:row>
          <xdr:rowOff>142875</xdr:rowOff>
        </xdr:from>
        <xdr:to>
          <xdr:col>11</xdr:col>
          <xdr:colOff>485775</xdr:colOff>
          <xdr:row>54</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50</xdr:row>
          <xdr:rowOff>142875</xdr:rowOff>
        </xdr:from>
        <xdr:to>
          <xdr:col>12</xdr:col>
          <xdr:colOff>485775</xdr:colOff>
          <xdr:row>52</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50</xdr:row>
          <xdr:rowOff>142875</xdr:rowOff>
        </xdr:from>
        <xdr:to>
          <xdr:col>12</xdr:col>
          <xdr:colOff>485775</xdr:colOff>
          <xdr:row>52</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51</xdr:row>
          <xdr:rowOff>142875</xdr:rowOff>
        </xdr:from>
        <xdr:to>
          <xdr:col>12</xdr:col>
          <xdr:colOff>485775</xdr:colOff>
          <xdr:row>53</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51</xdr:row>
          <xdr:rowOff>142875</xdr:rowOff>
        </xdr:from>
        <xdr:to>
          <xdr:col>12</xdr:col>
          <xdr:colOff>485775</xdr:colOff>
          <xdr:row>53</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52</xdr:row>
          <xdr:rowOff>142875</xdr:rowOff>
        </xdr:from>
        <xdr:to>
          <xdr:col>12</xdr:col>
          <xdr:colOff>485775</xdr:colOff>
          <xdr:row>54</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52</xdr:row>
          <xdr:rowOff>142875</xdr:rowOff>
        </xdr:from>
        <xdr:to>
          <xdr:col>12</xdr:col>
          <xdr:colOff>485775</xdr:colOff>
          <xdr:row>54</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64</xdr:row>
          <xdr:rowOff>142875</xdr:rowOff>
        </xdr:from>
        <xdr:to>
          <xdr:col>6</xdr:col>
          <xdr:colOff>485775</xdr:colOff>
          <xdr:row>66</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64</xdr:row>
          <xdr:rowOff>142875</xdr:rowOff>
        </xdr:from>
        <xdr:to>
          <xdr:col>6</xdr:col>
          <xdr:colOff>485775</xdr:colOff>
          <xdr:row>66</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64</xdr:row>
          <xdr:rowOff>142875</xdr:rowOff>
        </xdr:from>
        <xdr:to>
          <xdr:col>7</xdr:col>
          <xdr:colOff>485775</xdr:colOff>
          <xdr:row>66</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64</xdr:row>
          <xdr:rowOff>142875</xdr:rowOff>
        </xdr:from>
        <xdr:to>
          <xdr:col>7</xdr:col>
          <xdr:colOff>485775</xdr:colOff>
          <xdr:row>66</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64</xdr:row>
          <xdr:rowOff>142875</xdr:rowOff>
        </xdr:from>
        <xdr:to>
          <xdr:col>8</xdr:col>
          <xdr:colOff>485775</xdr:colOff>
          <xdr:row>66</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64</xdr:row>
          <xdr:rowOff>142875</xdr:rowOff>
        </xdr:from>
        <xdr:to>
          <xdr:col>8</xdr:col>
          <xdr:colOff>485775</xdr:colOff>
          <xdr:row>66</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64</xdr:row>
          <xdr:rowOff>142875</xdr:rowOff>
        </xdr:from>
        <xdr:to>
          <xdr:col>9</xdr:col>
          <xdr:colOff>485775</xdr:colOff>
          <xdr:row>66</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64</xdr:row>
          <xdr:rowOff>142875</xdr:rowOff>
        </xdr:from>
        <xdr:to>
          <xdr:col>9</xdr:col>
          <xdr:colOff>485775</xdr:colOff>
          <xdr:row>66</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64</xdr:row>
          <xdr:rowOff>142875</xdr:rowOff>
        </xdr:from>
        <xdr:to>
          <xdr:col>10</xdr:col>
          <xdr:colOff>485775</xdr:colOff>
          <xdr:row>66</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64</xdr:row>
          <xdr:rowOff>142875</xdr:rowOff>
        </xdr:from>
        <xdr:to>
          <xdr:col>10</xdr:col>
          <xdr:colOff>485775</xdr:colOff>
          <xdr:row>66</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64</xdr:row>
          <xdr:rowOff>142875</xdr:rowOff>
        </xdr:from>
        <xdr:to>
          <xdr:col>11</xdr:col>
          <xdr:colOff>485775</xdr:colOff>
          <xdr:row>66</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64</xdr:row>
          <xdr:rowOff>142875</xdr:rowOff>
        </xdr:from>
        <xdr:to>
          <xdr:col>11</xdr:col>
          <xdr:colOff>485775</xdr:colOff>
          <xdr:row>66</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65</xdr:row>
          <xdr:rowOff>142875</xdr:rowOff>
        </xdr:from>
        <xdr:to>
          <xdr:col>6</xdr:col>
          <xdr:colOff>485775</xdr:colOff>
          <xdr:row>67</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65</xdr:row>
          <xdr:rowOff>142875</xdr:rowOff>
        </xdr:from>
        <xdr:to>
          <xdr:col>6</xdr:col>
          <xdr:colOff>485775</xdr:colOff>
          <xdr:row>67</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65</xdr:row>
          <xdr:rowOff>142875</xdr:rowOff>
        </xdr:from>
        <xdr:to>
          <xdr:col>7</xdr:col>
          <xdr:colOff>485775</xdr:colOff>
          <xdr:row>67</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65</xdr:row>
          <xdr:rowOff>142875</xdr:rowOff>
        </xdr:from>
        <xdr:to>
          <xdr:col>7</xdr:col>
          <xdr:colOff>485775</xdr:colOff>
          <xdr:row>67</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65</xdr:row>
          <xdr:rowOff>142875</xdr:rowOff>
        </xdr:from>
        <xdr:to>
          <xdr:col>8</xdr:col>
          <xdr:colOff>485775</xdr:colOff>
          <xdr:row>67</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65</xdr:row>
          <xdr:rowOff>142875</xdr:rowOff>
        </xdr:from>
        <xdr:to>
          <xdr:col>8</xdr:col>
          <xdr:colOff>485775</xdr:colOff>
          <xdr:row>67</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142875</xdr:rowOff>
        </xdr:from>
        <xdr:to>
          <xdr:col>9</xdr:col>
          <xdr:colOff>485775</xdr:colOff>
          <xdr:row>67</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142875</xdr:rowOff>
        </xdr:from>
        <xdr:to>
          <xdr:col>9</xdr:col>
          <xdr:colOff>485775</xdr:colOff>
          <xdr:row>67</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65</xdr:row>
          <xdr:rowOff>142875</xdr:rowOff>
        </xdr:from>
        <xdr:to>
          <xdr:col>10</xdr:col>
          <xdr:colOff>485775</xdr:colOff>
          <xdr:row>67</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65</xdr:row>
          <xdr:rowOff>142875</xdr:rowOff>
        </xdr:from>
        <xdr:to>
          <xdr:col>10</xdr:col>
          <xdr:colOff>485775</xdr:colOff>
          <xdr:row>67</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65</xdr:row>
          <xdr:rowOff>142875</xdr:rowOff>
        </xdr:from>
        <xdr:to>
          <xdr:col>11</xdr:col>
          <xdr:colOff>485775</xdr:colOff>
          <xdr:row>67</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65</xdr:row>
          <xdr:rowOff>142875</xdr:rowOff>
        </xdr:from>
        <xdr:to>
          <xdr:col>11</xdr:col>
          <xdr:colOff>485775</xdr:colOff>
          <xdr:row>67</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66</xdr:row>
          <xdr:rowOff>142875</xdr:rowOff>
        </xdr:from>
        <xdr:to>
          <xdr:col>6</xdr:col>
          <xdr:colOff>485775</xdr:colOff>
          <xdr:row>68</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66</xdr:row>
          <xdr:rowOff>142875</xdr:rowOff>
        </xdr:from>
        <xdr:to>
          <xdr:col>6</xdr:col>
          <xdr:colOff>485775</xdr:colOff>
          <xdr:row>68</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66</xdr:row>
          <xdr:rowOff>142875</xdr:rowOff>
        </xdr:from>
        <xdr:to>
          <xdr:col>7</xdr:col>
          <xdr:colOff>485775</xdr:colOff>
          <xdr:row>68</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66</xdr:row>
          <xdr:rowOff>142875</xdr:rowOff>
        </xdr:from>
        <xdr:to>
          <xdr:col>7</xdr:col>
          <xdr:colOff>485775</xdr:colOff>
          <xdr:row>68</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66</xdr:row>
          <xdr:rowOff>142875</xdr:rowOff>
        </xdr:from>
        <xdr:to>
          <xdr:col>8</xdr:col>
          <xdr:colOff>485775</xdr:colOff>
          <xdr:row>68</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66</xdr:row>
          <xdr:rowOff>142875</xdr:rowOff>
        </xdr:from>
        <xdr:to>
          <xdr:col>8</xdr:col>
          <xdr:colOff>485775</xdr:colOff>
          <xdr:row>68</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66</xdr:row>
          <xdr:rowOff>142875</xdr:rowOff>
        </xdr:from>
        <xdr:to>
          <xdr:col>9</xdr:col>
          <xdr:colOff>485775</xdr:colOff>
          <xdr:row>68</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66</xdr:row>
          <xdr:rowOff>142875</xdr:rowOff>
        </xdr:from>
        <xdr:to>
          <xdr:col>9</xdr:col>
          <xdr:colOff>485775</xdr:colOff>
          <xdr:row>68</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66</xdr:row>
          <xdr:rowOff>142875</xdr:rowOff>
        </xdr:from>
        <xdr:to>
          <xdr:col>10</xdr:col>
          <xdr:colOff>485775</xdr:colOff>
          <xdr:row>68</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66</xdr:row>
          <xdr:rowOff>142875</xdr:rowOff>
        </xdr:from>
        <xdr:to>
          <xdr:col>10</xdr:col>
          <xdr:colOff>485775</xdr:colOff>
          <xdr:row>68</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66</xdr:row>
          <xdr:rowOff>142875</xdr:rowOff>
        </xdr:from>
        <xdr:to>
          <xdr:col>11</xdr:col>
          <xdr:colOff>485775</xdr:colOff>
          <xdr:row>68</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66</xdr:row>
          <xdr:rowOff>142875</xdr:rowOff>
        </xdr:from>
        <xdr:to>
          <xdr:col>11</xdr:col>
          <xdr:colOff>485775</xdr:colOff>
          <xdr:row>68</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64</xdr:row>
          <xdr:rowOff>142875</xdr:rowOff>
        </xdr:from>
        <xdr:to>
          <xdr:col>12</xdr:col>
          <xdr:colOff>485775</xdr:colOff>
          <xdr:row>66</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64</xdr:row>
          <xdr:rowOff>142875</xdr:rowOff>
        </xdr:from>
        <xdr:to>
          <xdr:col>12</xdr:col>
          <xdr:colOff>485775</xdr:colOff>
          <xdr:row>66</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65</xdr:row>
          <xdr:rowOff>142875</xdr:rowOff>
        </xdr:from>
        <xdr:to>
          <xdr:col>12</xdr:col>
          <xdr:colOff>485775</xdr:colOff>
          <xdr:row>67</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65</xdr:row>
          <xdr:rowOff>142875</xdr:rowOff>
        </xdr:from>
        <xdr:to>
          <xdr:col>12</xdr:col>
          <xdr:colOff>485775</xdr:colOff>
          <xdr:row>67</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66</xdr:row>
          <xdr:rowOff>142875</xdr:rowOff>
        </xdr:from>
        <xdr:to>
          <xdr:col>12</xdr:col>
          <xdr:colOff>485775</xdr:colOff>
          <xdr:row>68</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66</xdr:row>
          <xdr:rowOff>142875</xdr:rowOff>
        </xdr:from>
        <xdr:to>
          <xdr:col>12</xdr:col>
          <xdr:colOff>485775</xdr:colOff>
          <xdr:row>68</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61</xdr:row>
          <xdr:rowOff>247650</xdr:rowOff>
        </xdr:from>
        <xdr:to>
          <xdr:col>6</xdr:col>
          <xdr:colOff>495300</xdr:colOff>
          <xdr:row>63</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61</xdr:row>
          <xdr:rowOff>247650</xdr:rowOff>
        </xdr:from>
        <xdr:to>
          <xdr:col>7</xdr:col>
          <xdr:colOff>504825</xdr:colOff>
          <xdr:row>63</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61</xdr:row>
          <xdr:rowOff>238125</xdr:rowOff>
        </xdr:from>
        <xdr:to>
          <xdr:col>8</xdr:col>
          <xdr:colOff>476250</xdr:colOff>
          <xdr:row>63</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219075</xdr:rowOff>
        </xdr:from>
        <xdr:to>
          <xdr:col>9</xdr:col>
          <xdr:colOff>438150</xdr:colOff>
          <xdr:row>63</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61</xdr:row>
          <xdr:rowOff>238125</xdr:rowOff>
        </xdr:from>
        <xdr:to>
          <xdr:col>10</xdr:col>
          <xdr:colOff>542925</xdr:colOff>
          <xdr:row>63</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61</xdr:row>
          <xdr:rowOff>257175</xdr:rowOff>
        </xdr:from>
        <xdr:to>
          <xdr:col>11</xdr:col>
          <xdr:colOff>476250</xdr:colOff>
          <xdr:row>63</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61</xdr:row>
          <xdr:rowOff>247650</xdr:rowOff>
        </xdr:from>
        <xdr:to>
          <xdr:col>12</xdr:col>
          <xdr:colOff>485775</xdr:colOff>
          <xdr:row>63</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79</xdr:row>
          <xdr:rowOff>123825</xdr:rowOff>
        </xdr:from>
        <xdr:to>
          <xdr:col>6</xdr:col>
          <xdr:colOff>495300</xdr:colOff>
          <xdr:row>81</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79</xdr:row>
          <xdr:rowOff>133350</xdr:rowOff>
        </xdr:from>
        <xdr:to>
          <xdr:col>7</xdr:col>
          <xdr:colOff>476250</xdr:colOff>
          <xdr:row>81</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79</xdr:row>
          <xdr:rowOff>133350</xdr:rowOff>
        </xdr:from>
        <xdr:to>
          <xdr:col>8</xdr:col>
          <xdr:colOff>495300</xdr:colOff>
          <xdr:row>81</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133350</xdr:rowOff>
        </xdr:from>
        <xdr:to>
          <xdr:col>9</xdr:col>
          <xdr:colOff>485775</xdr:colOff>
          <xdr:row>81</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133350</xdr:rowOff>
        </xdr:from>
        <xdr:to>
          <xdr:col>10</xdr:col>
          <xdr:colOff>485775</xdr:colOff>
          <xdr:row>81</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133350</xdr:rowOff>
        </xdr:from>
        <xdr:to>
          <xdr:col>11</xdr:col>
          <xdr:colOff>485775</xdr:colOff>
          <xdr:row>81</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133350</xdr:rowOff>
        </xdr:from>
        <xdr:to>
          <xdr:col>12</xdr:col>
          <xdr:colOff>485775</xdr:colOff>
          <xdr:row>81</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87</xdr:row>
          <xdr:rowOff>142875</xdr:rowOff>
        </xdr:from>
        <xdr:to>
          <xdr:col>6</xdr:col>
          <xdr:colOff>485775</xdr:colOff>
          <xdr:row>89</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87</xdr:row>
          <xdr:rowOff>142875</xdr:rowOff>
        </xdr:from>
        <xdr:to>
          <xdr:col>6</xdr:col>
          <xdr:colOff>485775</xdr:colOff>
          <xdr:row>89</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87</xdr:row>
          <xdr:rowOff>142875</xdr:rowOff>
        </xdr:from>
        <xdr:to>
          <xdr:col>7</xdr:col>
          <xdr:colOff>485775</xdr:colOff>
          <xdr:row>89</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87</xdr:row>
          <xdr:rowOff>142875</xdr:rowOff>
        </xdr:from>
        <xdr:to>
          <xdr:col>7</xdr:col>
          <xdr:colOff>485775</xdr:colOff>
          <xdr:row>89</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87</xdr:row>
          <xdr:rowOff>142875</xdr:rowOff>
        </xdr:from>
        <xdr:to>
          <xdr:col>8</xdr:col>
          <xdr:colOff>485775</xdr:colOff>
          <xdr:row>89</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87</xdr:row>
          <xdr:rowOff>142875</xdr:rowOff>
        </xdr:from>
        <xdr:to>
          <xdr:col>8</xdr:col>
          <xdr:colOff>485775</xdr:colOff>
          <xdr:row>89</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142875</xdr:rowOff>
        </xdr:from>
        <xdr:to>
          <xdr:col>9</xdr:col>
          <xdr:colOff>485775</xdr:colOff>
          <xdr:row>89</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142875</xdr:rowOff>
        </xdr:from>
        <xdr:to>
          <xdr:col>9</xdr:col>
          <xdr:colOff>485775</xdr:colOff>
          <xdr:row>89</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87</xdr:row>
          <xdr:rowOff>142875</xdr:rowOff>
        </xdr:from>
        <xdr:to>
          <xdr:col>10</xdr:col>
          <xdr:colOff>485775</xdr:colOff>
          <xdr:row>89</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87</xdr:row>
          <xdr:rowOff>142875</xdr:rowOff>
        </xdr:from>
        <xdr:to>
          <xdr:col>10</xdr:col>
          <xdr:colOff>485775</xdr:colOff>
          <xdr:row>89</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87</xdr:row>
          <xdr:rowOff>142875</xdr:rowOff>
        </xdr:from>
        <xdr:to>
          <xdr:col>11</xdr:col>
          <xdr:colOff>485775</xdr:colOff>
          <xdr:row>89</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87</xdr:row>
          <xdr:rowOff>142875</xdr:rowOff>
        </xdr:from>
        <xdr:to>
          <xdr:col>11</xdr:col>
          <xdr:colOff>485775</xdr:colOff>
          <xdr:row>89</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87</xdr:row>
          <xdr:rowOff>142875</xdr:rowOff>
        </xdr:from>
        <xdr:to>
          <xdr:col>12</xdr:col>
          <xdr:colOff>485775</xdr:colOff>
          <xdr:row>89</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87</xdr:row>
          <xdr:rowOff>142875</xdr:rowOff>
        </xdr:from>
        <xdr:to>
          <xdr:col>12</xdr:col>
          <xdr:colOff>485775</xdr:colOff>
          <xdr:row>89</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88</xdr:row>
          <xdr:rowOff>142875</xdr:rowOff>
        </xdr:from>
        <xdr:to>
          <xdr:col>6</xdr:col>
          <xdr:colOff>485775</xdr:colOff>
          <xdr:row>90</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88</xdr:row>
          <xdr:rowOff>142875</xdr:rowOff>
        </xdr:from>
        <xdr:to>
          <xdr:col>6</xdr:col>
          <xdr:colOff>485775</xdr:colOff>
          <xdr:row>90</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88</xdr:row>
          <xdr:rowOff>142875</xdr:rowOff>
        </xdr:from>
        <xdr:to>
          <xdr:col>7</xdr:col>
          <xdr:colOff>485775</xdr:colOff>
          <xdr:row>90</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88</xdr:row>
          <xdr:rowOff>142875</xdr:rowOff>
        </xdr:from>
        <xdr:to>
          <xdr:col>7</xdr:col>
          <xdr:colOff>485775</xdr:colOff>
          <xdr:row>90</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88</xdr:row>
          <xdr:rowOff>142875</xdr:rowOff>
        </xdr:from>
        <xdr:to>
          <xdr:col>8</xdr:col>
          <xdr:colOff>485775</xdr:colOff>
          <xdr:row>90</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88</xdr:row>
          <xdr:rowOff>142875</xdr:rowOff>
        </xdr:from>
        <xdr:to>
          <xdr:col>8</xdr:col>
          <xdr:colOff>485775</xdr:colOff>
          <xdr:row>90</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88</xdr:row>
          <xdr:rowOff>142875</xdr:rowOff>
        </xdr:from>
        <xdr:to>
          <xdr:col>9</xdr:col>
          <xdr:colOff>485775</xdr:colOff>
          <xdr:row>90</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88</xdr:row>
          <xdr:rowOff>142875</xdr:rowOff>
        </xdr:from>
        <xdr:to>
          <xdr:col>9</xdr:col>
          <xdr:colOff>485775</xdr:colOff>
          <xdr:row>90</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88</xdr:row>
          <xdr:rowOff>142875</xdr:rowOff>
        </xdr:from>
        <xdr:to>
          <xdr:col>10</xdr:col>
          <xdr:colOff>485775</xdr:colOff>
          <xdr:row>90</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88</xdr:row>
          <xdr:rowOff>142875</xdr:rowOff>
        </xdr:from>
        <xdr:to>
          <xdr:col>10</xdr:col>
          <xdr:colOff>485775</xdr:colOff>
          <xdr:row>90</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88</xdr:row>
          <xdr:rowOff>142875</xdr:rowOff>
        </xdr:from>
        <xdr:to>
          <xdr:col>11</xdr:col>
          <xdr:colOff>485775</xdr:colOff>
          <xdr:row>90</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88</xdr:row>
          <xdr:rowOff>142875</xdr:rowOff>
        </xdr:from>
        <xdr:to>
          <xdr:col>11</xdr:col>
          <xdr:colOff>485775</xdr:colOff>
          <xdr:row>90</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88</xdr:row>
          <xdr:rowOff>142875</xdr:rowOff>
        </xdr:from>
        <xdr:to>
          <xdr:col>12</xdr:col>
          <xdr:colOff>485775</xdr:colOff>
          <xdr:row>90</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88</xdr:row>
          <xdr:rowOff>142875</xdr:rowOff>
        </xdr:from>
        <xdr:to>
          <xdr:col>12</xdr:col>
          <xdr:colOff>485775</xdr:colOff>
          <xdr:row>90</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89</xdr:row>
          <xdr:rowOff>142875</xdr:rowOff>
        </xdr:from>
        <xdr:to>
          <xdr:col>6</xdr:col>
          <xdr:colOff>485775</xdr:colOff>
          <xdr:row>91</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89</xdr:row>
          <xdr:rowOff>142875</xdr:rowOff>
        </xdr:from>
        <xdr:to>
          <xdr:col>6</xdr:col>
          <xdr:colOff>485775</xdr:colOff>
          <xdr:row>91</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89</xdr:row>
          <xdr:rowOff>142875</xdr:rowOff>
        </xdr:from>
        <xdr:to>
          <xdr:col>7</xdr:col>
          <xdr:colOff>485775</xdr:colOff>
          <xdr:row>91</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89</xdr:row>
          <xdr:rowOff>142875</xdr:rowOff>
        </xdr:from>
        <xdr:to>
          <xdr:col>7</xdr:col>
          <xdr:colOff>485775</xdr:colOff>
          <xdr:row>91</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89</xdr:row>
          <xdr:rowOff>142875</xdr:rowOff>
        </xdr:from>
        <xdr:to>
          <xdr:col>8</xdr:col>
          <xdr:colOff>485775</xdr:colOff>
          <xdr:row>91</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89</xdr:row>
          <xdr:rowOff>142875</xdr:rowOff>
        </xdr:from>
        <xdr:to>
          <xdr:col>8</xdr:col>
          <xdr:colOff>485775</xdr:colOff>
          <xdr:row>91</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142875</xdr:rowOff>
        </xdr:from>
        <xdr:to>
          <xdr:col>9</xdr:col>
          <xdr:colOff>485775</xdr:colOff>
          <xdr:row>91</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142875</xdr:rowOff>
        </xdr:from>
        <xdr:to>
          <xdr:col>9</xdr:col>
          <xdr:colOff>485775</xdr:colOff>
          <xdr:row>91</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89</xdr:row>
          <xdr:rowOff>142875</xdr:rowOff>
        </xdr:from>
        <xdr:to>
          <xdr:col>10</xdr:col>
          <xdr:colOff>485775</xdr:colOff>
          <xdr:row>91</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89</xdr:row>
          <xdr:rowOff>142875</xdr:rowOff>
        </xdr:from>
        <xdr:to>
          <xdr:col>10</xdr:col>
          <xdr:colOff>485775</xdr:colOff>
          <xdr:row>91</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89</xdr:row>
          <xdr:rowOff>142875</xdr:rowOff>
        </xdr:from>
        <xdr:to>
          <xdr:col>11</xdr:col>
          <xdr:colOff>485775</xdr:colOff>
          <xdr:row>91</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89</xdr:row>
          <xdr:rowOff>142875</xdr:rowOff>
        </xdr:from>
        <xdr:to>
          <xdr:col>11</xdr:col>
          <xdr:colOff>485775</xdr:colOff>
          <xdr:row>91</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89</xdr:row>
          <xdr:rowOff>142875</xdr:rowOff>
        </xdr:from>
        <xdr:to>
          <xdr:col>12</xdr:col>
          <xdr:colOff>485775</xdr:colOff>
          <xdr:row>91</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89</xdr:row>
          <xdr:rowOff>142875</xdr:rowOff>
        </xdr:from>
        <xdr:to>
          <xdr:col>12</xdr:col>
          <xdr:colOff>485775</xdr:colOff>
          <xdr:row>91</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90</xdr:row>
          <xdr:rowOff>142875</xdr:rowOff>
        </xdr:from>
        <xdr:to>
          <xdr:col>6</xdr:col>
          <xdr:colOff>485775</xdr:colOff>
          <xdr:row>92</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90</xdr:row>
          <xdr:rowOff>142875</xdr:rowOff>
        </xdr:from>
        <xdr:to>
          <xdr:col>6</xdr:col>
          <xdr:colOff>485775</xdr:colOff>
          <xdr:row>92</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90</xdr:row>
          <xdr:rowOff>142875</xdr:rowOff>
        </xdr:from>
        <xdr:to>
          <xdr:col>7</xdr:col>
          <xdr:colOff>485775</xdr:colOff>
          <xdr:row>92</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90</xdr:row>
          <xdr:rowOff>142875</xdr:rowOff>
        </xdr:from>
        <xdr:to>
          <xdr:col>7</xdr:col>
          <xdr:colOff>485775</xdr:colOff>
          <xdr:row>92</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90</xdr:row>
          <xdr:rowOff>142875</xdr:rowOff>
        </xdr:from>
        <xdr:to>
          <xdr:col>8</xdr:col>
          <xdr:colOff>485775</xdr:colOff>
          <xdr:row>92</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90</xdr:row>
          <xdr:rowOff>142875</xdr:rowOff>
        </xdr:from>
        <xdr:to>
          <xdr:col>8</xdr:col>
          <xdr:colOff>485775</xdr:colOff>
          <xdr:row>92</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142875</xdr:rowOff>
        </xdr:from>
        <xdr:to>
          <xdr:col>9</xdr:col>
          <xdr:colOff>485775</xdr:colOff>
          <xdr:row>92</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142875</xdr:rowOff>
        </xdr:from>
        <xdr:to>
          <xdr:col>9</xdr:col>
          <xdr:colOff>485775</xdr:colOff>
          <xdr:row>92</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90</xdr:row>
          <xdr:rowOff>142875</xdr:rowOff>
        </xdr:from>
        <xdr:to>
          <xdr:col>10</xdr:col>
          <xdr:colOff>485775</xdr:colOff>
          <xdr:row>92</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90</xdr:row>
          <xdr:rowOff>142875</xdr:rowOff>
        </xdr:from>
        <xdr:to>
          <xdr:col>10</xdr:col>
          <xdr:colOff>485775</xdr:colOff>
          <xdr:row>92</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90</xdr:row>
          <xdr:rowOff>142875</xdr:rowOff>
        </xdr:from>
        <xdr:to>
          <xdr:col>11</xdr:col>
          <xdr:colOff>485775</xdr:colOff>
          <xdr:row>92</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90</xdr:row>
          <xdr:rowOff>142875</xdr:rowOff>
        </xdr:from>
        <xdr:to>
          <xdr:col>11</xdr:col>
          <xdr:colOff>485775</xdr:colOff>
          <xdr:row>92</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90</xdr:row>
          <xdr:rowOff>142875</xdr:rowOff>
        </xdr:from>
        <xdr:to>
          <xdr:col>12</xdr:col>
          <xdr:colOff>485775</xdr:colOff>
          <xdr:row>92</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90</xdr:row>
          <xdr:rowOff>142875</xdr:rowOff>
        </xdr:from>
        <xdr:to>
          <xdr:col>12</xdr:col>
          <xdr:colOff>485775</xdr:colOff>
          <xdr:row>92</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53</xdr:row>
          <xdr:rowOff>142875</xdr:rowOff>
        </xdr:from>
        <xdr:to>
          <xdr:col>6</xdr:col>
          <xdr:colOff>485775</xdr:colOff>
          <xdr:row>55</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53</xdr:row>
          <xdr:rowOff>76200</xdr:rowOff>
        </xdr:from>
        <xdr:to>
          <xdr:col>7</xdr:col>
          <xdr:colOff>409575</xdr:colOff>
          <xdr:row>55</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53</xdr:row>
          <xdr:rowOff>133350</xdr:rowOff>
        </xdr:from>
        <xdr:to>
          <xdr:col>8</xdr:col>
          <xdr:colOff>485775</xdr:colOff>
          <xdr:row>55</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53</xdr:row>
          <xdr:rowOff>133350</xdr:rowOff>
        </xdr:from>
        <xdr:to>
          <xdr:col>9</xdr:col>
          <xdr:colOff>485775</xdr:colOff>
          <xdr:row>55</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53</xdr:row>
          <xdr:rowOff>104775</xdr:rowOff>
        </xdr:from>
        <xdr:to>
          <xdr:col>10</xdr:col>
          <xdr:colOff>485775</xdr:colOff>
          <xdr:row>55</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53</xdr:row>
          <xdr:rowOff>133350</xdr:rowOff>
        </xdr:from>
        <xdr:to>
          <xdr:col>11</xdr:col>
          <xdr:colOff>495300</xdr:colOff>
          <xdr:row>55</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53</xdr:row>
          <xdr:rowOff>114300</xdr:rowOff>
        </xdr:from>
        <xdr:to>
          <xdr:col>12</xdr:col>
          <xdr:colOff>485775</xdr:colOff>
          <xdr:row>55</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fpapalia@prosightspecialty.com" TargetMode="External"/><Relationship Id="rId1" Type="http://schemas.openxmlformats.org/officeDocument/2006/relationships/hyperlink" Target="mailto:jmoore@prosightspecial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34" workbookViewId="0">
      <selection activeCell="I38" sqref="I38"/>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6" t="s">
        <v>19</v>
      </c>
      <c r="B2" s="356"/>
      <c r="C2" s="356"/>
      <c r="D2" s="356"/>
      <c r="E2" s="356"/>
      <c r="F2" s="356"/>
      <c r="G2" s="356"/>
      <c r="H2" s="356"/>
      <c r="I2" s="356"/>
      <c r="J2" s="356"/>
      <c r="K2" s="356"/>
      <c r="L2" s="356"/>
      <c r="M2" s="356"/>
      <c r="N2" s="356"/>
    </row>
    <row r="3" spans="1:21" s="9" customFormat="1" ht="19.5" x14ac:dyDescent="0.25">
      <c r="A3" s="356" t="s">
        <v>42</v>
      </c>
      <c r="B3" s="356"/>
      <c r="C3" s="356"/>
      <c r="D3" s="356"/>
      <c r="E3" s="356"/>
      <c r="F3" s="356"/>
      <c r="G3" s="356"/>
      <c r="H3" s="356"/>
      <c r="I3" s="356"/>
      <c r="J3" s="356"/>
      <c r="K3" s="356"/>
      <c r="L3" s="356"/>
      <c r="M3" s="356"/>
      <c r="N3" s="356"/>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7" t="s">
        <v>349</v>
      </c>
      <c r="B5" s="357"/>
      <c r="C5" s="357"/>
      <c r="D5" s="357"/>
      <c r="E5" s="357"/>
      <c r="F5" s="357"/>
      <c r="G5" s="357"/>
      <c r="H5" s="357"/>
      <c r="I5" s="357"/>
      <c r="J5" s="357"/>
      <c r="K5" s="357"/>
      <c r="L5" s="357"/>
      <c r="M5" s="357"/>
      <c r="N5" s="357"/>
      <c r="O5" s="334"/>
      <c r="P5" s="334"/>
      <c r="Q5" s="334"/>
      <c r="R5" s="334"/>
      <c r="S5" s="334"/>
      <c r="T5" s="334"/>
      <c r="U5" s="334"/>
    </row>
    <row r="6" spans="1:21" s="9" customFormat="1" ht="22.5" customHeight="1" x14ac:dyDescent="0.25">
      <c r="A6" s="357" t="s">
        <v>98</v>
      </c>
      <c r="B6" s="357"/>
      <c r="C6" s="357"/>
      <c r="D6" s="357"/>
      <c r="E6" s="357"/>
      <c r="F6" s="357"/>
      <c r="G6" s="357"/>
      <c r="H6" s="357"/>
      <c r="I6" s="357"/>
      <c r="J6" s="357"/>
      <c r="K6" s="357"/>
      <c r="L6" s="357"/>
      <c r="M6" s="357"/>
      <c r="N6" s="357"/>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8" t="s">
        <v>353</v>
      </c>
      <c r="C9" s="262"/>
      <c r="D9" s="262"/>
      <c r="E9" s="262"/>
      <c r="F9" s="262"/>
      <c r="G9" s="262"/>
      <c r="H9" s="262"/>
      <c r="I9" s="262"/>
      <c r="J9" s="14"/>
      <c r="K9" s="15"/>
      <c r="L9" s="279">
        <v>16608</v>
      </c>
      <c r="M9" s="263"/>
      <c r="N9" s="16"/>
    </row>
    <row r="10" spans="1:21" ht="12.75" customHeight="1" x14ac:dyDescent="0.2">
      <c r="A10" s="55"/>
      <c r="B10" s="17" t="s">
        <v>30</v>
      </c>
      <c r="C10" s="17"/>
      <c r="D10" s="17"/>
      <c r="E10" s="17"/>
      <c r="F10" s="17"/>
      <c r="G10" s="17"/>
      <c r="H10" s="17"/>
      <c r="I10" s="358"/>
      <c r="J10" s="359"/>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8" t="s">
        <v>354</v>
      </c>
      <c r="C13" s="262"/>
      <c r="D13" s="262"/>
      <c r="E13" s="262"/>
      <c r="F13" s="262"/>
      <c r="G13" s="262"/>
      <c r="H13" s="262"/>
      <c r="I13" s="262"/>
      <c r="J13" s="20"/>
      <c r="K13" s="21"/>
      <c r="L13" s="335" t="s">
        <v>355</v>
      </c>
      <c r="M13" s="263"/>
      <c r="N13" s="16"/>
    </row>
    <row r="14" spans="1:21" ht="12.75" customHeight="1" x14ac:dyDescent="0.2">
      <c r="A14" s="55"/>
      <c r="B14" s="17" t="s">
        <v>32</v>
      </c>
      <c r="C14" s="17"/>
      <c r="D14" s="17"/>
      <c r="E14" s="17"/>
      <c r="F14" s="17"/>
      <c r="G14" s="17"/>
      <c r="H14" s="19"/>
      <c r="I14" s="359"/>
      <c r="J14" s="359"/>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8" t="s">
        <v>356</v>
      </c>
      <c r="C17" s="262"/>
      <c r="D17" s="262"/>
      <c r="E17" s="262"/>
      <c r="F17" s="262"/>
      <c r="G17" s="262"/>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8" t="s">
        <v>357</v>
      </c>
      <c r="C20" s="262"/>
      <c r="D20" s="262"/>
      <c r="E20" s="262"/>
      <c r="F20" s="262"/>
      <c r="G20" s="262"/>
      <c r="H20" s="24"/>
      <c r="I20" s="289" t="s">
        <v>264</v>
      </c>
      <c r="J20" s="125"/>
      <c r="K20" s="25"/>
      <c r="L20" s="154">
        <v>7960</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1" t="s">
        <v>76</v>
      </c>
      <c r="C30" s="351"/>
      <c r="D30" s="351"/>
      <c r="E30" s="351"/>
      <c r="F30" s="351"/>
      <c r="G30" s="351"/>
      <c r="H30" s="351"/>
      <c r="I30" s="351"/>
      <c r="J30" s="351"/>
      <c r="K30" s="351"/>
      <c r="L30" s="351"/>
      <c r="M30" s="351"/>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7">
        <v>44305</v>
      </c>
      <c r="C32" s="264"/>
      <c r="D32" s="264"/>
      <c r="E32" s="264"/>
      <c r="F32" s="264"/>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89" t="s">
        <v>377</v>
      </c>
      <c r="C35" s="262"/>
      <c r="D35" s="262"/>
      <c r="E35" s="262"/>
      <c r="F35" s="262"/>
      <c r="G35" s="262"/>
      <c r="H35" s="35"/>
      <c r="I35" s="278" t="s">
        <v>379</v>
      </c>
      <c r="J35" s="266"/>
      <c r="K35" s="36"/>
      <c r="L35" s="278"/>
      <c r="M35" s="266"/>
      <c r="N35" s="166"/>
    </row>
    <row r="36" spans="1:14" customFormat="1" ht="12.75" customHeight="1" x14ac:dyDescent="0.25">
      <c r="A36" s="167"/>
      <c r="B36" s="168" t="s">
        <v>162</v>
      </c>
      <c r="C36" s="168"/>
      <c r="D36" s="168"/>
      <c r="E36" s="168"/>
      <c r="F36" s="168"/>
      <c r="G36" s="168"/>
      <c r="H36" s="168"/>
      <c r="I36" s="360" t="s">
        <v>38</v>
      </c>
      <c r="J36" s="360"/>
      <c r="K36" s="178"/>
      <c r="L36" s="360" t="s">
        <v>39</v>
      </c>
      <c r="M36" s="360"/>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0" t="s">
        <v>378</v>
      </c>
      <c r="C38" s="265"/>
      <c r="D38" s="265"/>
      <c r="E38" s="265"/>
      <c r="F38" s="265"/>
      <c r="G38" s="265"/>
      <c r="H38" s="33"/>
      <c r="I38" s="398" t="s">
        <v>380</v>
      </c>
      <c r="J38" s="267"/>
      <c r="K38" s="267"/>
      <c r="L38" s="267"/>
      <c r="M38" s="267"/>
      <c r="N38" s="166"/>
    </row>
    <row r="39" spans="1:14" customFormat="1" ht="12.75" customHeight="1" x14ac:dyDescent="0.25">
      <c r="A39" s="167"/>
      <c r="B39" s="168" t="s">
        <v>40</v>
      </c>
      <c r="C39" s="168"/>
      <c r="D39" s="168"/>
      <c r="E39" s="168"/>
      <c r="F39" s="168"/>
      <c r="G39" s="168"/>
      <c r="H39" s="168"/>
      <c r="I39" s="360" t="s">
        <v>41</v>
      </c>
      <c r="J39" s="360"/>
      <c r="K39" s="360"/>
      <c r="L39" s="360"/>
      <c r="M39" s="360"/>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89" t="s">
        <v>358</v>
      </c>
      <c r="C42" s="262"/>
      <c r="D42" s="262"/>
      <c r="E42" s="262"/>
      <c r="F42" s="262"/>
      <c r="G42" s="262"/>
      <c r="H42" s="36"/>
      <c r="I42" s="278" t="s">
        <v>359</v>
      </c>
      <c r="J42" s="266"/>
      <c r="K42" s="36"/>
      <c r="L42" s="278"/>
      <c r="M42" s="266"/>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88" t="s">
        <v>360</v>
      </c>
      <c r="C46" s="262"/>
      <c r="D46" s="262"/>
      <c r="E46" s="262"/>
      <c r="F46" s="262"/>
      <c r="G46" s="262"/>
      <c r="H46" s="22"/>
      <c r="I46" s="276" t="s">
        <v>361</v>
      </c>
      <c r="J46" s="267"/>
      <c r="K46" s="267"/>
      <c r="L46" s="267"/>
      <c r="M46" s="267"/>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3" t="s">
        <v>344</v>
      </c>
      <c r="B52" s="354"/>
      <c r="C52" s="354"/>
      <c r="D52" s="354"/>
      <c r="E52" s="354"/>
      <c r="F52" s="354"/>
      <c r="G52" s="354"/>
      <c r="H52" s="354"/>
      <c r="I52" s="354"/>
      <c r="J52" s="354"/>
      <c r="K52" s="354"/>
      <c r="L52" s="354"/>
      <c r="M52" s="354"/>
      <c r="N52" s="355"/>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2" t="s">
        <v>170</v>
      </c>
      <c r="C54" s="352"/>
      <c r="D54" s="352"/>
      <c r="E54" s="352"/>
      <c r="F54" s="352"/>
      <c r="G54" s="352"/>
      <c r="H54" s="352"/>
      <c r="I54" s="352"/>
      <c r="J54" s="352"/>
      <c r="K54" s="352"/>
      <c r="L54" s="352"/>
      <c r="M54" s="352"/>
      <c r="N54" s="33"/>
    </row>
    <row r="55" spans="1:14" ht="12.75" customHeight="1" x14ac:dyDescent="0.2">
      <c r="B55" s="352"/>
      <c r="C55" s="352"/>
      <c r="D55" s="352"/>
      <c r="E55" s="352"/>
      <c r="F55" s="352"/>
      <c r="G55" s="352"/>
      <c r="H55" s="352"/>
      <c r="I55" s="352"/>
      <c r="J55" s="352"/>
      <c r="K55" s="352"/>
      <c r="L55" s="352"/>
      <c r="M55" s="352"/>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F242DBEC-C1AC-4FA1-9505-4AC95ECE9567}">
      <formula1>StateCode</formula1>
    </dataValidation>
  </dataValidations>
  <hyperlinks>
    <hyperlink ref="I46" r:id="rId1" xr:uid="{01C5A1F0-84B4-42BD-9CA4-F7C430626810}"/>
    <hyperlink ref="I38" r:id="rId2" xr:uid="{DC96FAAA-53C2-4BBF-A870-BF9F39D7885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8"/>
  <sheetViews>
    <sheetView showGridLines="0" zoomScale="120" zoomScaleNormal="120" workbookViewId="0">
      <selection activeCell="F75" sqref="F7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4" hidden="1" customWidth="1"/>
    <col min="22" max="22" width="8.7109375" style="204" hidden="1" customWidth="1"/>
    <col min="23" max="23" width="4" style="204" hidden="1" customWidth="1"/>
    <col min="24" max="24" width="4.7109375" style="204" hidden="1" customWidth="1"/>
    <col min="25" max="25" width="9.42578125" style="204" hidden="1" customWidth="1"/>
    <col min="26" max="26" width="8.42578125" style="204" hidden="1" customWidth="1"/>
    <col min="27" max="27" width="6.5703125" style="204" hidden="1" customWidth="1"/>
    <col min="28" max="39" width="9.140625" style="137"/>
    <col min="40" max="16384" width="9.140625" style="73"/>
  </cols>
  <sheetData>
    <row r="1" spans="1:39" s="62" customFormat="1" ht="30" customHeight="1" thickTop="1" x14ac:dyDescent="0.3">
      <c r="A1" s="365" t="s">
        <v>54</v>
      </c>
      <c r="B1" s="366"/>
      <c r="C1" s="366"/>
      <c r="D1" s="366"/>
      <c r="E1" s="366"/>
      <c r="F1" s="366"/>
      <c r="G1" s="366"/>
      <c r="H1" s="366"/>
      <c r="I1" s="366"/>
      <c r="J1" s="366"/>
      <c r="K1" s="366"/>
      <c r="L1" s="366"/>
      <c r="M1" s="367"/>
      <c r="N1" s="141"/>
      <c r="O1" s="141"/>
      <c r="P1" s="141"/>
      <c r="Q1" s="141"/>
      <c r="R1" s="141"/>
      <c r="S1" s="141"/>
      <c r="T1" s="141"/>
      <c r="U1" s="203"/>
      <c r="V1" s="203"/>
      <c r="W1" s="203"/>
      <c r="X1" s="203"/>
      <c r="Y1" s="203"/>
      <c r="Z1" s="203"/>
      <c r="AA1" s="203"/>
      <c r="AB1" s="136"/>
      <c r="AC1" s="136"/>
      <c r="AD1" s="136"/>
      <c r="AE1" s="136"/>
      <c r="AF1" s="136"/>
      <c r="AG1" s="136"/>
      <c r="AH1" s="136"/>
      <c r="AI1" s="136"/>
      <c r="AJ1" s="136"/>
      <c r="AK1" s="136"/>
      <c r="AL1" s="136"/>
      <c r="AM1" s="136"/>
    </row>
    <row r="2" spans="1:39" s="62" customFormat="1" ht="25.5" customHeight="1" x14ac:dyDescent="0.3">
      <c r="A2" s="362" t="s">
        <v>314</v>
      </c>
      <c r="B2" s="363"/>
      <c r="C2" s="363"/>
      <c r="D2" s="363"/>
      <c r="E2" s="363"/>
      <c r="F2" s="363"/>
      <c r="G2" s="363"/>
      <c r="H2" s="363"/>
      <c r="I2" s="363"/>
      <c r="J2" s="363"/>
      <c r="K2" s="363"/>
      <c r="L2" s="363"/>
      <c r="M2" s="364"/>
      <c r="N2" s="141"/>
      <c r="O2" s="141"/>
      <c r="P2" s="141"/>
      <c r="Q2" s="141"/>
      <c r="R2" s="141"/>
      <c r="S2" s="141"/>
      <c r="T2" s="141"/>
      <c r="U2" s="203"/>
      <c r="V2" s="203"/>
      <c r="W2" s="203"/>
      <c r="X2" s="203"/>
      <c r="Y2" s="203"/>
      <c r="Z2" s="203"/>
      <c r="AA2" s="203"/>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New York Marine and General Insurance Company ("NYM")</v>
      </c>
      <c r="F4" s="333"/>
      <c r="G4" s="115"/>
      <c r="H4" s="115"/>
      <c r="I4" s="115"/>
      <c r="J4" s="116"/>
      <c r="L4" s="76" t="s">
        <v>55</v>
      </c>
      <c r="M4" s="164">
        <f>'Cover Page'!L9</f>
        <v>16608</v>
      </c>
      <c r="N4" s="141"/>
      <c r="O4" s="141"/>
      <c r="P4" s="141"/>
      <c r="Q4" s="141"/>
      <c r="R4" s="144"/>
      <c r="S4" s="144"/>
      <c r="T4" s="144"/>
      <c r="U4" s="205"/>
      <c r="V4" s="205"/>
      <c r="W4" s="205"/>
      <c r="X4" s="205"/>
      <c r="Y4" s="205"/>
      <c r="Z4" s="205"/>
      <c r="AA4" s="205"/>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5"/>
      <c r="V5" s="205"/>
      <c r="W5" s="205"/>
      <c r="X5" s="205"/>
      <c r="Y5" s="205"/>
      <c r="Z5" s="205"/>
      <c r="AA5" s="205"/>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ProSight Specialty Insurance Group</v>
      </c>
      <c r="F6" s="333"/>
      <c r="G6" s="115"/>
      <c r="H6" s="115"/>
      <c r="I6" s="115"/>
      <c r="J6" s="116"/>
      <c r="L6" s="76" t="s">
        <v>56</v>
      </c>
      <c r="M6" s="164" t="str">
        <f>'Cover Page'!L13</f>
        <v>0256</v>
      </c>
      <c r="N6" s="141"/>
      <c r="O6" s="141"/>
      <c r="P6" s="141"/>
      <c r="Q6" s="141"/>
      <c r="R6" s="144"/>
      <c r="S6" s="144"/>
      <c r="T6" s="144"/>
      <c r="U6" s="205"/>
      <c r="V6" s="205"/>
      <c r="W6" s="205"/>
      <c r="X6" s="205"/>
      <c r="Y6" s="205"/>
      <c r="Z6" s="205"/>
      <c r="AA6" s="205"/>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6"/>
      <c r="V7" s="206"/>
      <c r="W7" s="206"/>
      <c r="X7" s="206"/>
      <c r="Y7" s="206"/>
      <c r="Z7" s="206"/>
      <c r="AA7" s="206"/>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7"/>
      <c r="V8" s="207"/>
      <c r="W8" s="207"/>
      <c r="X8" s="207"/>
      <c r="Y8" s="207"/>
      <c r="Z8" s="207"/>
      <c r="AA8" s="207"/>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6"/>
      <c r="V9" s="206"/>
      <c r="W9" s="206"/>
      <c r="X9" s="206"/>
      <c r="Y9" s="206"/>
      <c r="Z9" s="206"/>
      <c r="AA9" s="206"/>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08">
        <f>N10*1</f>
        <v>1</v>
      </c>
      <c r="V10" s="206" t="s">
        <v>151</v>
      </c>
      <c r="W10" s="206"/>
      <c r="X10" s="206"/>
      <c r="Y10" s="206"/>
      <c r="Z10" s="206"/>
      <c r="AA10" s="206"/>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08"/>
      <c r="V11" s="207"/>
      <c r="W11" s="207"/>
      <c r="X11" s="207"/>
      <c r="Y11" s="207"/>
      <c r="Z11" s="207"/>
      <c r="AA11" s="207"/>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08">
        <f t="shared" ref="U12:U18" si="0">N12*1</f>
        <v>0</v>
      </c>
      <c r="V12" s="206" t="s">
        <v>217</v>
      </c>
      <c r="W12" s="206"/>
      <c r="X12" s="206"/>
      <c r="Y12" s="206"/>
      <c r="Z12" s="206"/>
      <c r="AA12" s="206"/>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08">
        <f t="shared" si="0"/>
        <v>1</v>
      </c>
      <c r="V13" s="206" t="s">
        <v>218</v>
      </c>
      <c r="W13" s="206"/>
      <c r="X13" s="206"/>
      <c r="Y13" s="206"/>
      <c r="Z13" s="206"/>
      <c r="AA13" s="206"/>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08">
        <f t="shared" si="0"/>
        <v>1</v>
      </c>
      <c r="V14" s="206" t="s">
        <v>219</v>
      </c>
      <c r="W14" s="206"/>
      <c r="X14" s="206"/>
      <c r="Y14" s="206"/>
      <c r="Z14" s="206"/>
      <c r="AA14" s="206"/>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08">
        <f t="shared" si="0"/>
        <v>1</v>
      </c>
      <c r="V15" s="206" t="s">
        <v>220</v>
      </c>
      <c r="W15" s="206"/>
      <c r="X15" s="206"/>
      <c r="Y15" s="206"/>
      <c r="Z15" s="206"/>
      <c r="AA15" s="206"/>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08">
        <f t="shared" si="0"/>
        <v>1</v>
      </c>
      <c r="V16" s="206" t="s">
        <v>221</v>
      </c>
      <c r="W16" s="206"/>
      <c r="X16" s="206"/>
      <c r="Y16" s="206"/>
      <c r="Z16" s="206"/>
      <c r="AA16" s="206"/>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08">
        <f t="shared" si="0"/>
        <v>0</v>
      </c>
      <c r="V17" s="206" t="s">
        <v>222</v>
      </c>
      <c r="W17" s="206"/>
      <c r="X17" s="206"/>
      <c r="Y17" s="206"/>
      <c r="Z17" s="206"/>
      <c r="AA17" s="206"/>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1</v>
      </c>
      <c r="O18" s="107" t="s">
        <v>97</v>
      </c>
      <c r="Q18" s="142"/>
      <c r="R18" s="142"/>
      <c r="S18" s="142"/>
      <c r="T18" s="142"/>
      <c r="U18" s="208">
        <f t="shared" si="0"/>
        <v>1</v>
      </c>
      <c r="V18" s="206" t="s">
        <v>223</v>
      </c>
      <c r="W18" s="206"/>
      <c r="X18" s="206"/>
      <c r="Y18" s="206"/>
      <c r="Z18" s="206"/>
      <c r="AA18" s="206"/>
      <c r="AB18" s="139"/>
      <c r="AC18" s="139"/>
      <c r="AD18" s="139"/>
      <c r="AE18" s="139"/>
      <c r="AF18" s="139"/>
      <c r="AG18" s="139"/>
      <c r="AH18" s="139"/>
      <c r="AI18" s="139"/>
      <c r="AJ18" s="139"/>
      <c r="AK18" s="139"/>
      <c r="AL18" s="139"/>
      <c r="AM18" s="139"/>
    </row>
    <row r="19" spans="1:39" s="66" customFormat="1" ht="12.95" customHeight="1" x14ac:dyDescent="0.25">
      <c r="A19" s="75"/>
      <c r="B19" s="75"/>
      <c r="C19" s="75"/>
      <c r="E19" s="369" t="s">
        <v>374</v>
      </c>
      <c r="F19" s="370"/>
      <c r="G19" s="225"/>
      <c r="H19" s="226"/>
      <c r="I19" s="226"/>
      <c r="J19" s="226"/>
      <c r="K19" s="226"/>
      <c r="M19"/>
      <c r="N19" s="142"/>
      <c r="O19" s="142"/>
      <c r="P19" s="142"/>
      <c r="Q19" s="142"/>
      <c r="R19" s="142"/>
      <c r="S19" s="142"/>
      <c r="T19" s="142"/>
      <c r="U19" s="206"/>
      <c r="V19" s="206"/>
      <c r="W19" s="206"/>
      <c r="X19" s="206"/>
      <c r="Y19" s="206"/>
      <c r="Z19" s="206"/>
      <c r="AA19" s="206"/>
      <c r="AB19" s="139"/>
      <c r="AC19" s="139"/>
      <c r="AD19" s="139"/>
      <c r="AE19" s="139"/>
      <c r="AF19" s="139"/>
      <c r="AG19" s="139"/>
      <c r="AH19" s="139"/>
      <c r="AI19" s="139"/>
      <c r="AJ19" s="139"/>
      <c r="AK19" s="139"/>
      <c r="AL19" s="139"/>
      <c r="AM19" s="139"/>
    </row>
    <row r="20" spans="1:39" s="66" customFormat="1" ht="12.75" customHeight="1" x14ac:dyDescent="0.25">
      <c r="A20" s="75"/>
      <c r="B20" s="75"/>
      <c r="C20" s="75"/>
      <c r="E20" s="371"/>
      <c r="F20" s="372"/>
      <c r="G20" s="225"/>
      <c r="H20" s="226"/>
      <c r="I20" s="226"/>
      <c r="J20" s="226"/>
      <c r="K20" s="226"/>
      <c r="M20"/>
      <c r="N20" s="142"/>
      <c r="O20" s="142"/>
      <c r="P20" s="142"/>
      <c r="Q20" s="142"/>
      <c r="R20" s="142"/>
      <c r="S20" s="142"/>
      <c r="T20" s="142"/>
      <c r="U20" s="206"/>
      <c r="V20" s="206"/>
      <c r="W20" s="206"/>
      <c r="X20" s="206"/>
      <c r="Y20" s="206"/>
      <c r="Z20" s="206"/>
      <c r="AA20" s="206"/>
      <c r="AB20" s="139"/>
      <c r="AC20" s="139"/>
      <c r="AD20" s="139"/>
      <c r="AE20" s="139"/>
      <c r="AF20" s="139"/>
      <c r="AG20" s="139"/>
      <c r="AH20" s="139"/>
      <c r="AI20" s="139"/>
      <c r="AJ20" s="139"/>
      <c r="AK20" s="139"/>
      <c r="AL20" s="139"/>
      <c r="AM20" s="139"/>
    </row>
    <row r="21" spans="1:39" s="66" customFormat="1" ht="12.75" customHeight="1" x14ac:dyDescent="0.25">
      <c r="A21" s="75"/>
      <c r="B21" s="75"/>
      <c r="C21" s="75"/>
      <c r="E21" s="251"/>
      <c r="F21" s="251"/>
      <c r="G21" s="226"/>
      <c r="H21" s="226"/>
      <c r="I21" s="226"/>
      <c r="J21" s="226"/>
      <c r="K21" s="226"/>
      <c r="M21"/>
      <c r="N21" s="142"/>
      <c r="O21" s="142"/>
      <c r="P21" s="142"/>
      <c r="Q21" s="142"/>
      <c r="R21" s="142"/>
      <c r="S21" s="142"/>
      <c r="T21" s="142"/>
      <c r="U21" s="206"/>
      <c r="V21" s="206"/>
      <c r="W21" s="206"/>
      <c r="X21" s="206"/>
      <c r="Y21" s="206"/>
      <c r="Z21" s="206"/>
      <c r="AA21" s="206"/>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08">
        <f>N22*1</f>
        <v>0</v>
      </c>
      <c r="V22" s="206" t="s">
        <v>152</v>
      </c>
      <c r="W22" s="206"/>
      <c r="X22" s="206"/>
      <c r="Y22" s="206"/>
      <c r="Z22" s="206"/>
      <c r="AA22" s="206"/>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3" t="s">
        <v>99</v>
      </c>
      <c r="V23" s="203"/>
      <c r="W23" s="203"/>
      <c r="X23" s="203"/>
      <c r="Y23" s="203"/>
      <c r="Z23" s="203"/>
      <c r="AA23" s="203"/>
      <c r="AB23" s="136"/>
      <c r="AC23" s="136"/>
      <c r="AD23" s="136"/>
      <c r="AE23" s="136"/>
      <c r="AF23" s="136"/>
      <c r="AG23" s="136"/>
      <c r="AH23" s="136"/>
      <c r="AI23" s="136"/>
      <c r="AJ23" s="136"/>
      <c r="AK23" s="136"/>
      <c r="AL23" s="136"/>
      <c r="AM23" s="136"/>
    </row>
    <row r="24" spans="1:39" s="66" customFormat="1" x14ac:dyDescent="0.2">
      <c r="A24" s="97" t="s">
        <v>26</v>
      </c>
      <c r="B24" s="368" t="s">
        <v>351</v>
      </c>
      <c r="C24" s="368"/>
      <c r="D24" s="368"/>
      <c r="E24" s="368"/>
      <c r="F24" s="368"/>
      <c r="G24" s="368"/>
      <c r="H24" s="368"/>
      <c r="I24" s="368"/>
      <c r="J24" s="368"/>
      <c r="K24" s="368"/>
      <c r="L24" s="368"/>
      <c r="M24" s="368"/>
      <c r="N24" s="142"/>
      <c r="O24" s="142"/>
      <c r="P24" s="142"/>
      <c r="Q24" s="142"/>
      <c r="R24" s="142"/>
      <c r="S24" s="142"/>
      <c r="T24" s="142"/>
      <c r="U24" s="206"/>
      <c r="V24" s="206"/>
      <c r="W24" s="206"/>
      <c r="X24" s="206"/>
      <c r="Y24" s="206"/>
      <c r="Z24" s="206"/>
      <c r="AA24" s="206"/>
      <c r="AB24" s="139"/>
      <c r="AC24" s="139"/>
      <c r="AD24" s="139"/>
      <c r="AE24" s="139"/>
      <c r="AF24" s="139"/>
      <c r="AG24" s="139"/>
      <c r="AH24" s="139"/>
      <c r="AI24" s="139"/>
      <c r="AJ24" s="139"/>
      <c r="AK24" s="139"/>
      <c r="AL24" s="139"/>
      <c r="AM24" s="139"/>
    </row>
    <row r="25" spans="1:39" s="66" customFormat="1" ht="16.5" customHeight="1" x14ac:dyDescent="0.2">
      <c r="A25" s="97"/>
      <c r="B25" s="323" t="s">
        <v>315</v>
      </c>
      <c r="C25" s="297"/>
      <c r="D25" s="297"/>
      <c r="E25" s="297"/>
      <c r="F25" s="297"/>
      <c r="G25" s="297"/>
      <c r="H25" s="297"/>
      <c r="I25" s="297"/>
      <c r="J25" s="297"/>
      <c r="K25" s="297"/>
      <c r="L25" s="297"/>
      <c r="M25" s="297"/>
      <c r="N25" s="142"/>
      <c r="O25" s="142"/>
      <c r="P25" s="142"/>
      <c r="Q25" s="142"/>
      <c r="R25" s="142"/>
      <c r="S25" s="142"/>
      <c r="T25" s="142"/>
      <c r="U25" s="206"/>
      <c r="V25" s="206"/>
      <c r="W25" s="206"/>
      <c r="X25" s="206"/>
      <c r="Y25" s="206"/>
      <c r="Z25" s="206"/>
      <c r="AA25" s="206"/>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08">
        <f>N26*1</f>
        <v>1</v>
      </c>
      <c r="V26" s="206" t="s">
        <v>153</v>
      </c>
      <c r="W26" s="206"/>
      <c r="X26" s="206"/>
      <c r="Y26" s="206"/>
      <c r="Z26" s="206"/>
      <c r="AA26" s="206"/>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08"/>
      <c r="V27" s="206"/>
      <c r="W27" s="206"/>
      <c r="X27" s="206"/>
      <c r="Y27" s="206"/>
      <c r="Z27" s="206"/>
      <c r="AA27" s="206"/>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08">
        <f>N28*1</f>
        <v>0</v>
      </c>
      <c r="V28" s="206" t="s">
        <v>155</v>
      </c>
      <c r="W28" s="206"/>
      <c r="X28" s="206"/>
      <c r="Y28" s="206"/>
      <c r="Z28" s="206"/>
      <c r="AA28" s="206"/>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08"/>
      <c r="V29" s="206"/>
      <c r="W29" s="206"/>
      <c r="X29" s="206"/>
      <c r="Y29" s="206"/>
      <c r="Z29" s="206"/>
      <c r="AA29" s="206"/>
      <c r="AB29" s="139"/>
      <c r="AC29" s="139"/>
      <c r="AD29" s="139"/>
      <c r="AE29" s="139"/>
      <c r="AF29" s="139"/>
      <c r="AG29" s="139"/>
      <c r="AH29" s="139"/>
      <c r="AI29" s="139"/>
      <c r="AJ29" s="139"/>
      <c r="AK29" s="139"/>
      <c r="AL29" s="139"/>
      <c r="AM29" s="139"/>
    </row>
    <row r="30" spans="1:39" x14ac:dyDescent="0.2">
      <c r="A30" s="75" t="s">
        <v>27</v>
      </c>
      <c r="B30" s="75" t="s">
        <v>180</v>
      </c>
      <c r="C30" s="88"/>
      <c r="F30" s="89"/>
      <c r="G30" s="223"/>
      <c r="H30" s="223"/>
      <c r="I30" s="223"/>
      <c r="J30" s="223"/>
      <c r="K30" s="223"/>
      <c r="L30" s="223"/>
      <c r="M30" s="223"/>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08">
        <f>N34*1</f>
        <v>0</v>
      </c>
      <c r="V34" s="204" t="s">
        <v>154</v>
      </c>
    </row>
    <row r="35" spans="1:39" ht="12.95" customHeight="1" x14ac:dyDescent="0.25">
      <c r="A35" s="99"/>
      <c r="B35" s="68" t="s">
        <v>23</v>
      </c>
      <c r="C35" s="103" t="s">
        <v>179</v>
      </c>
      <c r="D35" s="102"/>
      <c r="E35" s="66" t="s">
        <v>181</v>
      </c>
      <c r="F35" s="100"/>
      <c r="G35" s="100"/>
      <c r="H35" s="100"/>
      <c r="I35" s="101"/>
      <c r="J35" s="101"/>
      <c r="K35" s="101"/>
      <c r="L35" s="101"/>
      <c r="N35" s="152" t="b">
        <v>1</v>
      </c>
      <c r="U35" s="208">
        <f>N35*1</f>
        <v>1</v>
      </c>
      <c r="V35" s="204"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73" t="s">
        <v>375</v>
      </c>
      <c r="F37" s="374"/>
      <c r="G37" s="224"/>
      <c r="H37" s="224"/>
      <c r="I37" s="224"/>
      <c r="J37" s="224"/>
      <c r="K37" s="224"/>
      <c r="L37" s="101"/>
    </row>
    <row r="38" spans="1:39" ht="12.95" customHeight="1" x14ac:dyDescent="0.25">
      <c r="A38" s="99"/>
      <c r="B38" s="68"/>
      <c r="C38" s="103"/>
      <c r="D38" s="102"/>
      <c r="E38" s="375"/>
      <c r="F38" s="376"/>
      <c r="G38" s="224"/>
      <c r="H38" s="224"/>
      <c r="I38" s="224"/>
      <c r="J38" s="224"/>
      <c r="K38" s="224"/>
      <c r="L38" s="101"/>
    </row>
    <row r="39" spans="1:39" ht="12.95" customHeight="1" x14ac:dyDescent="0.25">
      <c r="A39" s="99"/>
      <c r="B39" s="68"/>
      <c r="C39" s="103"/>
      <c r="D39" s="102"/>
      <c r="E39" s="375"/>
      <c r="F39" s="376"/>
      <c r="G39" s="224"/>
      <c r="H39" s="224"/>
      <c r="I39" s="224"/>
      <c r="J39" s="224"/>
      <c r="K39" s="224"/>
      <c r="L39" s="101"/>
    </row>
    <row r="40" spans="1:39" ht="12.95" customHeight="1" x14ac:dyDescent="0.25">
      <c r="A40" s="99"/>
      <c r="B40" s="68"/>
      <c r="C40" s="103"/>
      <c r="D40" s="102"/>
      <c r="E40" s="375"/>
      <c r="F40" s="376"/>
      <c r="G40" s="224"/>
      <c r="H40" s="224"/>
      <c r="I40" s="224"/>
      <c r="J40" s="224"/>
      <c r="K40" s="224"/>
      <c r="L40" s="101"/>
    </row>
    <row r="41" spans="1:39" ht="12.95" customHeight="1" x14ac:dyDescent="0.25">
      <c r="A41" s="99"/>
      <c r="B41" s="68"/>
      <c r="C41" s="103"/>
      <c r="D41" s="102"/>
      <c r="E41" s="375"/>
      <c r="F41" s="376"/>
      <c r="G41" s="224"/>
      <c r="H41" s="224"/>
      <c r="I41" s="224"/>
      <c r="J41" s="224"/>
      <c r="K41" s="224"/>
      <c r="L41" s="101"/>
    </row>
    <row r="42" spans="1:39" ht="12.95" customHeight="1" x14ac:dyDescent="0.25">
      <c r="A42" s="99"/>
      <c r="B42" s="68"/>
      <c r="C42" s="103"/>
      <c r="D42" s="102"/>
      <c r="E42" s="375"/>
      <c r="F42" s="376"/>
      <c r="G42" s="224"/>
      <c r="H42" s="224"/>
      <c r="I42" s="224"/>
      <c r="J42" s="224"/>
      <c r="K42" s="224"/>
      <c r="L42" s="101"/>
    </row>
    <row r="43" spans="1:39" ht="12.95" customHeight="1" x14ac:dyDescent="0.25">
      <c r="A43" s="99"/>
      <c r="B43" s="68"/>
      <c r="C43" s="103"/>
      <c r="D43" s="102"/>
      <c r="E43" s="375"/>
      <c r="F43" s="376"/>
      <c r="G43" s="224"/>
      <c r="H43" s="224"/>
      <c r="I43" s="224"/>
      <c r="J43" s="224"/>
      <c r="K43" s="224"/>
      <c r="L43" s="101"/>
    </row>
    <row r="44" spans="1:39" ht="12.95" customHeight="1" x14ac:dyDescent="0.25">
      <c r="A44" s="99"/>
      <c r="B44" s="68"/>
      <c r="C44" s="103"/>
      <c r="D44" s="102"/>
      <c r="E44" s="375"/>
      <c r="F44" s="376"/>
      <c r="G44" s="224"/>
      <c r="H44" s="224"/>
      <c r="I44" s="224"/>
      <c r="J44" s="224"/>
      <c r="K44" s="224"/>
      <c r="L44" s="101"/>
    </row>
    <row r="45" spans="1:39" ht="12.95" customHeight="1" x14ac:dyDescent="0.25">
      <c r="A45" s="99"/>
      <c r="B45" s="68"/>
      <c r="C45" s="103"/>
      <c r="D45" s="102"/>
      <c r="E45" s="375"/>
      <c r="F45" s="376"/>
      <c r="G45" s="224"/>
      <c r="H45" s="224"/>
      <c r="I45" s="224"/>
      <c r="J45" s="224"/>
      <c r="K45" s="224"/>
      <c r="L45" s="101"/>
    </row>
    <row r="46" spans="1:39" ht="12.95" customHeight="1" x14ac:dyDescent="0.25">
      <c r="A46" s="99"/>
      <c r="B46" s="68"/>
      <c r="C46" s="103"/>
      <c r="D46" s="102"/>
      <c r="E46" s="377"/>
      <c r="F46" s="378"/>
      <c r="G46" s="224"/>
      <c r="H46" s="224"/>
      <c r="I46" s="224"/>
      <c r="J46" s="224"/>
      <c r="K46" s="224"/>
      <c r="L46" s="101"/>
    </row>
    <row r="47" spans="1:39" s="66" customFormat="1" ht="15" x14ac:dyDescent="0.25">
      <c r="A47" s="97"/>
      <c r="B47" s="105"/>
      <c r="C47" s="108"/>
      <c r="D47"/>
      <c r="E47" s="75"/>
      <c r="G47" s="105"/>
      <c r="H47" s="105"/>
      <c r="I47" s="105"/>
      <c r="J47" s="105"/>
      <c r="K47" s="105"/>
      <c r="L47" s="105"/>
      <c r="M47" s="105"/>
      <c r="N47" s="142"/>
      <c r="O47" s="142"/>
      <c r="P47" s="142"/>
      <c r="Q47" s="142"/>
      <c r="R47" s="142"/>
      <c r="S47" s="142"/>
      <c r="T47" s="142"/>
      <c r="U47" s="206"/>
      <c r="V47" s="206"/>
      <c r="W47" s="206"/>
      <c r="X47" s="206"/>
      <c r="Y47" s="206"/>
      <c r="Z47" s="206"/>
      <c r="AA47" s="206"/>
      <c r="AB47" s="139"/>
      <c r="AC47" s="139"/>
      <c r="AD47" s="139"/>
      <c r="AE47" s="139"/>
      <c r="AF47" s="139"/>
      <c r="AG47" s="139"/>
      <c r="AH47" s="139"/>
      <c r="AI47" s="139"/>
      <c r="AJ47" s="139"/>
      <c r="AK47" s="139"/>
      <c r="AL47" s="139"/>
      <c r="AM47" s="139"/>
    </row>
    <row r="48" spans="1:39" s="66" customFormat="1" ht="12.95" customHeight="1" x14ac:dyDescent="0.2">
      <c r="A48" s="73" t="s">
        <v>28</v>
      </c>
      <c r="B48" s="86" t="s">
        <v>298</v>
      </c>
      <c r="C48" s="86"/>
      <c r="D48" s="86"/>
      <c r="E48" s="86"/>
      <c r="F48" s="86"/>
      <c r="G48" s="86"/>
      <c r="H48" s="86"/>
      <c r="I48" s="86"/>
      <c r="J48" s="86"/>
      <c r="K48" s="86"/>
      <c r="L48" s="86"/>
      <c r="M48" s="65"/>
      <c r="N48" s="142"/>
      <c r="O48" s="142"/>
      <c r="P48" s="142"/>
      <c r="Q48" s="142"/>
      <c r="R48" s="142"/>
      <c r="S48" s="142"/>
      <c r="T48" s="142"/>
      <c r="U48" s="206"/>
      <c r="V48" s="206"/>
      <c r="W48" s="206"/>
      <c r="X48" s="206"/>
      <c r="Y48" s="206"/>
      <c r="Z48" s="206"/>
      <c r="AA48" s="206"/>
      <c r="AB48" s="139"/>
      <c r="AC48" s="139"/>
      <c r="AD48" s="139"/>
      <c r="AE48" s="139"/>
      <c r="AF48" s="139"/>
      <c r="AG48" s="139"/>
      <c r="AH48" s="139"/>
      <c r="AI48" s="139"/>
      <c r="AJ48" s="139"/>
      <c r="AK48" s="139"/>
      <c r="AL48" s="139"/>
      <c r="AM48" s="139"/>
    </row>
    <row r="49" spans="1:39" s="66" customFormat="1" ht="14.25" customHeight="1" x14ac:dyDescent="0.25">
      <c r="A49" s="73"/>
      <c r="B49" s="85" t="s">
        <v>331</v>
      </c>
      <c r="C49" s="85"/>
      <c r="D49" s="85"/>
      <c r="E49" s="85"/>
      <c r="F49" s="85"/>
      <c r="N49" s="142"/>
      <c r="O49" s="142"/>
      <c r="P49" s="142"/>
      <c r="Q49" s="142"/>
      <c r="R49" s="142"/>
      <c r="S49" s="142"/>
      <c r="T49" s="142"/>
      <c r="U49" s="361" t="s">
        <v>184</v>
      </c>
      <c r="V49" s="361"/>
      <c r="W49" s="361"/>
      <c r="X49" s="361"/>
      <c r="Y49" s="361"/>
      <c r="Z49" s="361"/>
      <c r="AA49" s="361"/>
      <c r="AB49" s="139"/>
      <c r="AC49" s="139"/>
      <c r="AD49" s="139"/>
      <c r="AE49" s="139"/>
      <c r="AF49" s="139"/>
      <c r="AG49" s="139"/>
      <c r="AH49" s="139"/>
      <c r="AI49" s="139"/>
      <c r="AJ49" s="139"/>
      <c r="AK49" s="139"/>
      <c r="AL49" s="139"/>
      <c r="AM49" s="139"/>
    </row>
    <row r="50" spans="1:39" s="66" customFormat="1" ht="14.25" customHeight="1" x14ac:dyDescent="0.25">
      <c r="A50" s="73"/>
      <c r="B50" s="85" t="s">
        <v>295</v>
      </c>
      <c r="C50" s="85"/>
      <c r="D50" s="85"/>
      <c r="E50" s="85"/>
      <c r="F50" s="85"/>
      <c r="G50" s="361" t="s">
        <v>299</v>
      </c>
      <c r="H50" s="361"/>
      <c r="I50" s="361"/>
      <c r="J50" s="361"/>
      <c r="K50" s="361"/>
      <c r="L50" s="361"/>
      <c r="M50" s="361"/>
      <c r="N50" s="142"/>
      <c r="O50" s="142"/>
      <c r="P50" s="142"/>
      <c r="Q50" s="142"/>
      <c r="R50" s="142"/>
      <c r="S50" s="142"/>
      <c r="T50" s="142"/>
      <c r="U50" s="296"/>
      <c r="V50" s="296"/>
      <c r="W50" s="296"/>
      <c r="X50" s="296"/>
      <c r="Y50" s="296"/>
      <c r="Z50" s="296"/>
      <c r="AA50" s="296"/>
      <c r="AB50" s="139"/>
      <c r="AC50" s="139"/>
      <c r="AD50" s="139"/>
      <c r="AE50" s="139"/>
      <c r="AF50" s="139"/>
      <c r="AG50" s="139"/>
      <c r="AH50" s="139"/>
      <c r="AI50" s="139"/>
      <c r="AJ50" s="139"/>
      <c r="AK50" s="139"/>
      <c r="AL50" s="139"/>
      <c r="AM50" s="139"/>
    </row>
    <row r="51" spans="1:39" s="66" customFormat="1" x14ac:dyDescent="0.2">
      <c r="A51" s="73"/>
      <c r="C51" s="85"/>
      <c r="D51" s="85"/>
      <c r="E51" s="85"/>
      <c r="F51" s="85"/>
      <c r="G51" s="124" t="s">
        <v>80</v>
      </c>
      <c r="H51" s="124" t="s">
        <v>228</v>
      </c>
      <c r="I51" s="124" t="s">
        <v>81</v>
      </c>
      <c r="J51" s="124" t="s">
        <v>82</v>
      </c>
      <c r="K51" s="124" t="s">
        <v>230</v>
      </c>
      <c r="L51" s="124" t="s">
        <v>231</v>
      </c>
      <c r="M51" s="124" t="s">
        <v>158</v>
      </c>
      <c r="N51" s="148" t="s">
        <v>80</v>
      </c>
      <c r="O51" s="148" t="s">
        <v>183</v>
      </c>
      <c r="P51" s="148" t="s">
        <v>81</v>
      </c>
      <c r="Q51" s="148" t="s">
        <v>82</v>
      </c>
      <c r="R51" s="148" t="s">
        <v>159</v>
      </c>
      <c r="S51" s="148" t="s">
        <v>83</v>
      </c>
      <c r="T51" s="148" t="s">
        <v>84</v>
      </c>
      <c r="U51" s="209" t="s">
        <v>80</v>
      </c>
      <c r="V51" s="209" t="s">
        <v>183</v>
      </c>
      <c r="W51" s="209" t="s">
        <v>81</v>
      </c>
      <c r="X51" s="209" t="s">
        <v>82</v>
      </c>
      <c r="Y51" s="209" t="s">
        <v>159</v>
      </c>
      <c r="Z51" s="209" t="s">
        <v>83</v>
      </c>
      <c r="AA51" s="209" t="s">
        <v>84</v>
      </c>
      <c r="AB51" s="139"/>
      <c r="AC51" s="139"/>
      <c r="AD51" s="139"/>
      <c r="AE51" s="139"/>
      <c r="AF51" s="139"/>
      <c r="AG51" s="139"/>
      <c r="AH51" s="139"/>
      <c r="AI51" s="139"/>
      <c r="AJ51" s="139"/>
      <c r="AK51" s="139"/>
      <c r="AL51" s="139"/>
      <c r="AM51" s="139"/>
    </row>
    <row r="52" spans="1:39" s="66" customFormat="1" ht="14.25" customHeight="1" x14ac:dyDescent="0.2">
      <c r="A52" s="75"/>
      <c r="B52" s="75" t="s">
        <v>22</v>
      </c>
      <c r="C52" s="75" t="s">
        <v>311</v>
      </c>
      <c r="D52" s="73"/>
      <c r="E52" s="75"/>
      <c r="F52" s="75"/>
      <c r="G52" s="111"/>
      <c r="H52" s="111"/>
      <c r="I52" s="111"/>
      <c r="J52" s="111"/>
      <c r="K52" s="111"/>
      <c r="L52" s="111"/>
      <c r="M52" s="111"/>
      <c r="N52" s="146" t="b">
        <v>0</v>
      </c>
      <c r="O52" s="146" t="b">
        <v>0</v>
      </c>
      <c r="P52" s="146" t="b">
        <v>0</v>
      </c>
      <c r="Q52" s="146" t="b">
        <v>0</v>
      </c>
      <c r="R52" s="146" t="b">
        <v>0</v>
      </c>
      <c r="S52" s="146" t="b">
        <v>0</v>
      </c>
      <c r="T52" s="146" t="b">
        <v>0</v>
      </c>
      <c r="U52" s="206">
        <f>N52*1</f>
        <v>0</v>
      </c>
      <c r="V52" s="206">
        <f t="shared" ref="V52:AA52" si="1">O52*1</f>
        <v>0</v>
      </c>
      <c r="W52" s="206">
        <f t="shared" si="1"/>
        <v>0</v>
      </c>
      <c r="X52" s="206">
        <f t="shared" si="1"/>
        <v>0</v>
      </c>
      <c r="Y52" s="206">
        <f t="shared" si="1"/>
        <v>0</v>
      </c>
      <c r="Z52" s="206">
        <f t="shared" si="1"/>
        <v>0</v>
      </c>
      <c r="AA52" s="206">
        <f t="shared" si="1"/>
        <v>0</v>
      </c>
      <c r="AB52" s="139"/>
      <c r="AC52" s="139"/>
      <c r="AD52" s="139"/>
      <c r="AE52" s="139"/>
      <c r="AF52" s="139"/>
      <c r="AG52" s="139"/>
      <c r="AH52" s="139"/>
      <c r="AI52" s="139"/>
      <c r="AJ52" s="139"/>
      <c r="AK52" s="139"/>
      <c r="AL52" s="139"/>
      <c r="AM52" s="139"/>
    </row>
    <row r="53" spans="1:39" s="66" customFormat="1" ht="12.75" customHeight="1" x14ac:dyDescent="0.2">
      <c r="A53" s="75"/>
      <c r="B53" s="75" t="s">
        <v>23</v>
      </c>
      <c r="C53" s="75" t="s">
        <v>310</v>
      </c>
      <c r="D53" s="73"/>
      <c r="E53" s="75"/>
      <c r="F53" s="75"/>
      <c r="G53" s="111"/>
      <c r="H53" s="111"/>
      <c r="I53" s="111"/>
      <c r="J53" s="111"/>
      <c r="K53" s="111"/>
      <c r="L53" s="111"/>
      <c r="M53" s="111"/>
      <c r="N53" s="146" t="b">
        <v>0</v>
      </c>
      <c r="O53" s="146" t="b">
        <v>0</v>
      </c>
      <c r="P53" s="146" t="b">
        <v>0</v>
      </c>
      <c r="Q53" s="146" t="b">
        <v>0</v>
      </c>
      <c r="R53" s="146" t="b">
        <v>0</v>
      </c>
      <c r="S53" s="146" t="b">
        <v>0</v>
      </c>
      <c r="T53" s="146" t="b">
        <v>0</v>
      </c>
      <c r="U53" s="206">
        <f t="shared" ref="U53:U55" si="2">N53*1</f>
        <v>0</v>
      </c>
      <c r="V53" s="206">
        <f t="shared" ref="V53:V54" si="3">O53*1</f>
        <v>0</v>
      </c>
      <c r="W53" s="206">
        <f t="shared" ref="W53:W55" si="4">P53*1</f>
        <v>0</v>
      </c>
      <c r="X53" s="206">
        <f t="shared" ref="X53:X54" si="5">Q53*1</f>
        <v>0</v>
      </c>
      <c r="Y53" s="206">
        <f t="shared" ref="Y53:Y54" si="6">R53*1</f>
        <v>0</v>
      </c>
      <c r="Z53" s="206">
        <f t="shared" ref="Z53:Z54" si="7">S53*1</f>
        <v>0</v>
      </c>
      <c r="AA53" s="206">
        <f t="shared" ref="AA53:AA54" si="8">T53*1</f>
        <v>0</v>
      </c>
      <c r="AB53" s="139"/>
      <c r="AC53" s="139"/>
      <c r="AD53" s="139"/>
      <c r="AE53" s="139"/>
      <c r="AF53" s="139"/>
      <c r="AG53" s="139"/>
      <c r="AH53" s="139"/>
      <c r="AI53" s="139"/>
      <c r="AJ53" s="139"/>
      <c r="AK53" s="139"/>
      <c r="AL53" s="139"/>
      <c r="AM53" s="139"/>
    </row>
    <row r="54" spans="1:39" s="66" customFormat="1" ht="12.75" customHeight="1" x14ac:dyDescent="0.2">
      <c r="A54" s="75"/>
      <c r="B54" s="75" t="s">
        <v>24</v>
      </c>
      <c r="C54" s="75" t="s">
        <v>300</v>
      </c>
      <c r="D54" s="73"/>
      <c r="E54" s="75"/>
      <c r="F54" s="75"/>
      <c r="G54" s="229"/>
      <c r="H54" s="229"/>
      <c r="I54" s="229"/>
      <c r="J54" s="229"/>
      <c r="K54" s="229"/>
      <c r="L54" s="229"/>
      <c r="M54" s="229"/>
      <c r="N54" s="146" t="b">
        <v>0</v>
      </c>
      <c r="O54" s="146" t="b">
        <v>0</v>
      </c>
      <c r="P54" s="146" t="b">
        <v>0</v>
      </c>
      <c r="Q54" s="146" t="b">
        <v>0</v>
      </c>
      <c r="R54" s="146" t="b">
        <v>0</v>
      </c>
      <c r="S54" s="146" t="b">
        <v>0</v>
      </c>
      <c r="T54" s="146" t="b">
        <v>0</v>
      </c>
      <c r="U54" s="206">
        <f t="shared" si="2"/>
        <v>0</v>
      </c>
      <c r="V54" s="206">
        <f t="shared" si="3"/>
        <v>0</v>
      </c>
      <c r="W54" s="206">
        <f t="shared" si="4"/>
        <v>0</v>
      </c>
      <c r="X54" s="206">
        <f t="shared" si="5"/>
        <v>0</v>
      </c>
      <c r="Y54" s="206">
        <f t="shared" si="6"/>
        <v>0</v>
      </c>
      <c r="Z54" s="206">
        <f t="shared" si="7"/>
        <v>0</v>
      </c>
      <c r="AA54" s="206">
        <f t="shared" si="8"/>
        <v>0</v>
      </c>
      <c r="AB54" s="139"/>
      <c r="AC54" s="139"/>
      <c r="AD54" s="139"/>
      <c r="AE54" s="139"/>
      <c r="AF54" s="139"/>
      <c r="AG54" s="139"/>
      <c r="AH54" s="139"/>
      <c r="AI54" s="139"/>
      <c r="AJ54" s="139"/>
      <c r="AK54" s="139"/>
      <c r="AL54" s="139"/>
      <c r="AM54" s="139"/>
    </row>
    <row r="55" spans="1:39" s="66" customFormat="1" x14ac:dyDescent="0.2">
      <c r="A55" s="75"/>
      <c r="B55" s="75" t="s">
        <v>25</v>
      </c>
      <c r="C55" s="75" t="s">
        <v>319</v>
      </c>
      <c r="D55" s="73"/>
      <c r="E55" s="75"/>
      <c r="F55" s="75"/>
      <c r="G55" s="229"/>
      <c r="H55" s="229"/>
      <c r="I55" s="229"/>
      <c r="J55" s="229"/>
      <c r="K55" s="229"/>
      <c r="L55" s="229"/>
      <c r="M55" s="229"/>
      <c r="N55" s="146" t="b">
        <v>0</v>
      </c>
      <c r="O55" s="146" t="b">
        <v>0</v>
      </c>
      <c r="P55" s="146" t="b">
        <v>0</v>
      </c>
      <c r="Q55" s="146" t="b">
        <v>0</v>
      </c>
      <c r="R55" s="146" t="b">
        <v>0</v>
      </c>
      <c r="S55" s="146" t="b">
        <v>0</v>
      </c>
      <c r="T55" s="146" t="b">
        <v>0</v>
      </c>
      <c r="U55" s="206">
        <f t="shared" si="2"/>
        <v>0</v>
      </c>
      <c r="V55" s="206">
        <f t="shared" ref="V55" si="9">O55*1</f>
        <v>0</v>
      </c>
      <c r="W55" s="206">
        <f t="shared" si="4"/>
        <v>0</v>
      </c>
      <c r="X55" s="206">
        <f t="shared" ref="X55" si="10">Q55*1</f>
        <v>0</v>
      </c>
      <c r="Y55" s="206">
        <f t="shared" ref="Y55" si="11">R55*1</f>
        <v>0</v>
      </c>
      <c r="Z55" s="206">
        <f t="shared" ref="Z55" si="12">S55*1</f>
        <v>0</v>
      </c>
      <c r="AA55" s="206">
        <f t="shared" ref="AA55" si="13">T55*1</f>
        <v>0</v>
      </c>
      <c r="AB55" s="139"/>
      <c r="AC55" s="139"/>
      <c r="AD55" s="139"/>
      <c r="AE55" s="139"/>
      <c r="AF55" s="139"/>
      <c r="AG55" s="139"/>
      <c r="AH55" s="139"/>
      <c r="AI55" s="139"/>
      <c r="AJ55" s="139"/>
      <c r="AK55" s="139"/>
      <c r="AL55" s="139"/>
      <c r="AM55" s="139"/>
    </row>
    <row r="56" spans="1:39" s="66" customFormat="1" x14ac:dyDescent="0.2">
      <c r="A56" s="75"/>
      <c r="B56" s="75" t="s">
        <v>66</v>
      </c>
      <c r="C56" s="88" t="s">
        <v>288</v>
      </c>
      <c r="D56" s="73"/>
      <c r="E56" s="89"/>
      <c r="F56" s="89"/>
      <c r="G56" s="228"/>
      <c r="H56" s="228"/>
      <c r="I56" s="228"/>
      <c r="J56" s="228"/>
      <c r="K56" s="228"/>
      <c r="L56" s="228"/>
      <c r="M56" s="228"/>
      <c r="N56" s="143"/>
      <c r="O56" s="143"/>
      <c r="P56" s="143"/>
      <c r="Q56" s="143"/>
      <c r="R56" s="143"/>
      <c r="S56" s="143"/>
      <c r="T56" s="143"/>
      <c r="U56" s="212">
        <f>G56</f>
        <v>0</v>
      </c>
      <c r="V56" s="212">
        <f t="shared" ref="V56:AA56" si="14">H56</f>
        <v>0</v>
      </c>
      <c r="W56" s="212">
        <f t="shared" si="14"/>
        <v>0</v>
      </c>
      <c r="X56" s="212">
        <f t="shared" si="14"/>
        <v>0</v>
      </c>
      <c r="Y56" s="212">
        <f t="shared" si="14"/>
        <v>0</v>
      </c>
      <c r="Z56" s="212">
        <f t="shared" si="14"/>
        <v>0</v>
      </c>
      <c r="AA56" s="212">
        <f t="shared" si="14"/>
        <v>0</v>
      </c>
      <c r="AB56" s="139"/>
      <c r="AC56" s="139"/>
      <c r="AD56" s="139"/>
      <c r="AE56" s="139"/>
      <c r="AF56" s="139"/>
      <c r="AG56" s="139"/>
      <c r="AH56" s="139"/>
      <c r="AI56" s="139"/>
      <c r="AJ56" s="139"/>
      <c r="AK56" s="139"/>
      <c r="AL56" s="139"/>
      <c r="AM56" s="139"/>
    </row>
    <row r="57" spans="1:39" s="66" customFormat="1" x14ac:dyDescent="0.2">
      <c r="A57" s="75"/>
      <c r="B57" s="75"/>
      <c r="C57" s="88"/>
      <c r="D57" s="73"/>
      <c r="E57" s="89"/>
      <c r="F57" s="89"/>
      <c r="G57" s="75"/>
      <c r="H57" s="75"/>
      <c r="I57" s="75"/>
      <c r="J57" s="75"/>
      <c r="K57" s="75"/>
      <c r="L57" s="75"/>
      <c r="M57" s="75"/>
      <c r="N57" s="142"/>
      <c r="O57" s="142"/>
      <c r="P57" s="142"/>
      <c r="Q57" s="142"/>
      <c r="R57" s="142"/>
      <c r="S57" s="142"/>
      <c r="T57" s="142"/>
      <c r="U57" s="206"/>
      <c r="V57" s="206"/>
      <c r="W57" s="206"/>
      <c r="X57" s="206"/>
      <c r="Y57" s="206"/>
      <c r="Z57" s="206"/>
      <c r="AA57" s="206"/>
      <c r="AB57" s="139"/>
      <c r="AC57" s="139"/>
      <c r="AD57" s="139"/>
      <c r="AE57" s="139"/>
      <c r="AF57" s="139"/>
      <c r="AG57" s="139"/>
      <c r="AH57" s="139"/>
      <c r="AI57" s="139"/>
      <c r="AJ57" s="139"/>
      <c r="AK57" s="139"/>
      <c r="AL57" s="139"/>
      <c r="AM57" s="139"/>
    </row>
    <row r="58" spans="1:39" s="66" customFormat="1" x14ac:dyDescent="0.2">
      <c r="A58" s="73" t="s">
        <v>29</v>
      </c>
      <c r="B58" s="92" t="s">
        <v>91</v>
      </c>
      <c r="C58" s="92"/>
      <c r="D58" s="92"/>
      <c r="E58" s="92"/>
      <c r="F58" s="92"/>
      <c r="G58" s="92"/>
      <c r="H58" s="92"/>
      <c r="I58" s="92"/>
      <c r="J58" s="73"/>
      <c r="K58" s="73"/>
      <c r="L58" s="75"/>
      <c r="M58" s="65"/>
      <c r="N58" s="142"/>
      <c r="O58" s="142"/>
      <c r="P58" s="142"/>
      <c r="Q58" s="142"/>
      <c r="R58" s="142"/>
      <c r="S58" s="142"/>
      <c r="T58" s="142"/>
      <c r="U58" s="206"/>
      <c r="V58" s="206"/>
      <c r="W58" s="206"/>
      <c r="X58" s="206"/>
      <c r="Y58" s="206"/>
      <c r="Z58" s="206"/>
      <c r="AA58" s="206"/>
      <c r="AB58" s="139"/>
      <c r="AC58" s="139"/>
      <c r="AD58" s="139"/>
      <c r="AE58" s="139"/>
      <c r="AF58" s="139"/>
      <c r="AG58" s="139"/>
      <c r="AH58" s="139"/>
      <c r="AI58" s="139"/>
      <c r="AJ58" s="139"/>
      <c r="AK58" s="139"/>
      <c r="AL58" s="139"/>
      <c r="AM58" s="139"/>
    </row>
    <row r="59" spans="1:39" s="66" customFormat="1" ht="16.5" x14ac:dyDescent="0.25">
      <c r="A59" s="73"/>
      <c r="B59" s="92" t="s">
        <v>289</v>
      </c>
      <c r="C59" s="92"/>
      <c r="D59" s="92"/>
      <c r="E59" s="92"/>
      <c r="F59" s="92"/>
      <c r="N59" s="142"/>
      <c r="O59" s="142"/>
      <c r="P59" s="142"/>
      <c r="Q59" s="142"/>
      <c r="R59" s="142"/>
      <c r="S59" s="142"/>
      <c r="T59" s="142"/>
      <c r="U59" s="361" t="s">
        <v>184</v>
      </c>
      <c r="V59" s="361"/>
      <c r="W59" s="361"/>
      <c r="X59" s="361"/>
      <c r="Y59" s="361"/>
      <c r="Z59" s="361"/>
      <c r="AA59" s="361"/>
      <c r="AB59" s="139"/>
      <c r="AC59" s="139"/>
      <c r="AD59" s="139"/>
      <c r="AE59" s="139"/>
      <c r="AF59" s="139"/>
      <c r="AG59" s="139"/>
      <c r="AH59" s="139"/>
      <c r="AI59" s="139"/>
      <c r="AJ59" s="139"/>
      <c r="AK59" s="139"/>
      <c r="AL59" s="139"/>
      <c r="AM59" s="139"/>
    </row>
    <row r="60" spans="1:39" s="66" customFormat="1" ht="12.75" customHeight="1" x14ac:dyDescent="0.25">
      <c r="A60" s="73"/>
      <c r="B60" s="92" t="s">
        <v>332</v>
      </c>
      <c r="C60" s="92"/>
      <c r="D60" s="92"/>
      <c r="E60" s="92"/>
      <c r="F60" s="92"/>
      <c r="N60" s="142"/>
      <c r="O60" s="142"/>
      <c r="P60" s="142"/>
      <c r="Q60" s="142"/>
      <c r="R60" s="142"/>
      <c r="S60" s="142"/>
      <c r="T60" s="142"/>
      <c r="U60" s="210"/>
      <c r="V60" s="210"/>
      <c r="W60" s="210"/>
      <c r="X60" s="210"/>
      <c r="Y60" s="210"/>
      <c r="Z60" s="210"/>
      <c r="AA60" s="210"/>
      <c r="AB60" s="139"/>
      <c r="AC60" s="139"/>
      <c r="AD60" s="139"/>
      <c r="AE60" s="139"/>
      <c r="AF60" s="139"/>
      <c r="AG60" s="139"/>
      <c r="AH60" s="139"/>
      <c r="AI60" s="139"/>
      <c r="AJ60" s="139"/>
      <c r="AK60" s="139"/>
      <c r="AL60" s="139"/>
      <c r="AM60" s="139"/>
    </row>
    <row r="61" spans="1:39" s="66" customFormat="1" ht="14.25" customHeight="1" x14ac:dyDescent="0.25">
      <c r="A61" s="73"/>
      <c r="B61" s="92" t="s">
        <v>295</v>
      </c>
      <c r="C61" s="92"/>
      <c r="D61" s="92"/>
      <c r="E61" s="92"/>
      <c r="F61" s="92"/>
      <c r="G61" s="361" t="s">
        <v>299</v>
      </c>
      <c r="H61" s="361"/>
      <c r="I61" s="361"/>
      <c r="J61" s="361"/>
      <c r="K61" s="361"/>
      <c r="L61" s="361"/>
      <c r="M61" s="361"/>
      <c r="N61" s="142"/>
      <c r="O61" s="142"/>
      <c r="P61" s="142"/>
      <c r="Q61" s="142"/>
      <c r="R61" s="142"/>
      <c r="S61" s="142"/>
      <c r="T61" s="142"/>
      <c r="U61" s="210"/>
      <c r="V61" s="210"/>
      <c r="W61" s="210"/>
      <c r="X61" s="210"/>
      <c r="Y61" s="210"/>
      <c r="Z61" s="210"/>
      <c r="AA61" s="210"/>
      <c r="AB61" s="139"/>
      <c r="AC61" s="139"/>
      <c r="AD61" s="139"/>
      <c r="AE61" s="139"/>
      <c r="AF61" s="139"/>
      <c r="AG61" s="139"/>
      <c r="AH61" s="139"/>
      <c r="AI61" s="139"/>
      <c r="AJ61" s="139"/>
      <c r="AK61" s="139"/>
      <c r="AL61" s="139"/>
      <c r="AM61" s="139"/>
    </row>
    <row r="62" spans="1:39" s="66" customFormat="1" ht="22.5" customHeight="1" x14ac:dyDescent="0.2">
      <c r="A62" s="73"/>
      <c r="B62" s="92" t="s">
        <v>333</v>
      </c>
      <c r="D62" s="92"/>
      <c r="E62" s="92"/>
      <c r="F62" s="92"/>
      <c r="G62" s="127" t="s">
        <v>80</v>
      </c>
      <c r="H62" s="127" t="s">
        <v>228</v>
      </c>
      <c r="I62" s="127" t="s">
        <v>81</v>
      </c>
      <c r="J62" s="127" t="s">
        <v>82</v>
      </c>
      <c r="K62" s="127" t="s">
        <v>230</v>
      </c>
      <c r="L62" s="127" t="s">
        <v>231</v>
      </c>
      <c r="M62" s="127" t="s">
        <v>158</v>
      </c>
      <c r="N62" s="148" t="s">
        <v>80</v>
      </c>
      <c r="O62" s="148" t="s">
        <v>183</v>
      </c>
      <c r="P62" s="148" t="s">
        <v>81</v>
      </c>
      <c r="Q62" s="148" t="s">
        <v>82</v>
      </c>
      <c r="R62" s="148" t="s">
        <v>159</v>
      </c>
      <c r="S62" s="148" t="s">
        <v>83</v>
      </c>
      <c r="T62" s="148" t="s">
        <v>84</v>
      </c>
      <c r="U62" s="209" t="s">
        <v>80</v>
      </c>
      <c r="V62" s="209" t="s">
        <v>183</v>
      </c>
      <c r="W62" s="209" t="s">
        <v>81</v>
      </c>
      <c r="X62" s="209" t="s">
        <v>82</v>
      </c>
      <c r="Y62" s="209" t="s">
        <v>159</v>
      </c>
      <c r="Z62" s="209" t="s">
        <v>83</v>
      </c>
      <c r="AA62" s="209" t="s">
        <v>84</v>
      </c>
      <c r="AB62" s="139"/>
      <c r="AC62" s="139"/>
      <c r="AD62" s="139"/>
      <c r="AE62" s="139"/>
      <c r="AF62" s="139"/>
      <c r="AG62" s="139"/>
      <c r="AH62" s="139"/>
      <c r="AI62" s="139"/>
      <c r="AJ62" s="139"/>
      <c r="AK62" s="139"/>
      <c r="AL62" s="139"/>
      <c r="AM62" s="139"/>
    </row>
    <row r="63" spans="1:39" s="66" customFormat="1" x14ac:dyDescent="0.2">
      <c r="A63" s="73"/>
      <c r="B63" s="92" t="s">
        <v>22</v>
      </c>
      <c r="C63" s="65" t="s">
        <v>290</v>
      </c>
      <c r="D63" s="92"/>
      <c r="E63" s="92"/>
      <c r="F63" s="92"/>
      <c r="G63" s="111"/>
      <c r="H63" s="111"/>
      <c r="I63" s="111"/>
      <c r="J63" s="111"/>
      <c r="K63" s="111"/>
      <c r="L63" s="111"/>
      <c r="M63" s="111"/>
      <c r="N63" s="146" t="b">
        <v>0</v>
      </c>
      <c r="O63" s="146" t="b">
        <v>0</v>
      </c>
      <c r="P63" s="146" t="b">
        <v>0</v>
      </c>
      <c r="Q63" s="146" t="b">
        <v>0</v>
      </c>
      <c r="R63" s="146" t="b">
        <v>0</v>
      </c>
      <c r="S63" s="146" t="b">
        <v>0</v>
      </c>
      <c r="T63" s="146" t="b">
        <v>0</v>
      </c>
      <c r="U63" s="206">
        <f t="shared" ref="U63" si="15">N63*1</f>
        <v>0</v>
      </c>
      <c r="V63" s="206">
        <f t="shared" ref="V63" si="16">O63*1</f>
        <v>0</v>
      </c>
      <c r="W63" s="206">
        <f t="shared" ref="W63" si="17">P63*1</f>
        <v>0</v>
      </c>
      <c r="X63" s="206">
        <f t="shared" ref="X63" si="18">Q63*1</f>
        <v>0</v>
      </c>
      <c r="Y63" s="206">
        <f t="shared" ref="Y63" si="19">R63*1</f>
        <v>0</v>
      </c>
      <c r="Z63" s="206">
        <f t="shared" ref="Z63" si="20">S63*1</f>
        <v>0</v>
      </c>
      <c r="AA63" s="206">
        <f t="shared" ref="AA63" si="21">T63*1</f>
        <v>0</v>
      </c>
      <c r="AB63" s="139"/>
      <c r="AC63" s="139"/>
      <c r="AD63" s="139"/>
      <c r="AE63" s="139"/>
      <c r="AF63" s="139"/>
      <c r="AG63" s="139"/>
      <c r="AH63" s="139"/>
      <c r="AI63" s="139"/>
      <c r="AJ63" s="139"/>
      <c r="AK63" s="139"/>
      <c r="AL63" s="139"/>
      <c r="AM63" s="139"/>
    </row>
    <row r="64" spans="1:39" s="66" customFormat="1" x14ac:dyDescent="0.2">
      <c r="A64" s="73"/>
      <c r="B64" s="92" t="s">
        <v>23</v>
      </c>
      <c r="C64" s="65" t="s">
        <v>291</v>
      </c>
      <c r="D64" s="92"/>
      <c r="E64" s="92"/>
      <c r="F64" s="92"/>
      <c r="G64" s="75"/>
      <c r="H64" s="87"/>
      <c r="I64" s="75"/>
      <c r="J64" s="75"/>
      <c r="K64" s="65"/>
      <c r="L64" s="68"/>
      <c r="M64" s="68"/>
      <c r="N64" s="143"/>
      <c r="O64" s="112"/>
      <c r="P64" s="143"/>
      <c r="Q64" s="143"/>
      <c r="R64" s="129"/>
      <c r="S64" s="142"/>
      <c r="T64" s="142"/>
      <c r="U64" s="206"/>
      <c r="V64" s="206"/>
      <c r="W64" s="206"/>
      <c r="X64" s="206"/>
      <c r="Y64" s="206"/>
      <c r="Z64" s="206"/>
      <c r="AA64" s="206"/>
      <c r="AB64" s="139"/>
      <c r="AC64" s="139"/>
      <c r="AD64" s="139"/>
      <c r="AE64" s="139"/>
      <c r="AF64" s="139"/>
      <c r="AG64" s="139"/>
      <c r="AH64" s="139"/>
      <c r="AI64" s="139"/>
      <c r="AJ64" s="139"/>
      <c r="AK64" s="139"/>
      <c r="AL64" s="139"/>
      <c r="AM64" s="139"/>
    </row>
    <row r="65" spans="1:39" s="66" customFormat="1" x14ac:dyDescent="0.2">
      <c r="A65" s="73"/>
      <c r="B65" s="92"/>
      <c r="C65" s="65" t="s">
        <v>292</v>
      </c>
      <c r="D65" s="92"/>
      <c r="E65" s="92"/>
      <c r="F65" s="92"/>
      <c r="G65" s="75"/>
      <c r="H65" s="87"/>
      <c r="I65" s="75"/>
      <c r="J65" s="75"/>
      <c r="K65" s="65"/>
      <c r="L65" s="68"/>
      <c r="M65" s="68"/>
      <c r="N65" s="143"/>
      <c r="O65" s="112"/>
      <c r="P65" s="143"/>
      <c r="Q65" s="143"/>
      <c r="R65" s="129"/>
      <c r="S65" s="142"/>
      <c r="T65" s="142"/>
      <c r="U65" s="206"/>
      <c r="V65" s="206"/>
      <c r="W65" s="206"/>
      <c r="X65" s="206"/>
      <c r="Y65" s="206"/>
      <c r="Z65" s="206"/>
      <c r="AA65" s="206"/>
      <c r="AB65" s="139"/>
      <c r="AC65" s="139"/>
      <c r="AD65" s="139"/>
      <c r="AE65" s="139"/>
      <c r="AF65" s="139"/>
      <c r="AG65" s="139"/>
      <c r="AH65" s="139"/>
      <c r="AI65" s="139"/>
      <c r="AJ65" s="139"/>
      <c r="AK65" s="139"/>
      <c r="AL65" s="139"/>
      <c r="AM65" s="139"/>
    </row>
    <row r="66" spans="1:39" s="66" customFormat="1" x14ac:dyDescent="0.2">
      <c r="A66" s="73"/>
      <c r="B66" s="92"/>
      <c r="C66" s="112" t="s">
        <v>62</v>
      </c>
      <c r="D66" s="92" t="s">
        <v>58</v>
      </c>
      <c r="E66" s="92"/>
      <c r="G66" s="111"/>
      <c r="H66" s="111"/>
      <c r="I66" s="111"/>
      <c r="J66" s="111"/>
      <c r="K66" s="111"/>
      <c r="L66" s="111"/>
      <c r="M66" s="111"/>
      <c r="N66" s="146" t="b">
        <v>0</v>
      </c>
      <c r="O66" s="146" t="b">
        <v>0</v>
      </c>
      <c r="P66" s="146" t="b">
        <v>0</v>
      </c>
      <c r="Q66" s="146" t="b">
        <v>0</v>
      </c>
      <c r="R66" s="146" t="b">
        <v>0</v>
      </c>
      <c r="S66" s="146" t="b">
        <v>0</v>
      </c>
      <c r="T66" s="146" t="b">
        <v>0</v>
      </c>
      <c r="U66" s="206">
        <f>N66*1</f>
        <v>0</v>
      </c>
      <c r="V66" s="206">
        <f t="shared" ref="V66:V68" si="22">O66*1</f>
        <v>0</v>
      </c>
      <c r="W66" s="206">
        <f t="shared" ref="W66:W68" si="23">P66*1</f>
        <v>0</v>
      </c>
      <c r="X66" s="206">
        <f t="shared" ref="X66:X68" si="24">Q66*1</f>
        <v>0</v>
      </c>
      <c r="Y66" s="206">
        <f t="shared" ref="Y66:Y68" si="25">R66*1</f>
        <v>0</v>
      </c>
      <c r="Z66" s="206">
        <f t="shared" ref="Z66:Z68" si="26">S66*1</f>
        <v>0</v>
      </c>
      <c r="AA66" s="206">
        <f t="shared" ref="AA66:AA68" si="27">T66*1</f>
        <v>0</v>
      </c>
      <c r="AB66" s="139"/>
      <c r="AC66" s="139"/>
      <c r="AD66" s="139"/>
      <c r="AE66" s="139"/>
      <c r="AF66" s="139"/>
      <c r="AG66" s="139"/>
      <c r="AH66" s="139"/>
      <c r="AI66" s="139"/>
      <c r="AJ66" s="139"/>
      <c r="AK66" s="139"/>
      <c r="AL66" s="139"/>
      <c r="AM66" s="139"/>
    </row>
    <row r="67" spans="1:39" s="66" customFormat="1" x14ac:dyDescent="0.2">
      <c r="A67" s="73"/>
      <c r="B67" s="92"/>
      <c r="C67" s="112" t="s">
        <v>63</v>
      </c>
      <c r="D67" s="92" t="s">
        <v>59</v>
      </c>
      <c r="E67" s="92"/>
      <c r="G67" s="111"/>
      <c r="H67" s="111"/>
      <c r="I67" s="111"/>
      <c r="J67" s="111"/>
      <c r="K67" s="111"/>
      <c r="L67" s="111"/>
      <c r="M67" s="111"/>
      <c r="N67" s="146" t="b">
        <v>0</v>
      </c>
      <c r="O67" s="146" t="b">
        <v>0</v>
      </c>
      <c r="P67" s="146" t="b">
        <v>0</v>
      </c>
      <c r="Q67" s="146" t="b">
        <v>0</v>
      </c>
      <c r="R67" s="146" t="b">
        <v>0</v>
      </c>
      <c r="S67" s="146" t="b">
        <v>0</v>
      </c>
      <c r="T67" s="146" t="b">
        <v>0</v>
      </c>
      <c r="U67" s="206">
        <f t="shared" ref="U67:U68" si="28">N67*1</f>
        <v>0</v>
      </c>
      <c r="V67" s="206">
        <f t="shared" si="22"/>
        <v>0</v>
      </c>
      <c r="W67" s="206">
        <f t="shared" si="23"/>
        <v>0</v>
      </c>
      <c r="X67" s="206">
        <f t="shared" si="24"/>
        <v>0</v>
      </c>
      <c r="Y67" s="206">
        <f t="shared" si="25"/>
        <v>0</v>
      </c>
      <c r="Z67" s="206">
        <f t="shared" si="26"/>
        <v>0</v>
      </c>
      <c r="AA67" s="206">
        <f t="shared" si="27"/>
        <v>0</v>
      </c>
      <c r="AB67" s="139"/>
      <c r="AC67" s="139"/>
      <c r="AD67" s="139"/>
      <c r="AE67" s="139"/>
      <c r="AF67" s="139"/>
      <c r="AG67" s="139"/>
      <c r="AH67" s="139"/>
      <c r="AI67" s="139"/>
      <c r="AJ67" s="139"/>
      <c r="AK67" s="139"/>
      <c r="AL67" s="139"/>
      <c r="AM67" s="139"/>
    </row>
    <row r="68" spans="1:39" s="66" customFormat="1" x14ac:dyDescent="0.2">
      <c r="A68" s="73"/>
      <c r="B68" s="92"/>
      <c r="C68" s="112" t="s">
        <v>64</v>
      </c>
      <c r="D68" s="92" t="s">
        <v>60</v>
      </c>
      <c r="E68" s="92"/>
      <c r="G68" s="111"/>
      <c r="H68" s="111"/>
      <c r="I68" s="111"/>
      <c r="J68" s="111"/>
      <c r="K68" s="111"/>
      <c r="L68" s="111"/>
      <c r="M68" s="111"/>
      <c r="N68" s="146" t="b">
        <v>0</v>
      </c>
      <c r="O68" s="146" t="b">
        <v>0</v>
      </c>
      <c r="P68" s="146" t="b">
        <v>0</v>
      </c>
      <c r="Q68" s="146" t="b">
        <v>0</v>
      </c>
      <c r="R68" s="146" t="b">
        <v>0</v>
      </c>
      <c r="S68" s="146" t="b">
        <v>0</v>
      </c>
      <c r="T68" s="146" t="b">
        <v>0</v>
      </c>
      <c r="U68" s="206">
        <f t="shared" si="28"/>
        <v>0</v>
      </c>
      <c r="V68" s="206">
        <f t="shared" si="22"/>
        <v>0</v>
      </c>
      <c r="W68" s="206">
        <f t="shared" si="23"/>
        <v>0</v>
      </c>
      <c r="X68" s="206">
        <f t="shared" si="24"/>
        <v>0</v>
      </c>
      <c r="Y68" s="206">
        <f t="shared" si="25"/>
        <v>0</v>
      </c>
      <c r="Z68" s="206">
        <f t="shared" si="26"/>
        <v>0</v>
      </c>
      <c r="AA68" s="206">
        <f t="shared" si="27"/>
        <v>0</v>
      </c>
      <c r="AB68" s="139"/>
      <c r="AC68" s="139"/>
      <c r="AD68" s="139"/>
      <c r="AE68" s="139"/>
      <c r="AF68" s="139"/>
      <c r="AG68" s="139"/>
      <c r="AH68" s="139"/>
      <c r="AI68" s="139"/>
      <c r="AJ68" s="139"/>
      <c r="AK68" s="139"/>
      <c r="AL68" s="139"/>
      <c r="AM68" s="139"/>
    </row>
    <row r="69" spans="1:39" s="66" customFormat="1" x14ac:dyDescent="0.2">
      <c r="A69" s="73"/>
      <c r="B69" s="92"/>
      <c r="C69" s="112" t="s">
        <v>65</v>
      </c>
      <c r="D69" s="92" t="s">
        <v>61</v>
      </c>
      <c r="E69" s="92"/>
      <c r="G69" s="228"/>
      <c r="H69" s="228"/>
      <c r="I69" s="228"/>
      <c r="J69" s="228"/>
      <c r="K69" s="228"/>
      <c r="L69" s="228"/>
      <c r="M69" s="228"/>
      <c r="N69" s="143"/>
      <c r="O69" s="143"/>
      <c r="P69" s="143"/>
      <c r="Q69" s="143"/>
      <c r="R69" s="143"/>
      <c r="S69" s="143"/>
      <c r="T69" s="143"/>
      <c r="U69" s="212">
        <f>G69</f>
        <v>0</v>
      </c>
      <c r="V69" s="212">
        <f t="shared" ref="V69:AA69" si="29">H69</f>
        <v>0</v>
      </c>
      <c r="W69" s="212">
        <f t="shared" si="29"/>
        <v>0</v>
      </c>
      <c r="X69" s="212">
        <f t="shared" si="29"/>
        <v>0</v>
      </c>
      <c r="Y69" s="212">
        <f t="shared" si="29"/>
        <v>0</v>
      </c>
      <c r="Z69" s="212">
        <f t="shared" si="29"/>
        <v>0</v>
      </c>
      <c r="AA69" s="212">
        <f t="shared" si="29"/>
        <v>0</v>
      </c>
      <c r="AB69" s="139"/>
      <c r="AC69" s="139"/>
      <c r="AD69" s="139"/>
      <c r="AE69" s="139"/>
      <c r="AF69" s="139"/>
      <c r="AG69" s="139"/>
      <c r="AH69" s="139"/>
      <c r="AI69" s="139"/>
      <c r="AJ69" s="139"/>
      <c r="AK69" s="139"/>
      <c r="AL69" s="139"/>
      <c r="AM69" s="139"/>
    </row>
    <row r="70" spans="1:39" s="66" customFormat="1" x14ac:dyDescent="0.2">
      <c r="A70" s="73"/>
      <c r="B70" s="92"/>
      <c r="C70" s="94"/>
      <c r="D70" s="92"/>
      <c r="E70" s="92"/>
      <c r="F70" s="92"/>
      <c r="G70" s="89"/>
      <c r="H70" s="89"/>
      <c r="I70" s="89"/>
      <c r="J70" s="90"/>
      <c r="K70" s="65"/>
      <c r="L70" s="68"/>
      <c r="M70" s="68"/>
      <c r="N70" s="142"/>
      <c r="O70" s="142"/>
      <c r="P70" s="142"/>
      <c r="Q70" s="142"/>
      <c r="R70" s="142"/>
      <c r="S70" s="142"/>
      <c r="T70" s="142"/>
      <c r="U70" s="206"/>
      <c r="V70" s="206"/>
      <c r="W70" s="206"/>
      <c r="X70" s="206"/>
      <c r="Y70" s="206"/>
      <c r="Z70" s="206"/>
      <c r="AA70" s="206"/>
      <c r="AB70" s="139"/>
      <c r="AC70" s="139"/>
      <c r="AD70" s="139"/>
      <c r="AE70" s="139"/>
      <c r="AF70" s="139"/>
      <c r="AG70" s="139"/>
      <c r="AH70" s="139"/>
      <c r="AI70" s="139"/>
      <c r="AJ70" s="139"/>
      <c r="AK70" s="139"/>
      <c r="AL70" s="139"/>
      <c r="AM70" s="139"/>
    </row>
    <row r="71" spans="1:39" s="66" customFormat="1" ht="13.5" customHeight="1" x14ac:dyDescent="0.25">
      <c r="A71" s="73"/>
      <c r="B71" s="75" t="s">
        <v>24</v>
      </c>
      <c r="C71" s="92" t="s">
        <v>293</v>
      </c>
      <c r="E71" s="92"/>
      <c r="F71" s="92"/>
      <c r="G71"/>
      <c r="H71"/>
      <c r="I71"/>
      <c r="J71"/>
      <c r="K71"/>
      <c r="L71"/>
      <c r="M71"/>
      <c r="N71" s="142"/>
      <c r="O71" s="142"/>
      <c r="P71" s="142"/>
      <c r="Q71" s="142"/>
      <c r="R71" s="142"/>
      <c r="S71" s="142"/>
      <c r="T71" s="142"/>
      <c r="U71" s="206"/>
      <c r="V71" s="206"/>
      <c r="W71" s="206"/>
      <c r="X71" s="206"/>
      <c r="Y71" s="206"/>
      <c r="Z71" s="206"/>
      <c r="AA71" s="206"/>
      <c r="AB71" s="139"/>
      <c r="AC71" s="139"/>
      <c r="AD71" s="139"/>
      <c r="AE71" s="139"/>
      <c r="AF71" s="139"/>
      <c r="AG71" s="139"/>
      <c r="AH71" s="139"/>
      <c r="AI71" s="139"/>
      <c r="AJ71" s="139"/>
      <c r="AK71" s="139"/>
      <c r="AL71" s="139"/>
      <c r="AM71" s="139"/>
    </row>
    <row r="72" spans="1:39" s="66" customFormat="1" ht="15" x14ac:dyDescent="0.25">
      <c r="A72" s="73"/>
      <c r="B72" s="75"/>
      <c r="C72" s="92" t="s">
        <v>294</v>
      </c>
      <c r="E72" s="92"/>
      <c r="F72" s="92"/>
      <c r="G72"/>
      <c r="H72"/>
      <c r="I72"/>
      <c r="J72"/>
      <c r="K72"/>
      <c r="L72"/>
      <c r="M72"/>
      <c r="N72" s="142"/>
      <c r="O72" s="142"/>
      <c r="P72" s="142"/>
      <c r="Q72" s="142"/>
      <c r="R72" s="142"/>
      <c r="S72" s="142"/>
      <c r="T72" s="142"/>
      <c r="U72" s="206"/>
      <c r="V72" s="206"/>
      <c r="W72" s="206"/>
      <c r="X72" s="206"/>
      <c r="Y72" s="206"/>
      <c r="Z72" s="206"/>
      <c r="AA72" s="206"/>
      <c r="AB72" s="139"/>
      <c r="AC72" s="139"/>
      <c r="AD72" s="139"/>
      <c r="AE72" s="139"/>
      <c r="AF72" s="139"/>
      <c r="AG72" s="139"/>
      <c r="AH72" s="139"/>
      <c r="AI72" s="139"/>
      <c r="AJ72" s="139"/>
      <c r="AK72" s="139"/>
      <c r="AL72" s="139"/>
      <c r="AM72" s="139"/>
    </row>
    <row r="73" spans="1:39" s="66" customFormat="1" ht="15" customHeight="1" x14ac:dyDescent="0.25">
      <c r="A73" s="73"/>
      <c r="B73" s="75"/>
      <c r="C73" s="92" t="s">
        <v>88</v>
      </c>
      <c r="E73" s="92"/>
      <c r="F73" s="92"/>
      <c r="G73" s="361" t="s">
        <v>299</v>
      </c>
      <c r="H73" s="361"/>
      <c r="I73" s="361"/>
      <c r="J73" s="361"/>
      <c r="K73" s="361"/>
      <c r="L73" s="361"/>
      <c r="M73" s="361"/>
      <c r="N73" s="142"/>
      <c r="O73" s="142"/>
      <c r="P73" s="142"/>
      <c r="Q73" s="142"/>
      <c r="R73" s="142"/>
      <c r="S73" s="142"/>
      <c r="T73" s="142"/>
      <c r="U73" s="361" t="s">
        <v>184</v>
      </c>
      <c r="V73" s="361"/>
      <c r="W73" s="361"/>
      <c r="X73" s="361"/>
      <c r="Y73" s="361"/>
      <c r="Z73" s="361"/>
      <c r="AA73" s="361"/>
      <c r="AB73" s="139"/>
      <c r="AC73" s="139"/>
      <c r="AD73" s="139"/>
      <c r="AE73" s="139"/>
      <c r="AF73" s="139"/>
      <c r="AG73" s="139"/>
      <c r="AH73" s="139"/>
      <c r="AI73" s="139"/>
      <c r="AJ73" s="139"/>
      <c r="AK73" s="139"/>
      <c r="AL73" s="139"/>
      <c r="AM73" s="139"/>
    </row>
    <row r="74" spans="1:39" s="66" customFormat="1" x14ac:dyDescent="0.2">
      <c r="A74" s="73"/>
      <c r="B74" s="75"/>
      <c r="C74" s="92" t="s">
        <v>89</v>
      </c>
      <c r="E74" s="92"/>
      <c r="F74" s="92"/>
      <c r="G74" s="127" t="s">
        <v>80</v>
      </c>
      <c r="H74" s="127" t="s">
        <v>228</v>
      </c>
      <c r="I74" s="127" t="s">
        <v>81</v>
      </c>
      <c r="J74" s="127" t="s">
        <v>82</v>
      </c>
      <c r="K74" s="127" t="s">
        <v>230</v>
      </c>
      <c r="L74" s="127" t="s">
        <v>231</v>
      </c>
      <c r="M74" s="127" t="s">
        <v>158</v>
      </c>
      <c r="N74" s="142"/>
      <c r="O74" s="142"/>
      <c r="P74" s="142"/>
      <c r="Q74" s="142"/>
      <c r="R74" s="142"/>
      <c r="S74" s="142"/>
      <c r="T74" s="142"/>
      <c r="U74" s="209" t="s">
        <v>80</v>
      </c>
      <c r="V74" s="209" t="s">
        <v>183</v>
      </c>
      <c r="W74" s="209" t="s">
        <v>81</v>
      </c>
      <c r="X74" s="209" t="s">
        <v>82</v>
      </c>
      <c r="Y74" s="209" t="s">
        <v>159</v>
      </c>
      <c r="Z74" s="209" t="s">
        <v>83</v>
      </c>
      <c r="AA74" s="209" t="s">
        <v>84</v>
      </c>
      <c r="AB74" s="139"/>
      <c r="AC74" s="139"/>
      <c r="AD74" s="139"/>
      <c r="AE74" s="139"/>
      <c r="AF74" s="139"/>
      <c r="AG74" s="139"/>
      <c r="AH74" s="139"/>
      <c r="AI74" s="139"/>
      <c r="AJ74" s="139"/>
      <c r="AK74" s="139"/>
      <c r="AL74" s="139"/>
      <c r="AM74" s="139"/>
    </row>
    <row r="75" spans="1:39" s="66" customFormat="1" ht="6" customHeight="1" x14ac:dyDescent="0.25">
      <c r="A75" s="73"/>
      <c r="B75" s="75"/>
      <c r="C75" s="92"/>
      <c r="E75" s="92"/>
      <c r="F75" s="92"/>
      <c r="G75"/>
      <c r="H75"/>
      <c r="I75"/>
      <c r="J75"/>
      <c r="K75"/>
      <c r="L75"/>
      <c r="M75"/>
      <c r="N75" s="142"/>
      <c r="O75" s="142"/>
      <c r="P75" s="142"/>
      <c r="Q75" s="142"/>
      <c r="R75" s="142"/>
      <c r="S75" s="142"/>
      <c r="T75" s="142"/>
      <c r="U75" s="206"/>
      <c r="V75" s="206"/>
      <c r="W75" s="206"/>
      <c r="X75" s="206"/>
      <c r="Y75" s="206"/>
      <c r="Z75" s="206"/>
      <c r="AA75" s="206"/>
      <c r="AB75" s="139"/>
      <c r="AC75" s="139"/>
      <c r="AD75" s="139"/>
      <c r="AE75" s="139"/>
      <c r="AF75" s="139"/>
      <c r="AG75" s="139"/>
      <c r="AH75" s="139"/>
      <c r="AI75" s="139"/>
      <c r="AJ75" s="139"/>
      <c r="AK75" s="139"/>
      <c r="AL75" s="139"/>
      <c r="AM75" s="139"/>
    </row>
    <row r="76" spans="1:39" s="66" customFormat="1" ht="12" customHeight="1" x14ac:dyDescent="0.2">
      <c r="A76" s="73"/>
      <c r="B76" s="75"/>
      <c r="C76" s="92" t="s">
        <v>72</v>
      </c>
      <c r="D76" s="66" t="s">
        <v>301</v>
      </c>
      <c r="E76" s="92"/>
      <c r="F76" s="92"/>
      <c r="G76" s="326"/>
      <c r="H76" s="326"/>
      <c r="I76" s="326"/>
      <c r="J76" s="326"/>
      <c r="K76" s="326"/>
      <c r="L76" s="327"/>
      <c r="M76" s="326"/>
      <c r="N76" s="149"/>
      <c r="O76" s="149"/>
      <c r="P76" s="149"/>
      <c r="Q76" s="149"/>
      <c r="R76" s="149"/>
      <c r="S76" s="149"/>
      <c r="T76" s="149"/>
      <c r="U76" s="213">
        <f>G76</f>
        <v>0</v>
      </c>
      <c r="V76" s="213">
        <f t="shared" ref="V76:AA76" si="30">H76</f>
        <v>0</v>
      </c>
      <c r="W76" s="213">
        <f t="shared" si="30"/>
        <v>0</v>
      </c>
      <c r="X76" s="213">
        <f t="shared" si="30"/>
        <v>0</v>
      </c>
      <c r="Y76" s="213">
        <f t="shared" si="30"/>
        <v>0</v>
      </c>
      <c r="Z76" s="213">
        <f t="shared" si="30"/>
        <v>0</v>
      </c>
      <c r="AA76" s="213">
        <f t="shared" si="30"/>
        <v>0</v>
      </c>
      <c r="AB76" s="139"/>
      <c r="AC76" s="139"/>
      <c r="AD76" s="139"/>
      <c r="AE76" s="139"/>
      <c r="AF76" s="139"/>
      <c r="AG76" s="139"/>
      <c r="AH76" s="139"/>
      <c r="AI76" s="139"/>
      <c r="AJ76" s="139"/>
      <c r="AK76" s="139"/>
      <c r="AL76" s="139"/>
      <c r="AM76" s="139"/>
    </row>
    <row r="77" spans="1:39" s="66" customFormat="1" x14ac:dyDescent="0.2">
      <c r="A77" s="73"/>
      <c r="B77" s="75"/>
      <c r="C77" s="92" t="s">
        <v>87</v>
      </c>
      <c r="D77" s="92" t="s">
        <v>302</v>
      </c>
      <c r="F77" s="93"/>
      <c r="G77" s="328"/>
      <c r="H77" s="328"/>
      <c r="I77" s="328"/>
      <c r="J77" s="328"/>
      <c r="K77" s="328"/>
      <c r="L77" s="329"/>
      <c r="M77" s="328"/>
      <c r="N77" s="149"/>
      <c r="O77" s="149"/>
      <c r="P77" s="149"/>
      <c r="Q77" s="149"/>
      <c r="R77" s="149"/>
      <c r="S77" s="149"/>
      <c r="T77" s="149"/>
      <c r="U77" s="214">
        <f>G77</f>
        <v>0</v>
      </c>
      <c r="V77" s="215">
        <f t="shared" ref="V77" si="31">H77</f>
        <v>0</v>
      </c>
      <c r="W77" s="215">
        <f t="shared" ref="W77" si="32">I77</f>
        <v>0</v>
      </c>
      <c r="X77" s="215">
        <f t="shared" ref="X77" si="33">J77</f>
        <v>0</v>
      </c>
      <c r="Y77" s="215">
        <f t="shared" ref="Y77" si="34">K77</f>
        <v>0</v>
      </c>
      <c r="Z77" s="215">
        <f t="shared" ref="Z77" si="35">L77</f>
        <v>0</v>
      </c>
      <c r="AA77" s="215">
        <f t="shared" ref="AA77" si="36">M77</f>
        <v>0</v>
      </c>
      <c r="AB77" s="139"/>
      <c r="AC77" s="139"/>
      <c r="AD77" s="139"/>
      <c r="AE77" s="139"/>
      <c r="AF77" s="139"/>
      <c r="AG77" s="139"/>
      <c r="AH77" s="139"/>
      <c r="AI77" s="139"/>
      <c r="AJ77" s="139"/>
      <c r="AK77" s="139"/>
      <c r="AL77" s="139"/>
      <c r="AM77" s="139"/>
    </row>
    <row r="78" spans="1:39" s="66" customFormat="1" x14ac:dyDescent="0.2">
      <c r="A78" s="73"/>
      <c r="B78" s="75"/>
      <c r="C78" s="92" t="s">
        <v>210</v>
      </c>
      <c r="D78" s="92" t="s">
        <v>334</v>
      </c>
      <c r="F78" s="93"/>
      <c r="G78" s="274"/>
      <c r="H78" s="274"/>
      <c r="I78" s="274"/>
      <c r="J78" s="274"/>
      <c r="K78" s="274"/>
      <c r="L78" s="274"/>
      <c r="M78" s="274"/>
      <c r="N78" s="149"/>
      <c r="O78" s="149"/>
      <c r="P78" s="149"/>
      <c r="Q78" s="149"/>
      <c r="R78" s="149"/>
      <c r="S78" s="149"/>
      <c r="T78" s="149"/>
      <c r="U78" s="214"/>
      <c r="V78" s="215"/>
      <c r="W78" s="215"/>
      <c r="X78" s="215"/>
      <c r="Y78" s="215"/>
      <c r="Z78" s="215"/>
      <c r="AA78" s="215"/>
      <c r="AB78" s="139"/>
      <c r="AC78" s="139"/>
      <c r="AD78" s="139"/>
      <c r="AE78" s="139"/>
      <c r="AF78" s="139"/>
      <c r="AG78" s="139"/>
      <c r="AH78" s="139"/>
      <c r="AI78" s="139"/>
      <c r="AJ78" s="139"/>
      <c r="AK78" s="139"/>
      <c r="AL78" s="139"/>
      <c r="AM78" s="139"/>
    </row>
    <row r="79" spans="1:39" s="66" customFormat="1" x14ac:dyDescent="0.2">
      <c r="A79" s="73"/>
      <c r="B79" s="92"/>
      <c r="C79" s="93"/>
      <c r="D79" s="93" t="s">
        <v>303</v>
      </c>
      <c r="E79" s="93"/>
      <c r="F79" s="96"/>
      <c r="G79" s="96"/>
      <c r="H79" s="96"/>
      <c r="I79" s="96"/>
      <c r="J79" s="96"/>
      <c r="K79" s="96"/>
      <c r="L79" s="96"/>
      <c r="M79" s="96"/>
      <c r="N79" s="148" t="s">
        <v>80</v>
      </c>
      <c r="O79" s="148" t="s">
        <v>183</v>
      </c>
      <c r="P79" s="148" t="s">
        <v>81</v>
      </c>
      <c r="Q79" s="148" t="s">
        <v>82</v>
      </c>
      <c r="R79" s="148" t="s">
        <v>159</v>
      </c>
      <c r="S79" s="148" t="s">
        <v>83</v>
      </c>
      <c r="T79" s="148" t="s">
        <v>84</v>
      </c>
      <c r="U79" s="206"/>
      <c r="V79" s="206"/>
      <c r="W79" s="206"/>
      <c r="X79" s="206"/>
      <c r="Y79" s="206"/>
      <c r="Z79" s="206"/>
      <c r="AA79" s="206"/>
      <c r="AB79" s="139"/>
      <c r="AC79" s="139"/>
      <c r="AD79" s="139"/>
      <c r="AE79" s="139"/>
      <c r="AF79" s="139"/>
      <c r="AG79" s="139"/>
      <c r="AH79" s="139"/>
      <c r="AI79" s="139"/>
      <c r="AJ79" s="139"/>
      <c r="AK79" s="139"/>
      <c r="AL79" s="139"/>
      <c r="AM79" s="139"/>
    </row>
    <row r="80" spans="1:39" s="66" customFormat="1" x14ac:dyDescent="0.2">
      <c r="A80" s="73"/>
      <c r="B80" s="92"/>
      <c r="C80" s="93"/>
      <c r="D80" s="93"/>
      <c r="E80" s="93"/>
      <c r="F80" s="96"/>
      <c r="G80" s="96"/>
      <c r="H80" s="96"/>
      <c r="I80" s="96"/>
      <c r="J80" s="96"/>
      <c r="K80" s="96"/>
      <c r="L80" s="96"/>
      <c r="M80" s="96"/>
      <c r="N80" s="148"/>
      <c r="O80" s="148"/>
      <c r="P80" s="148"/>
      <c r="Q80" s="148"/>
      <c r="R80" s="148"/>
      <c r="S80" s="148"/>
      <c r="T80" s="148"/>
      <c r="U80" s="206"/>
      <c r="V80" s="206"/>
      <c r="W80" s="206"/>
      <c r="X80" s="206"/>
      <c r="Y80" s="206"/>
      <c r="Z80" s="206"/>
      <c r="AA80" s="206"/>
      <c r="AB80" s="139"/>
      <c r="AC80" s="139"/>
      <c r="AD80" s="139"/>
      <c r="AE80" s="139"/>
      <c r="AF80" s="139"/>
      <c r="AG80" s="139"/>
      <c r="AH80" s="139"/>
      <c r="AI80" s="139"/>
      <c r="AJ80" s="139"/>
      <c r="AK80" s="139"/>
      <c r="AL80" s="139"/>
      <c r="AM80" s="139"/>
    </row>
    <row r="81" spans="1:39" s="66" customFormat="1" x14ac:dyDescent="0.2">
      <c r="A81" s="73"/>
      <c r="B81" s="106" t="s">
        <v>25</v>
      </c>
      <c r="C81" s="107" t="s">
        <v>321</v>
      </c>
      <c r="E81" s="93"/>
      <c r="F81" s="93"/>
      <c r="G81" s="111"/>
      <c r="H81" s="111"/>
      <c r="I81" s="111"/>
      <c r="J81" s="111"/>
      <c r="K81" s="111"/>
      <c r="L81" s="111"/>
      <c r="M81" s="111"/>
      <c r="N81" s="146" t="b">
        <v>0</v>
      </c>
      <c r="O81" s="146" t="b">
        <v>0</v>
      </c>
      <c r="P81" s="146" t="b">
        <v>0</v>
      </c>
      <c r="Q81" s="146" t="b">
        <v>0</v>
      </c>
      <c r="R81" s="146" t="b">
        <v>0</v>
      </c>
      <c r="S81" s="146" t="b">
        <v>0</v>
      </c>
      <c r="T81" s="146" t="b">
        <v>0</v>
      </c>
      <c r="U81" s="206">
        <f t="shared" ref="U81" si="37">N81*1</f>
        <v>0</v>
      </c>
      <c r="V81" s="206">
        <f t="shared" ref="V81" si="38">O81*1</f>
        <v>0</v>
      </c>
      <c r="W81" s="206">
        <f t="shared" ref="W81" si="39">P81*1</f>
        <v>0</v>
      </c>
      <c r="X81" s="206">
        <f t="shared" ref="X81" si="40">Q81*1</f>
        <v>0</v>
      </c>
      <c r="Y81" s="206">
        <f t="shared" ref="Y81" si="41">R81*1</f>
        <v>0</v>
      </c>
      <c r="Z81" s="206">
        <f t="shared" ref="Z81" si="42">S81*1</f>
        <v>0</v>
      </c>
      <c r="AA81" s="206">
        <f t="shared" ref="AA81" si="43">T81*1</f>
        <v>0</v>
      </c>
      <c r="AB81" s="139"/>
      <c r="AC81" s="139"/>
      <c r="AD81" s="139"/>
      <c r="AE81" s="139"/>
      <c r="AF81" s="139"/>
      <c r="AG81" s="139"/>
      <c r="AH81" s="139"/>
      <c r="AI81" s="139"/>
      <c r="AJ81" s="139"/>
      <c r="AK81" s="139"/>
      <c r="AL81" s="139"/>
      <c r="AM81" s="139"/>
    </row>
    <row r="82" spans="1:39" s="66" customFormat="1" ht="15" x14ac:dyDescent="0.25">
      <c r="C82" s="113"/>
      <c r="D82" s="92"/>
      <c r="F82" s="93"/>
      <c r="G82"/>
      <c r="H82"/>
      <c r="I82"/>
      <c r="J82"/>
      <c r="K82"/>
      <c r="L82"/>
      <c r="M82"/>
      <c r="N82" s="150"/>
      <c r="O82" s="150"/>
      <c r="P82" s="150"/>
      <c r="Q82" s="150"/>
      <c r="R82" s="150"/>
      <c r="S82" s="150"/>
      <c r="T82" s="150"/>
      <c r="U82" s="206"/>
      <c r="V82" s="206"/>
      <c r="W82" s="206"/>
      <c r="X82" s="206"/>
      <c r="Y82" s="206"/>
      <c r="Z82" s="206"/>
      <c r="AA82" s="206"/>
      <c r="AB82" s="139"/>
      <c r="AC82" s="139"/>
      <c r="AD82" s="139"/>
      <c r="AE82" s="139"/>
      <c r="AF82" s="139"/>
      <c r="AG82" s="139"/>
      <c r="AH82" s="139"/>
      <c r="AI82" s="139"/>
      <c r="AJ82" s="139"/>
      <c r="AK82" s="139"/>
      <c r="AL82" s="139"/>
      <c r="AM82" s="139"/>
    </row>
    <row r="83" spans="1:39" s="66" customFormat="1" ht="16.5" x14ac:dyDescent="0.25">
      <c r="C83" s="113"/>
      <c r="D83" s="92"/>
      <c r="F83" s="93"/>
      <c r="N83" s="150"/>
      <c r="O83" s="150"/>
      <c r="P83" s="150"/>
      <c r="Q83" s="150"/>
      <c r="R83" s="150"/>
      <c r="S83" s="150"/>
      <c r="T83" s="150"/>
      <c r="U83" s="361" t="s">
        <v>184</v>
      </c>
      <c r="V83" s="361"/>
      <c r="W83" s="361"/>
      <c r="X83" s="361"/>
      <c r="Y83" s="361"/>
      <c r="Z83" s="361"/>
      <c r="AA83" s="361"/>
      <c r="AB83" s="139"/>
      <c r="AC83" s="139"/>
      <c r="AD83" s="139"/>
      <c r="AE83" s="139"/>
      <c r="AF83" s="139"/>
      <c r="AG83" s="139"/>
      <c r="AH83" s="139"/>
      <c r="AI83" s="139"/>
      <c r="AJ83" s="139"/>
      <c r="AK83" s="139"/>
      <c r="AL83" s="139"/>
      <c r="AM83" s="139"/>
    </row>
    <row r="84" spans="1:39" ht="12.95" customHeight="1" x14ac:dyDescent="0.2">
      <c r="A84" s="73" t="s">
        <v>177</v>
      </c>
      <c r="B84" s="75" t="s">
        <v>335</v>
      </c>
      <c r="C84" s="75"/>
      <c r="D84" s="75"/>
      <c r="E84" s="91"/>
      <c r="F84" s="75"/>
      <c r="R84" s="151"/>
      <c r="U84" s="209" t="s">
        <v>80</v>
      </c>
      <c r="V84" s="209" t="s">
        <v>183</v>
      </c>
      <c r="W84" s="209" t="s">
        <v>81</v>
      </c>
      <c r="X84" s="209" t="s">
        <v>82</v>
      </c>
      <c r="Y84" s="209" t="s">
        <v>159</v>
      </c>
      <c r="Z84" s="209" t="s">
        <v>83</v>
      </c>
      <c r="AA84" s="209" t="s">
        <v>84</v>
      </c>
    </row>
    <row r="85" spans="1:39" ht="12.95" customHeight="1" x14ac:dyDescent="0.25">
      <c r="B85" s="75" t="s">
        <v>337</v>
      </c>
      <c r="C85" s="75"/>
      <c r="D85" s="75"/>
      <c r="E85" s="91"/>
      <c r="F85" s="75"/>
      <c r="G85" s="296"/>
      <c r="H85" s="296"/>
      <c r="I85" s="296"/>
      <c r="J85" s="296"/>
      <c r="K85" s="296"/>
      <c r="L85" s="296"/>
      <c r="M85" s="296"/>
      <c r="R85" s="151"/>
      <c r="U85" s="209"/>
      <c r="V85" s="209"/>
      <c r="W85" s="209"/>
      <c r="X85" s="209"/>
      <c r="Y85" s="209"/>
      <c r="Z85" s="209"/>
      <c r="AA85" s="209"/>
    </row>
    <row r="86" spans="1:39" ht="12.95" customHeight="1" x14ac:dyDescent="0.25">
      <c r="B86" s="75" t="s">
        <v>336</v>
      </c>
      <c r="C86" s="75"/>
      <c r="D86" s="75"/>
      <c r="E86" s="91"/>
      <c r="F86" s="75"/>
      <c r="G86" s="296"/>
      <c r="H86" s="296"/>
      <c r="I86" s="296"/>
      <c r="J86" s="296"/>
      <c r="K86" s="296"/>
      <c r="L86" s="296"/>
      <c r="M86" s="296"/>
      <c r="R86" s="151"/>
      <c r="U86" s="209"/>
      <c r="V86" s="209"/>
      <c r="W86" s="209"/>
      <c r="X86" s="209"/>
      <c r="Y86" s="209"/>
      <c r="Z86" s="209"/>
      <c r="AA86" s="209"/>
    </row>
    <row r="87" spans="1:39" ht="12.95" customHeight="1" x14ac:dyDescent="0.25">
      <c r="B87" s="73" t="s">
        <v>338</v>
      </c>
      <c r="C87" s="75"/>
      <c r="D87" s="75"/>
      <c r="E87" s="91"/>
      <c r="F87" s="75"/>
      <c r="G87" s="361" t="s">
        <v>299</v>
      </c>
      <c r="H87" s="361"/>
      <c r="I87" s="361"/>
      <c r="J87" s="361"/>
      <c r="K87" s="361"/>
      <c r="L87" s="361"/>
      <c r="M87" s="361"/>
      <c r="R87" s="151"/>
      <c r="U87" s="209"/>
      <c r="V87" s="209"/>
      <c r="W87" s="209"/>
      <c r="X87" s="209"/>
      <c r="Y87" s="209"/>
      <c r="Z87" s="209"/>
      <c r="AA87" s="209"/>
    </row>
    <row r="88" spans="1:39" x14ac:dyDescent="0.2">
      <c r="C88" s="75"/>
      <c r="D88" s="75"/>
      <c r="E88" s="91"/>
      <c r="F88" s="75"/>
      <c r="G88" s="127" t="s">
        <v>80</v>
      </c>
      <c r="H88" s="127" t="s">
        <v>228</v>
      </c>
      <c r="I88" s="127" t="s">
        <v>81</v>
      </c>
      <c r="J88" s="127" t="s">
        <v>82</v>
      </c>
      <c r="K88" s="127" t="s">
        <v>230</v>
      </c>
      <c r="L88" s="127" t="s">
        <v>231</v>
      </c>
      <c r="M88" s="127" t="s">
        <v>158</v>
      </c>
      <c r="N88" s="148" t="s">
        <v>80</v>
      </c>
      <c r="O88" s="148" t="s">
        <v>183</v>
      </c>
      <c r="P88" s="148" t="s">
        <v>81</v>
      </c>
      <c r="Q88" s="148" t="s">
        <v>82</v>
      </c>
      <c r="R88" s="148" t="s">
        <v>159</v>
      </c>
      <c r="S88" s="148" t="s">
        <v>83</v>
      </c>
      <c r="T88" s="148" t="s">
        <v>84</v>
      </c>
    </row>
    <row r="89" spans="1:39" x14ac:dyDescent="0.2">
      <c r="B89" s="75" t="s">
        <v>22</v>
      </c>
      <c r="C89" s="87" t="s">
        <v>214</v>
      </c>
      <c r="F89" s="75"/>
      <c r="G89" s="111"/>
      <c r="H89" s="111"/>
      <c r="I89" s="111"/>
      <c r="J89" s="111"/>
      <c r="K89" s="111"/>
      <c r="L89" s="111"/>
      <c r="M89" s="111"/>
      <c r="N89" s="152" t="b">
        <v>0</v>
      </c>
      <c r="O89" s="152" t="b">
        <v>1</v>
      </c>
      <c r="P89" s="152" t="b">
        <v>1</v>
      </c>
      <c r="Q89" s="152" t="b">
        <v>1</v>
      </c>
      <c r="R89" s="152" t="b">
        <v>1</v>
      </c>
      <c r="S89" s="152" t="b">
        <v>0</v>
      </c>
      <c r="T89" s="152" t="b">
        <v>0</v>
      </c>
      <c r="U89" s="206">
        <f t="shared" ref="U89" si="44">N89*1</f>
        <v>0</v>
      </c>
      <c r="V89" s="206">
        <f t="shared" ref="V89" si="45">O89*1</f>
        <v>1</v>
      </c>
      <c r="W89" s="206">
        <f t="shared" ref="W89" si="46">P89*1</f>
        <v>1</v>
      </c>
      <c r="X89" s="206">
        <f t="shared" ref="X89" si="47">Q89*1</f>
        <v>1</v>
      </c>
      <c r="Y89" s="206">
        <f t="shared" ref="Y89" si="48">R89*1</f>
        <v>1</v>
      </c>
      <c r="Z89" s="206">
        <f t="shared" ref="Z89" si="49">S89*1</f>
        <v>0</v>
      </c>
      <c r="AA89" s="206">
        <f t="shared" ref="AA89" si="50">T89*1</f>
        <v>0</v>
      </c>
    </row>
    <row r="90" spans="1:39" ht="15" customHeight="1" x14ac:dyDescent="0.2">
      <c r="A90" s="75"/>
      <c r="B90" s="75" t="s">
        <v>23</v>
      </c>
      <c r="C90" s="87" t="s">
        <v>171</v>
      </c>
      <c r="F90" s="75"/>
      <c r="G90" s="111"/>
      <c r="H90" s="111"/>
      <c r="I90" s="111"/>
      <c r="J90" s="111"/>
      <c r="K90" s="111"/>
      <c r="L90" s="111"/>
      <c r="M90" s="111"/>
      <c r="N90" s="152" t="b">
        <v>0</v>
      </c>
      <c r="O90" s="152" t="b">
        <v>1</v>
      </c>
      <c r="P90" s="152" t="b">
        <v>1</v>
      </c>
      <c r="Q90" s="152" t="b">
        <v>1</v>
      </c>
      <c r="R90" s="152" t="b">
        <v>1</v>
      </c>
      <c r="S90" s="152" t="b">
        <v>0</v>
      </c>
      <c r="T90" s="152" t="b">
        <v>0</v>
      </c>
      <c r="U90" s="206">
        <f t="shared" ref="U90:U92" si="51">N90*1</f>
        <v>0</v>
      </c>
      <c r="V90" s="206">
        <f t="shared" ref="V90:V92" si="52">O90*1</f>
        <v>1</v>
      </c>
      <c r="W90" s="206">
        <f t="shared" ref="W90:W92" si="53">P90*1</f>
        <v>1</v>
      </c>
      <c r="X90" s="206">
        <f t="shared" ref="X90:X92" si="54">Q90*1</f>
        <v>1</v>
      </c>
      <c r="Y90" s="206">
        <f t="shared" ref="Y90:Y92" si="55">R90*1</f>
        <v>1</v>
      </c>
      <c r="Z90" s="206">
        <f t="shared" ref="Z90:Z92" si="56">S90*1</f>
        <v>0</v>
      </c>
      <c r="AA90" s="206">
        <f t="shared" ref="AA90:AA92" si="57">T90*1</f>
        <v>0</v>
      </c>
    </row>
    <row r="91" spans="1:39" ht="13.5" customHeight="1" x14ac:dyDescent="0.2">
      <c r="A91" s="75"/>
      <c r="B91" s="75" t="s">
        <v>24</v>
      </c>
      <c r="C91" s="87" t="s">
        <v>172</v>
      </c>
      <c r="F91" s="75"/>
      <c r="G91" s="111"/>
      <c r="H91" s="111"/>
      <c r="I91" s="111"/>
      <c r="J91" s="111"/>
      <c r="K91" s="111"/>
      <c r="L91" s="111"/>
      <c r="M91" s="111"/>
      <c r="N91" s="152" t="b">
        <v>0</v>
      </c>
      <c r="O91" s="152" t="b">
        <v>1</v>
      </c>
      <c r="P91" s="152" t="b">
        <v>1</v>
      </c>
      <c r="Q91" s="152" t="b">
        <v>1</v>
      </c>
      <c r="R91" s="152" t="b">
        <v>1</v>
      </c>
      <c r="S91" s="152" t="b">
        <v>0</v>
      </c>
      <c r="T91" s="152" t="b">
        <v>0</v>
      </c>
      <c r="U91" s="206">
        <f t="shared" si="51"/>
        <v>0</v>
      </c>
      <c r="V91" s="206">
        <f t="shared" si="52"/>
        <v>1</v>
      </c>
      <c r="W91" s="206">
        <f t="shared" si="53"/>
        <v>1</v>
      </c>
      <c r="X91" s="206">
        <f t="shared" si="54"/>
        <v>1</v>
      </c>
      <c r="Y91" s="206">
        <f t="shared" si="55"/>
        <v>1</v>
      </c>
      <c r="Z91" s="206">
        <f t="shared" si="56"/>
        <v>0</v>
      </c>
      <c r="AA91" s="206">
        <f t="shared" si="57"/>
        <v>0</v>
      </c>
    </row>
    <row r="92" spans="1:39" ht="13.5" customHeight="1" x14ac:dyDescent="0.2">
      <c r="A92" s="75"/>
      <c r="B92" s="75" t="s">
        <v>25</v>
      </c>
      <c r="C92" s="87" t="s">
        <v>313</v>
      </c>
      <c r="F92" s="75"/>
      <c r="G92" s="111"/>
      <c r="H92" s="111"/>
      <c r="I92" s="111"/>
      <c r="J92" s="111"/>
      <c r="K92" s="111"/>
      <c r="L92" s="111"/>
      <c r="M92" s="111"/>
      <c r="N92" s="152" t="b">
        <v>0</v>
      </c>
      <c r="O92" s="152" t="b">
        <v>0</v>
      </c>
      <c r="P92" s="152" t="b">
        <v>0</v>
      </c>
      <c r="Q92" s="152" t="b">
        <v>0</v>
      </c>
      <c r="R92" s="152" t="b">
        <v>0</v>
      </c>
      <c r="S92" s="152" t="b">
        <v>0</v>
      </c>
      <c r="T92" s="152" t="b">
        <v>0</v>
      </c>
      <c r="U92" s="206">
        <f t="shared" si="51"/>
        <v>0</v>
      </c>
      <c r="V92" s="206">
        <f t="shared" si="52"/>
        <v>0</v>
      </c>
      <c r="W92" s="206">
        <f t="shared" si="53"/>
        <v>0</v>
      </c>
      <c r="X92" s="206">
        <f t="shared" si="54"/>
        <v>0</v>
      </c>
      <c r="Y92" s="206">
        <f t="shared" si="55"/>
        <v>0</v>
      </c>
      <c r="Z92" s="206">
        <f t="shared" si="56"/>
        <v>0</v>
      </c>
      <c r="AA92" s="206">
        <f t="shared" si="57"/>
        <v>0</v>
      </c>
    </row>
    <row r="93" spans="1:39" x14ac:dyDescent="0.2">
      <c r="A93" s="75"/>
      <c r="B93" s="75" t="s">
        <v>66</v>
      </c>
      <c r="C93" s="88" t="s">
        <v>61</v>
      </c>
      <c r="F93" s="89"/>
      <c r="G93" s="228"/>
      <c r="H93" s="228"/>
      <c r="I93" s="228"/>
      <c r="J93" s="228"/>
      <c r="K93" s="228"/>
      <c r="L93" s="228"/>
      <c r="M93" s="228"/>
      <c r="U93" s="204">
        <f>G93</f>
        <v>0</v>
      </c>
      <c r="V93" s="204">
        <f t="shared" ref="V93:AA93" si="58">H93</f>
        <v>0</v>
      </c>
      <c r="W93" s="204">
        <f t="shared" si="58"/>
        <v>0</v>
      </c>
      <c r="X93" s="204">
        <f t="shared" si="58"/>
        <v>0</v>
      </c>
      <c r="Y93" s="204">
        <f t="shared" si="58"/>
        <v>0</v>
      </c>
      <c r="Z93" s="204">
        <f t="shared" si="58"/>
        <v>0</v>
      </c>
      <c r="AA93" s="204">
        <f t="shared" si="58"/>
        <v>0</v>
      </c>
    </row>
    <row r="94" spans="1:39" x14ac:dyDescent="0.2">
      <c r="A94" s="75"/>
      <c r="B94" s="75"/>
      <c r="C94" s="88"/>
      <c r="F94" s="89"/>
      <c r="G94" s="223"/>
      <c r="H94" s="223"/>
      <c r="I94" s="223"/>
      <c r="J94" s="223"/>
      <c r="K94" s="223"/>
      <c r="L94" s="223"/>
      <c r="M94" s="223"/>
    </row>
    <row r="95" spans="1:39" ht="12.95" customHeight="1" x14ac:dyDescent="0.25">
      <c r="A95" s="99"/>
      <c r="B95" s="68"/>
      <c r="C95" s="103"/>
      <c r="D95" s="102"/>
      <c r="E95" s="66"/>
      <c r="F95" s="100"/>
      <c r="G95" s="100"/>
      <c r="H95" s="100"/>
      <c r="I95" s="101"/>
      <c r="J95" s="101"/>
      <c r="K95" s="101"/>
      <c r="L95" s="101"/>
    </row>
    <row r="96" spans="1:39" ht="18.75" x14ac:dyDescent="0.3">
      <c r="A96" s="109" t="s">
        <v>75</v>
      </c>
      <c r="B96" s="75"/>
      <c r="C96" s="88"/>
      <c r="D96" s="88"/>
      <c r="E96" s="75"/>
      <c r="F96" s="89"/>
      <c r="H96" s="89"/>
      <c r="I96" s="89"/>
      <c r="J96" s="89"/>
      <c r="K96" s="89"/>
      <c r="L96" s="90"/>
    </row>
    <row r="97" ht="12.95" customHeight="1" x14ac:dyDescent="0.2"/>
    <row r="98" ht="12.95" customHeight="1" x14ac:dyDescent="0.2"/>
  </sheetData>
  <mergeCells count="13">
    <mergeCell ref="G87:M87"/>
    <mergeCell ref="U83:AA83"/>
    <mergeCell ref="G73:M73"/>
    <mergeCell ref="A2:M2"/>
    <mergeCell ref="A1:M1"/>
    <mergeCell ref="U49:AA49"/>
    <mergeCell ref="U59:AA59"/>
    <mergeCell ref="U73:AA73"/>
    <mergeCell ref="G50:M50"/>
    <mergeCell ref="G61:M61"/>
    <mergeCell ref="B24:M24"/>
    <mergeCell ref="E19:F20"/>
    <mergeCell ref="E37:F46"/>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50</xdr:row>
                    <xdr:rowOff>142875</xdr:rowOff>
                  </from>
                  <to>
                    <xdr:col>6</xdr:col>
                    <xdr:colOff>485775</xdr:colOff>
                    <xdr:row>52</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50</xdr:row>
                    <xdr:rowOff>142875</xdr:rowOff>
                  </from>
                  <to>
                    <xdr:col>6</xdr:col>
                    <xdr:colOff>485775</xdr:colOff>
                    <xdr:row>52</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50</xdr:row>
                    <xdr:rowOff>142875</xdr:rowOff>
                  </from>
                  <to>
                    <xdr:col>7</xdr:col>
                    <xdr:colOff>485775</xdr:colOff>
                    <xdr:row>52</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50</xdr:row>
                    <xdr:rowOff>142875</xdr:rowOff>
                  </from>
                  <to>
                    <xdr:col>7</xdr:col>
                    <xdr:colOff>485775</xdr:colOff>
                    <xdr:row>52</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50</xdr:row>
                    <xdr:rowOff>142875</xdr:rowOff>
                  </from>
                  <to>
                    <xdr:col>8</xdr:col>
                    <xdr:colOff>485775</xdr:colOff>
                    <xdr:row>52</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50</xdr:row>
                    <xdr:rowOff>142875</xdr:rowOff>
                  </from>
                  <to>
                    <xdr:col>8</xdr:col>
                    <xdr:colOff>485775</xdr:colOff>
                    <xdr:row>52</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50</xdr:row>
                    <xdr:rowOff>142875</xdr:rowOff>
                  </from>
                  <to>
                    <xdr:col>9</xdr:col>
                    <xdr:colOff>485775</xdr:colOff>
                    <xdr:row>52</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50</xdr:row>
                    <xdr:rowOff>142875</xdr:rowOff>
                  </from>
                  <to>
                    <xdr:col>9</xdr:col>
                    <xdr:colOff>485775</xdr:colOff>
                    <xdr:row>52</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50</xdr:row>
                    <xdr:rowOff>142875</xdr:rowOff>
                  </from>
                  <to>
                    <xdr:col>10</xdr:col>
                    <xdr:colOff>485775</xdr:colOff>
                    <xdr:row>52</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50</xdr:row>
                    <xdr:rowOff>142875</xdr:rowOff>
                  </from>
                  <to>
                    <xdr:col>10</xdr:col>
                    <xdr:colOff>485775</xdr:colOff>
                    <xdr:row>52</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50</xdr:row>
                    <xdr:rowOff>142875</xdr:rowOff>
                  </from>
                  <to>
                    <xdr:col>11</xdr:col>
                    <xdr:colOff>485775</xdr:colOff>
                    <xdr:row>52</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50</xdr:row>
                    <xdr:rowOff>142875</xdr:rowOff>
                  </from>
                  <to>
                    <xdr:col>11</xdr:col>
                    <xdr:colOff>485775</xdr:colOff>
                    <xdr:row>52</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51</xdr:row>
                    <xdr:rowOff>142875</xdr:rowOff>
                  </from>
                  <to>
                    <xdr:col>6</xdr:col>
                    <xdr:colOff>485775</xdr:colOff>
                    <xdr:row>53</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51</xdr:row>
                    <xdr:rowOff>142875</xdr:rowOff>
                  </from>
                  <to>
                    <xdr:col>6</xdr:col>
                    <xdr:colOff>485775</xdr:colOff>
                    <xdr:row>53</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51</xdr:row>
                    <xdr:rowOff>142875</xdr:rowOff>
                  </from>
                  <to>
                    <xdr:col>7</xdr:col>
                    <xdr:colOff>485775</xdr:colOff>
                    <xdr:row>53</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51</xdr:row>
                    <xdr:rowOff>142875</xdr:rowOff>
                  </from>
                  <to>
                    <xdr:col>7</xdr:col>
                    <xdr:colOff>485775</xdr:colOff>
                    <xdr:row>53</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51</xdr:row>
                    <xdr:rowOff>142875</xdr:rowOff>
                  </from>
                  <to>
                    <xdr:col>8</xdr:col>
                    <xdr:colOff>485775</xdr:colOff>
                    <xdr:row>53</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51</xdr:row>
                    <xdr:rowOff>142875</xdr:rowOff>
                  </from>
                  <to>
                    <xdr:col>8</xdr:col>
                    <xdr:colOff>485775</xdr:colOff>
                    <xdr:row>53</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51</xdr:row>
                    <xdr:rowOff>142875</xdr:rowOff>
                  </from>
                  <to>
                    <xdr:col>9</xdr:col>
                    <xdr:colOff>485775</xdr:colOff>
                    <xdr:row>53</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51</xdr:row>
                    <xdr:rowOff>142875</xdr:rowOff>
                  </from>
                  <to>
                    <xdr:col>9</xdr:col>
                    <xdr:colOff>485775</xdr:colOff>
                    <xdr:row>53</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51</xdr:row>
                    <xdr:rowOff>142875</xdr:rowOff>
                  </from>
                  <to>
                    <xdr:col>10</xdr:col>
                    <xdr:colOff>485775</xdr:colOff>
                    <xdr:row>53</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51</xdr:row>
                    <xdr:rowOff>142875</xdr:rowOff>
                  </from>
                  <to>
                    <xdr:col>10</xdr:col>
                    <xdr:colOff>485775</xdr:colOff>
                    <xdr:row>53</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51</xdr:row>
                    <xdr:rowOff>142875</xdr:rowOff>
                  </from>
                  <to>
                    <xdr:col>11</xdr:col>
                    <xdr:colOff>485775</xdr:colOff>
                    <xdr:row>53</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51</xdr:row>
                    <xdr:rowOff>142875</xdr:rowOff>
                  </from>
                  <to>
                    <xdr:col>11</xdr:col>
                    <xdr:colOff>485775</xdr:colOff>
                    <xdr:row>53</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52</xdr:row>
                    <xdr:rowOff>142875</xdr:rowOff>
                  </from>
                  <to>
                    <xdr:col>6</xdr:col>
                    <xdr:colOff>485775</xdr:colOff>
                    <xdr:row>54</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52</xdr:row>
                    <xdr:rowOff>142875</xdr:rowOff>
                  </from>
                  <to>
                    <xdr:col>6</xdr:col>
                    <xdr:colOff>485775</xdr:colOff>
                    <xdr:row>54</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52</xdr:row>
                    <xdr:rowOff>142875</xdr:rowOff>
                  </from>
                  <to>
                    <xdr:col>7</xdr:col>
                    <xdr:colOff>485775</xdr:colOff>
                    <xdr:row>54</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52</xdr:row>
                    <xdr:rowOff>142875</xdr:rowOff>
                  </from>
                  <to>
                    <xdr:col>7</xdr:col>
                    <xdr:colOff>485775</xdr:colOff>
                    <xdr:row>54</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52</xdr:row>
                    <xdr:rowOff>142875</xdr:rowOff>
                  </from>
                  <to>
                    <xdr:col>8</xdr:col>
                    <xdr:colOff>485775</xdr:colOff>
                    <xdr:row>54</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52</xdr:row>
                    <xdr:rowOff>142875</xdr:rowOff>
                  </from>
                  <to>
                    <xdr:col>8</xdr:col>
                    <xdr:colOff>485775</xdr:colOff>
                    <xdr:row>54</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52</xdr:row>
                    <xdr:rowOff>142875</xdr:rowOff>
                  </from>
                  <to>
                    <xdr:col>9</xdr:col>
                    <xdr:colOff>485775</xdr:colOff>
                    <xdr:row>54</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52</xdr:row>
                    <xdr:rowOff>142875</xdr:rowOff>
                  </from>
                  <to>
                    <xdr:col>9</xdr:col>
                    <xdr:colOff>485775</xdr:colOff>
                    <xdr:row>54</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52</xdr:row>
                    <xdr:rowOff>142875</xdr:rowOff>
                  </from>
                  <to>
                    <xdr:col>10</xdr:col>
                    <xdr:colOff>485775</xdr:colOff>
                    <xdr:row>54</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52</xdr:row>
                    <xdr:rowOff>142875</xdr:rowOff>
                  </from>
                  <to>
                    <xdr:col>10</xdr:col>
                    <xdr:colOff>485775</xdr:colOff>
                    <xdr:row>54</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52</xdr:row>
                    <xdr:rowOff>142875</xdr:rowOff>
                  </from>
                  <to>
                    <xdr:col>11</xdr:col>
                    <xdr:colOff>485775</xdr:colOff>
                    <xdr:row>54</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52</xdr:row>
                    <xdr:rowOff>142875</xdr:rowOff>
                  </from>
                  <to>
                    <xdr:col>11</xdr:col>
                    <xdr:colOff>485775</xdr:colOff>
                    <xdr:row>54</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50</xdr:row>
                    <xdr:rowOff>142875</xdr:rowOff>
                  </from>
                  <to>
                    <xdr:col>12</xdr:col>
                    <xdr:colOff>485775</xdr:colOff>
                    <xdr:row>52</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50</xdr:row>
                    <xdr:rowOff>142875</xdr:rowOff>
                  </from>
                  <to>
                    <xdr:col>12</xdr:col>
                    <xdr:colOff>485775</xdr:colOff>
                    <xdr:row>52</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51</xdr:row>
                    <xdr:rowOff>142875</xdr:rowOff>
                  </from>
                  <to>
                    <xdr:col>12</xdr:col>
                    <xdr:colOff>485775</xdr:colOff>
                    <xdr:row>53</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51</xdr:row>
                    <xdr:rowOff>142875</xdr:rowOff>
                  </from>
                  <to>
                    <xdr:col>12</xdr:col>
                    <xdr:colOff>485775</xdr:colOff>
                    <xdr:row>53</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52</xdr:row>
                    <xdr:rowOff>142875</xdr:rowOff>
                  </from>
                  <to>
                    <xdr:col>12</xdr:col>
                    <xdr:colOff>485775</xdr:colOff>
                    <xdr:row>54</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52</xdr:row>
                    <xdr:rowOff>142875</xdr:rowOff>
                  </from>
                  <to>
                    <xdr:col>12</xdr:col>
                    <xdr:colOff>485775</xdr:colOff>
                    <xdr:row>54</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64</xdr:row>
                    <xdr:rowOff>142875</xdr:rowOff>
                  </from>
                  <to>
                    <xdr:col>6</xdr:col>
                    <xdr:colOff>485775</xdr:colOff>
                    <xdr:row>66</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64</xdr:row>
                    <xdr:rowOff>142875</xdr:rowOff>
                  </from>
                  <to>
                    <xdr:col>6</xdr:col>
                    <xdr:colOff>485775</xdr:colOff>
                    <xdr:row>66</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64</xdr:row>
                    <xdr:rowOff>142875</xdr:rowOff>
                  </from>
                  <to>
                    <xdr:col>7</xdr:col>
                    <xdr:colOff>485775</xdr:colOff>
                    <xdr:row>66</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64</xdr:row>
                    <xdr:rowOff>142875</xdr:rowOff>
                  </from>
                  <to>
                    <xdr:col>7</xdr:col>
                    <xdr:colOff>485775</xdr:colOff>
                    <xdr:row>66</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64</xdr:row>
                    <xdr:rowOff>142875</xdr:rowOff>
                  </from>
                  <to>
                    <xdr:col>8</xdr:col>
                    <xdr:colOff>485775</xdr:colOff>
                    <xdr:row>66</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64</xdr:row>
                    <xdr:rowOff>142875</xdr:rowOff>
                  </from>
                  <to>
                    <xdr:col>8</xdr:col>
                    <xdr:colOff>485775</xdr:colOff>
                    <xdr:row>66</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64</xdr:row>
                    <xdr:rowOff>142875</xdr:rowOff>
                  </from>
                  <to>
                    <xdr:col>9</xdr:col>
                    <xdr:colOff>485775</xdr:colOff>
                    <xdr:row>66</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64</xdr:row>
                    <xdr:rowOff>142875</xdr:rowOff>
                  </from>
                  <to>
                    <xdr:col>9</xdr:col>
                    <xdr:colOff>485775</xdr:colOff>
                    <xdr:row>66</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64</xdr:row>
                    <xdr:rowOff>142875</xdr:rowOff>
                  </from>
                  <to>
                    <xdr:col>10</xdr:col>
                    <xdr:colOff>485775</xdr:colOff>
                    <xdr:row>66</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64</xdr:row>
                    <xdr:rowOff>142875</xdr:rowOff>
                  </from>
                  <to>
                    <xdr:col>10</xdr:col>
                    <xdr:colOff>485775</xdr:colOff>
                    <xdr:row>66</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64</xdr:row>
                    <xdr:rowOff>142875</xdr:rowOff>
                  </from>
                  <to>
                    <xdr:col>11</xdr:col>
                    <xdr:colOff>485775</xdr:colOff>
                    <xdr:row>66</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64</xdr:row>
                    <xdr:rowOff>142875</xdr:rowOff>
                  </from>
                  <to>
                    <xdr:col>11</xdr:col>
                    <xdr:colOff>485775</xdr:colOff>
                    <xdr:row>66</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65</xdr:row>
                    <xdr:rowOff>142875</xdr:rowOff>
                  </from>
                  <to>
                    <xdr:col>6</xdr:col>
                    <xdr:colOff>485775</xdr:colOff>
                    <xdr:row>67</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65</xdr:row>
                    <xdr:rowOff>142875</xdr:rowOff>
                  </from>
                  <to>
                    <xdr:col>6</xdr:col>
                    <xdr:colOff>485775</xdr:colOff>
                    <xdr:row>67</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65</xdr:row>
                    <xdr:rowOff>142875</xdr:rowOff>
                  </from>
                  <to>
                    <xdr:col>7</xdr:col>
                    <xdr:colOff>485775</xdr:colOff>
                    <xdr:row>67</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65</xdr:row>
                    <xdr:rowOff>142875</xdr:rowOff>
                  </from>
                  <to>
                    <xdr:col>7</xdr:col>
                    <xdr:colOff>485775</xdr:colOff>
                    <xdr:row>67</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65</xdr:row>
                    <xdr:rowOff>142875</xdr:rowOff>
                  </from>
                  <to>
                    <xdr:col>8</xdr:col>
                    <xdr:colOff>485775</xdr:colOff>
                    <xdr:row>67</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65</xdr:row>
                    <xdr:rowOff>142875</xdr:rowOff>
                  </from>
                  <to>
                    <xdr:col>8</xdr:col>
                    <xdr:colOff>485775</xdr:colOff>
                    <xdr:row>67</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65</xdr:row>
                    <xdr:rowOff>142875</xdr:rowOff>
                  </from>
                  <to>
                    <xdr:col>9</xdr:col>
                    <xdr:colOff>485775</xdr:colOff>
                    <xdr:row>67</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65</xdr:row>
                    <xdr:rowOff>142875</xdr:rowOff>
                  </from>
                  <to>
                    <xdr:col>9</xdr:col>
                    <xdr:colOff>485775</xdr:colOff>
                    <xdr:row>67</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65</xdr:row>
                    <xdr:rowOff>142875</xdr:rowOff>
                  </from>
                  <to>
                    <xdr:col>10</xdr:col>
                    <xdr:colOff>485775</xdr:colOff>
                    <xdr:row>67</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65</xdr:row>
                    <xdr:rowOff>142875</xdr:rowOff>
                  </from>
                  <to>
                    <xdr:col>10</xdr:col>
                    <xdr:colOff>485775</xdr:colOff>
                    <xdr:row>67</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65</xdr:row>
                    <xdr:rowOff>142875</xdr:rowOff>
                  </from>
                  <to>
                    <xdr:col>11</xdr:col>
                    <xdr:colOff>485775</xdr:colOff>
                    <xdr:row>67</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65</xdr:row>
                    <xdr:rowOff>142875</xdr:rowOff>
                  </from>
                  <to>
                    <xdr:col>11</xdr:col>
                    <xdr:colOff>485775</xdr:colOff>
                    <xdr:row>67</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66</xdr:row>
                    <xdr:rowOff>142875</xdr:rowOff>
                  </from>
                  <to>
                    <xdr:col>6</xdr:col>
                    <xdr:colOff>485775</xdr:colOff>
                    <xdr:row>68</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66</xdr:row>
                    <xdr:rowOff>142875</xdr:rowOff>
                  </from>
                  <to>
                    <xdr:col>6</xdr:col>
                    <xdr:colOff>485775</xdr:colOff>
                    <xdr:row>68</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66</xdr:row>
                    <xdr:rowOff>142875</xdr:rowOff>
                  </from>
                  <to>
                    <xdr:col>7</xdr:col>
                    <xdr:colOff>485775</xdr:colOff>
                    <xdr:row>68</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66</xdr:row>
                    <xdr:rowOff>142875</xdr:rowOff>
                  </from>
                  <to>
                    <xdr:col>7</xdr:col>
                    <xdr:colOff>485775</xdr:colOff>
                    <xdr:row>68</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66</xdr:row>
                    <xdr:rowOff>142875</xdr:rowOff>
                  </from>
                  <to>
                    <xdr:col>8</xdr:col>
                    <xdr:colOff>485775</xdr:colOff>
                    <xdr:row>68</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66</xdr:row>
                    <xdr:rowOff>142875</xdr:rowOff>
                  </from>
                  <to>
                    <xdr:col>8</xdr:col>
                    <xdr:colOff>485775</xdr:colOff>
                    <xdr:row>68</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66</xdr:row>
                    <xdr:rowOff>142875</xdr:rowOff>
                  </from>
                  <to>
                    <xdr:col>9</xdr:col>
                    <xdr:colOff>485775</xdr:colOff>
                    <xdr:row>68</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66</xdr:row>
                    <xdr:rowOff>142875</xdr:rowOff>
                  </from>
                  <to>
                    <xdr:col>9</xdr:col>
                    <xdr:colOff>485775</xdr:colOff>
                    <xdr:row>68</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66</xdr:row>
                    <xdr:rowOff>142875</xdr:rowOff>
                  </from>
                  <to>
                    <xdr:col>10</xdr:col>
                    <xdr:colOff>485775</xdr:colOff>
                    <xdr:row>68</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66</xdr:row>
                    <xdr:rowOff>142875</xdr:rowOff>
                  </from>
                  <to>
                    <xdr:col>10</xdr:col>
                    <xdr:colOff>485775</xdr:colOff>
                    <xdr:row>68</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66</xdr:row>
                    <xdr:rowOff>142875</xdr:rowOff>
                  </from>
                  <to>
                    <xdr:col>11</xdr:col>
                    <xdr:colOff>485775</xdr:colOff>
                    <xdr:row>68</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66</xdr:row>
                    <xdr:rowOff>142875</xdr:rowOff>
                  </from>
                  <to>
                    <xdr:col>11</xdr:col>
                    <xdr:colOff>485775</xdr:colOff>
                    <xdr:row>68</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64</xdr:row>
                    <xdr:rowOff>142875</xdr:rowOff>
                  </from>
                  <to>
                    <xdr:col>12</xdr:col>
                    <xdr:colOff>485775</xdr:colOff>
                    <xdr:row>66</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64</xdr:row>
                    <xdr:rowOff>142875</xdr:rowOff>
                  </from>
                  <to>
                    <xdr:col>12</xdr:col>
                    <xdr:colOff>485775</xdr:colOff>
                    <xdr:row>66</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65</xdr:row>
                    <xdr:rowOff>142875</xdr:rowOff>
                  </from>
                  <to>
                    <xdr:col>12</xdr:col>
                    <xdr:colOff>485775</xdr:colOff>
                    <xdr:row>67</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65</xdr:row>
                    <xdr:rowOff>142875</xdr:rowOff>
                  </from>
                  <to>
                    <xdr:col>12</xdr:col>
                    <xdr:colOff>485775</xdr:colOff>
                    <xdr:row>67</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66</xdr:row>
                    <xdr:rowOff>142875</xdr:rowOff>
                  </from>
                  <to>
                    <xdr:col>12</xdr:col>
                    <xdr:colOff>485775</xdr:colOff>
                    <xdr:row>68</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66</xdr:row>
                    <xdr:rowOff>142875</xdr:rowOff>
                  </from>
                  <to>
                    <xdr:col>12</xdr:col>
                    <xdr:colOff>485775</xdr:colOff>
                    <xdr:row>68</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61</xdr:row>
                    <xdr:rowOff>247650</xdr:rowOff>
                  </from>
                  <to>
                    <xdr:col>6</xdr:col>
                    <xdr:colOff>495300</xdr:colOff>
                    <xdr:row>63</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61</xdr:row>
                    <xdr:rowOff>247650</xdr:rowOff>
                  </from>
                  <to>
                    <xdr:col>7</xdr:col>
                    <xdr:colOff>504825</xdr:colOff>
                    <xdr:row>63</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61</xdr:row>
                    <xdr:rowOff>238125</xdr:rowOff>
                  </from>
                  <to>
                    <xdr:col>8</xdr:col>
                    <xdr:colOff>476250</xdr:colOff>
                    <xdr:row>63</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61</xdr:row>
                    <xdr:rowOff>219075</xdr:rowOff>
                  </from>
                  <to>
                    <xdr:col>9</xdr:col>
                    <xdr:colOff>438150</xdr:colOff>
                    <xdr:row>63</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61</xdr:row>
                    <xdr:rowOff>238125</xdr:rowOff>
                  </from>
                  <to>
                    <xdr:col>10</xdr:col>
                    <xdr:colOff>542925</xdr:colOff>
                    <xdr:row>63</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61</xdr:row>
                    <xdr:rowOff>257175</xdr:rowOff>
                  </from>
                  <to>
                    <xdr:col>11</xdr:col>
                    <xdr:colOff>476250</xdr:colOff>
                    <xdr:row>63</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61</xdr:row>
                    <xdr:rowOff>247650</xdr:rowOff>
                  </from>
                  <to>
                    <xdr:col>12</xdr:col>
                    <xdr:colOff>485775</xdr:colOff>
                    <xdr:row>63</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79</xdr:row>
                    <xdr:rowOff>123825</xdr:rowOff>
                  </from>
                  <to>
                    <xdr:col>6</xdr:col>
                    <xdr:colOff>495300</xdr:colOff>
                    <xdr:row>81</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79</xdr:row>
                    <xdr:rowOff>133350</xdr:rowOff>
                  </from>
                  <to>
                    <xdr:col>7</xdr:col>
                    <xdr:colOff>476250</xdr:colOff>
                    <xdr:row>81</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79</xdr:row>
                    <xdr:rowOff>133350</xdr:rowOff>
                  </from>
                  <to>
                    <xdr:col>8</xdr:col>
                    <xdr:colOff>495300</xdr:colOff>
                    <xdr:row>81</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79</xdr:row>
                    <xdr:rowOff>133350</xdr:rowOff>
                  </from>
                  <to>
                    <xdr:col>9</xdr:col>
                    <xdr:colOff>485775</xdr:colOff>
                    <xdr:row>81</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79</xdr:row>
                    <xdr:rowOff>133350</xdr:rowOff>
                  </from>
                  <to>
                    <xdr:col>10</xdr:col>
                    <xdr:colOff>485775</xdr:colOff>
                    <xdr:row>81</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79</xdr:row>
                    <xdr:rowOff>133350</xdr:rowOff>
                  </from>
                  <to>
                    <xdr:col>11</xdr:col>
                    <xdr:colOff>485775</xdr:colOff>
                    <xdr:row>81</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79</xdr:row>
                    <xdr:rowOff>133350</xdr:rowOff>
                  </from>
                  <to>
                    <xdr:col>12</xdr:col>
                    <xdr:colOff>485775</xdr:colOff>
                    <xdr:row>81</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87</xdr:row>
                    <xdr:rowOff>142875</xdr:rowOff>
                  </from>
                  <to>
                    <xdr:col>6</xdr:col>
                    <xdr:colOff>485775</xdr:colOff>
                    <xdr:row>89</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87</xdr:row>
                    <xdr:rowOff>142875</xdr:rowOff>
                  </from>
                  <to>
                    <xdr:col>6</xdr:col>
                    <xdr:colOff>485775</xdr:colOff>
                    <xdr:row>89</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87</xdr:row>
                    <xdr:rowOff>142875</xdr:rowOff>
                  </from>
                  <to>
                    <xdr:col>7</xdr:col>
                    <xdr:colOff>485775</xdr:colOff>
                    <xdr:row>89</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87</xdr:row>
                    <xdr:rowOff>142875</xdr:rowOff>
                  </from>
                  <to>
                    <xdr:col>7</xdr:col>
                    <xdr:colOff>485775</xdr:colOff>
                    <xdr:row>89</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87</xdr:row>
                    <xdr:rowOff>142875</xdr:rowOff>
                  </from>
                  <to>
                    <xdr:col>8</xdr:col>
                    <xdr:colOff>485775</xdr:colOff>
                    <xdr:row>89</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87</xdr:row>
                    <xdr:rowOff>142875</xdr:rowOff>
                  </from>
                  <to>
                    <xdr:col>8</xdr:col>
                    <xdr:colOff>485775</xdr:colOff>
                    <xdr:row>89</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87</xdr:row>
                    <xdr:rowOff>142875</xdr:rowOff>
                  </from>
                  <to>
                    <xdr:col>9</xdr:col>
                    <xdr:colOff>485775</xdr:colOff>
                    <xdr:row>89</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87</xdr:row>
                    <xdr:rowOff>142875</xdr:rowOff>
                  </from>
                  <to>
                    <xdr:col>9</xdr:col>
                    <xdr:colOff>485775</xdr:colOff>
                    <xdr:row>89</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87</xdr:row>
                    <xdr:rowOff>142875</xdr:rowOff>
                  </from>
                  <to>
                    <xdr:col>10</xdr:col>
                    <xdr:colOff>485775</xdr:colOff>
                    <xdr:row>89</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87</xdr:row>
                    <xdr:rowOff>142875</xdr:rowOff>
                  </from>
                  <to>
                    <xdr:col>10</xdr:col>
                    <xdr:colOff>485775</xdr:colOff>
                    <xdr:row>89</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87</xdr:row>
                    <xdr:rowOff>142875</xdr:rowOff>
                  </from>
                  <to>
                    <xdr:col>11</xdr:col>
                    <xdr:colOff>485775</xdr:colOff>
                    <xdr:row>89</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87</xdr:row>
                    <xdr:rowOff>142875</xdr:rowOff>
                  </from>
                  <to>
                    <xdr:col>11</xdr:col>
                    <xdr:colOff>485775</xdr:colOff>
                    <xdr:row>89</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87</xdr:row>
                    <xdr:rowOff>142875</xdr:rowOff>
                  </from>
                  <to>
                    <xdr:col>12</xdr:col>
                    <xdr:colOff>485775</xdr:colOff>
                    <xdr:row>89</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87</xdr:row>
                    <xdr:rowOff>142875</xdr:rowOff>
                  </from>
                  <to>
                    <xdr:col>12</xdr:col>
                    <xdr:colOff>485775</xdr:colOff>
                    <xdr:row>89</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88</xdr:row>
                    <xdr:rowOff>142875</xdr:rowOff>
                  </from>
                  <to>
                    <xdr:col>6</xdr:col>
                    <xdr:colOff>485775</xdr:colOff>
                    <xdr:row>90</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88</xdr:row>
                    <xdr:rowOff>142875</xdr:rowOff>
                  </from>
                  <to>
                    <xdr:col>6</xdr:col>
                    <xdr:colOff>485775</xdr:colOff>
                    <xdr:row>90</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88</xdr:row>
                    <xdr:rowOff>142875</xdr:rowOff>
                  </from>
                  <to>
                    <xdr:col>7</xdr:col>
                    <xdr:colOff>485775</xdr:colOff>
                    <xdr:row>90</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88</xdr:row>
                    <xdr:rowOff>142875</xdr:rowOff>
                  </from>
                  <to>
                    <xdr:col>7</xdr:col>
                    <xdr:colOff>485775</xdr:colOff>
                    <xdr:row>90</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88</xdr:row>
                    <xdr:rowOff>142875</xdr:rowOff>
                  </from>
                  <to>
                    <xdr:col>8</xdr:col>
                    <xdr:colOff>485775</xdr:colOff>
                    <xdr:row>90</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88</xdr:row>
                    <xdr:rowOff>142875</xdr:rowOff>
                  </from>
                  <to>
                    <xdr:col>8</xdr:col>
                    <xdr:colOff>485775</xdr:colOff>
                    <xdr:row>90</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88</xdr:row>
                    <xdr:rowOff>142875</xdr:rowOff>
                  </from>
                  <to>
                    <xdr:col>9</xdr:col>
                    <xdr:colOff>485775</xdr:colOff>
                    <xdr:row>90</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88</xdr:row>
                    <xdr:rowOff>142875</xdr:rowOff>
                  </from>
                  <to>
                    <xdr:col>9</xdr:col>
                    <xdr:colOff>485775</xdr:colOff>
                    <xdr:row>90</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88</xdr:row>
                    <xdr:rowOff>142875</xdr:rowOff>
                  </from>
                  <to>
                    <xdr:col>10</xdr:col>
                    <xdr:colOff>485775</xdr:colOff>
                    <xdr:row>90</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88</xdr:row>
                    <xdr:rowOff>142875</xdr:rowOff>
                  </from>
                  <to>
                    <xdr:col>10</xdr:col>
                    <xdr:colOff>485775</xdr:colOff>
                    <xdr:row>90</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88</xdr:row>
                    <xdr:rowOff>142875</xdr:rowOff>
                  </from>
                  <to>
                    <xdr:col>11</xdr:col>
                    <xdr:colOff>485775</xdr:colOff>
                    <xdr:row>90</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88</xdr:row>
                    <xdr:rowOff>142875</xdr:rowOff>
                  </from>
                  <to>
                    <xdr:col>11</xdr:col>
                    <xdr:colOff>485775</xdr:colOff>
                    <xdr:row>90</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88</xdr:row>
                    <xdr:rowOff>142875</xdr:rowOff>
                  </from>
                  <to>
                    <xdr:col>12</xdr:col>
                    <xdr:colOff>485775</xdr:colOff>
                    <xdr:row>90</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88</xdr:row>
                    <xdr:rowOff>142875</xdr:rowOff>
                  </from>
                  <to>
                    <xdr:col>12</xdr:col>
                    <xdr:colOff>485775</xdr:colOff>
                    <xdr:row>90</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89</xdr:row>
                    <xdr:rowOff>142875</xdr:rowOff>
                  </from>
                  <to>
                    <xdr:col>6</xdr:col>
                    <xdr:colOff>485775</xdr:colOff>
                    <xdr:row>91</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89</xdr:row>
                    <xdr:rowOff>142875</xdr:rowOff>
                  </from>
                  <to>
                    <xdr:col>6</xdr:col>
                    <xdr:colOff>485775</xdr:colOff>
                    <xdr:row>91</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89</xdr:row>
                    <xdr:rowOff>142875</xdr:rowOff>
                  </from>
                  <to>
                    <xdr:col>7</xdr:col>
                    <xdr:colOff>485775</xdr:colOff>
                    <xdr:row>91</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89</xdr:row>
                    <xdr:rowOff>142875</xdr:rowOff>
                  </from>
                  <to>
                    <xdr:col>7</xdr:col>
                    <xdr:colOff>485775</xdr:colOff>
                    <xdr:row>91</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89</xdr:row>
                    <xdr:rowOff>142875</xdr:rowOff>
                  </from>
                  <to>
                    <xdr:col>8</xdr:col>
                    <xdr:colOff>485775</xdr:colOff>
                    <xdr:row>91</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89</xdr:row>
                    <xdr:rowOff>142875</xdr:rowOff>
                  </from>
                  <to>
                    <xdr:col>8</xdr:col>
                    <xdr:colOff>485775</xdr:colOff>
                    <xdr:row>91</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89</xdr:row>
                    <xdr:rowOff>142875</xdr:rowOff>
                  </from>
                  <to>
                    <xdr:col>9</xdr:col>
                    <xdr:colOff>485775</xdr:colOff>
                    <xdr:row>91</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89</xdr:row>
                    <xdr:rowOff>142875</xdr:rowOff>
                  </from>
                  <to>
                    <xdr:col>9</xdr:col>
                    <xdr:colOff>485775</xdr:colOff>
                    <xdr:row>91</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89</xdr:row>
                    <xdr:rowOff>142875</xdr:rowOff>
                  </from>
                  <to>
                    <xdr:col>10</xdr:col>
                    <xdr:colOff>485775</xdr:colOff>
                    <xdr:row>91</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89</xdr:row>
                    <xdr:rowOff>142875</xdr:rowOff>
                  </from>
                  <to>
                    <xdr:col>10</xdr:col>
                    <xdr:colOff>485775</xdr:colOff>
                    <xdr:row>91</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89</xdr:row>
                    <xdr:rowOff>142875</xdr:rowOff>
                  </from>
                  <to>
                    <xdr:col>11</xdr:col>
                    <xdr:colOff>485775</xdr:colOff>
                    <xdr:row>91</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89</xdr:row>
                    <xdr:rowOff>142875</xdr:rowOff>
                  </from>
                  <to>
                    <xdr:col>11</xdr:col>
                    <xdr:colOff>485775</xdr:colOff>
                    <xdr:row>91</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89</xdr:row>
                    <xdr:rowOff>142875</xdr:rowOff>
                  </from>
                  <to>
                    <xdr:col>12</xdr:col>
                    <xdr:colOff>485775</xdr:colOff>
                    <xdr:row>91</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89</xdr:row>
                    <xdr:rowOff>142875</xdr:rowOff>
                  </from>
                  <to>
                    <xdr:col>12</xdr:col>
                    <xdr:colOff>485775</xdr:colOff>
                    <xdr:row>91</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90</xdr:row>
                    <xdr:rowOff>142875</xdr:rowOff>
                  </from>
                  <to>
                    <xdr:col>6</xdr:col>
                    <xdr:colOff>485775</xdr:colOff>
                    <xdr:row>92</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90</xdr:row>
                    <xdr:rowOff>142875</xdr:rowOff>
                  </from>
                  <to>
                    <xdr:col>6</xdr:col>
                    <xdr:colOff>485775</xdr:colOff>
                    <xdr:row>92</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90</xdr:row>
                    <xdr:rowOff>142875</xdr:rowOff>
                  </from>
                  <to>
                    <xdr:col>7</xdr:col>
                    <xdr:colOff>485775</xdr:colOff>
                    <xdr:row>92</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90</xdr:row>
                    <xdr:rowOff>142875</xdr:rowOff>
                  </from>
                  <to>
                    <xdr:col>7</xdr:col>
                    <xdr:colOff>485775</xdr:colOff>
                    <xdr:row>92</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90</xdr:row>
                    <xdr:rowOff>142875</xdr:rowOff>
                  </from>
                  <to>
                    <xdr:col>8</xdr:col>
                    <xdr:colOff>485775</xdr:colOff>
                    <xdr:row>92</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90</xdr:row>
                    <xdr:rowOff>142875</xdr:rowOff>
                  </from>
                  <to>
                    <xdr:col>8</xdr:col>
                    <xdr:colOff>485775</xdr:colOff>
                    <xdr:row>92</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90</xdr:row>
                    <xdr:rowOff>142875</xdr:rowOff>
                  </from>
                  <to>
                    <xdr:col>9</xdr:col>
                    <xdr:colOff>485775</xdr:colOff>
                    <xdr:row>92</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90</xdr:row>
                    <xdr:rowOff>142875</xdr:rowOff>
                  </from>
                  <to>
                    <xdr:col>9</xdr:col>
                    <xdr:colOff>485775</xdr:colOff>
                    <xdr:row>92</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90</xdr:row>
                    <xdr:rowOff>142875</xdr:rowOff>
                  </from>
                  <to>
                    <xdr:col>10</xdr:col>
                    <xdr:colOff>485775</xdr:colOff>
                    <xdr:row>92</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90</xdr:row>
                    <xdr:rowOff>142875</xdr:rowOff>
                  </from>
                  <to>
                    <xdr:col>10</xdr:col>
                    <xdr:colOff>485775</xdr:colOff>
                    <xdr:row>92</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90</xdr:row>
                    <xdr:rowOff>142875</xdr:rowOff>
                  </from>
                  <to>
                    <xdr:col>11</xdr:col>
                    <xdr:colOff>485775</xdr:colOff>
                    <xdr:row>92</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90</xdr:row>
                    <xdr:rowOff>142875</xdr:rowOff>
                  </from>
                  <to>
                    <xdr:col>11</xdr:col>
                    <xdr:colOff>485775</xdr:colOff>
                    <xdr:row>92</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90</xdr:row>
                    <xdr:rowOff>142875</xdr:rowOff>
                  </from>
                  <to>
                    <xdr:col>12</xdr:col>
                    <xdr:colOff>485775</xdr:colOff>
                    <xdr:row>92</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90</xdr:row>
                    <xdr:rowOff>142875</xdr:rowOff>
                  </from>
                  <to>
                    <xdr:col>12</xdr:col>
                    <xdr:colOff>485775</xdr:colOff>
                    <xdr:row>92</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53</xdr:row>
                    <xdr:rowOff>142875</xdr:rowOff>
                  </from>
                  <to>
                    <xdr:col>6</xdr:col>
                    <xdr:colOff>485775</xdr:colOff>
                    <xdr:row>55</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53</xdr:row>
                    <xdr:rowOff>76200</xdr:rowOff>
                  </from>
                  <to>
                    <xdr:col>7</xdr:col>
                    <xdr:colOff>409575</xdr:colOff>
                    <xdr:row>55</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53</xdr:row>
                    <xdr:rowOff>133350</xdr:rowOff>
                  </from>
                  <to>
                    <xdr:col>8</xdr:col>
                    <xdr:colOff>485775</xdr:colOff>
                    <xdr:row>55</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53</xdr:row>
                    <xdr:rowOff>133350</xdr:rowOff>
                  </from>
                  <to>
                    <xdr:col>9</xdr:col>
                    <xdr:colOff>485775</xdr:colOff>
                    <xdr:row>55</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53</xdr:row>
                    <xdr:rowOff>104775</xdr:rowOff>
                  </from>
                  <to>
                    <xdr:col>10</xdr:col>
                    <xdr:colOff>485775</xdr:colOff>
                    <xdr:row>55</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53</xdr:row>
                    <xdr:rowOff>133350</xdr:rowOff>
                  </from>
                  <to>
                    <xdr:col>11</xdr:col>
                    <xdr:colOff>495300</xdr:colOff>
                    <xdr:row>55</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53</xdr:row>
                    <xdr:rowOff>114300</xdr:rowOff>
                  </from>
                  <to>
                    <xdr:col>12</xdr:col>
                    <xdr:colOff>485775</xdr:colOff>
                    <xdr:row>55</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5"/>
  <sheetViews>
    <sheetView showGridLines="0" workbookViewId="0">
      <selection activeCell="C14" sqref="C14:M3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5" t="s">
        <v>234</v>
      </c>
      <c r="B1" s="366"/>
      <c r="C1" s="366"/>
      <c r="D1" s="366"/>
      <c r="E1" s="366"/>
      <c r="F1" s="366"/>
      <c r="G1" s="366"/>
      <c r="H1" s="366"/>
      <c r="I1" s="366"/>
      <c r="J1" s="366"/>
      <c r="K1" s="366"/>
      <c r="L1" s="366"/>
      <c r="M1" s="366"/>
      <c r="N1" s="367"/>
    </row>
    <row r="2" spans="1:14" ht="23.25" customHeight="1" x14ac:dyDescent="0.3">
      <c r="A2" s="362" t="s">
        <v>314</v>
      </c>
      <c r="B2" s="363"/>
      <c r="C2" s="363"/>
      <c r="D2" s="363"/>
      <c r="E2" s="363"/>
      <c r="F2" s="363"/>
      <c r="G2" s="363"/>
      <c r="H2" s="363"/>
      <c r="I2" s="363"/>
      <c r="J2" s="363"/>
      <c r="K2" s="363"/>
      <c r="L2" s="363"/>
      <c r="M2" s="363"/>
      <c r="N2" s="364"/>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New York Marine and General Insurance Company ("NYM")</v>
      </c>
      <c r="F4" s="114"/>
      <c r="G4" s="114"/>
      <c r="H4" s="115"/>
      <c r="I4" s="115"/>
      <c r="J4" s="115"/>
      <c r="K4" s="116"/>
      <c r="L4" s="63"/>
      <c r="M4" s="76" t="s">
        <v>55</v>
      </c>
      <c r="N4" s="164">
        <f>'Cover Page'!L9</f>
        <v>16608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ProSight Specialty Insurance Group</v>
      </c>
      <c r="F6" s="114"/>
      <c r="G6" s="115"/>
      <c r="H6" s="115"/>
      <c r="I6" s="115"/>
      <c r="J6" s="115"/>
      <c r="K6" s="116"/>
      <c r="L6" s="63"/>
      <c r="M6" s="76" t="s">
        <v>56</v>
      </c>
      <c r="N6" s="164" t="str">
        <f>'Cover Page'!L13</f>
        <v>0256</v>
      </c>
    </row>
    <row r="7" spans="1:14" ht="15.75" thickBot="1" x14ac:dyDescent="0.3">
      <c r="A7" s="123"/>
      <c r="B7" s="78"/>
      <c r="C7" s="79"/>
      <c r="D7" s="79"/>
      <c r="E7" s="79"/>
      <c r="F7" s="79"/>
      <c r="G7" s="79"/>
      <c r="H7" s="79"/>
      <c r="I7" s="79"/>
      <c r="J7" s="79"/>
      <c r="K7" s="80"/>
      <c r="L7" s="80"/>
      <c r="M7" s="80"/>
      <c r="N7" s="81"/>
    </row>
    <row r="9" spans="1:14" x14ac:dyDescent="0.25">
      <c r="A9" s="252"/>
      <c r="B9" s="253"/>
      <c r="C9" s="253"/>
      <c r="D9" s="253"/>
      <c r="E9" s="253"/>
      <c r="F9" s="253"/>
      <c r="G9" s="253"/>
      <c r="H9" s="253"/>
      <c r="I9" s="253"/>
      <c r="J9" s="253"/>
      <c r="K9" s="253"/>
      <c r="L9" s="253"/>
      <c r="M9" s="253"/>
      <c r="N9" s="254"/>
    </row>
    <row r="10" spans="1:14" x14ac:dyDescent="0.25">
      <c r="A10" s="261" t="s">
        <v>205</v>
      </c>
      <c r="B10" s="256"/>
      <c r="C10" s="256" t="s">
        <v>339</v>
      </c>
      <c r="D10" s="256"/>
      <c r="E10" s="256"/>
      <c r="F10" s="256"/>
      <c r="G10" s="256"/>
      <c r="H10" s="256"/>
      <c r="I10" s="256"/>
      <c r="J10" s="256"/>
      <c r="K10" s="256"/>
      <c r="L10" s="256"/>
      <c r="M10" s="256"/>
      <c r="N10" s="257"/>
    </row>
    <row r="11" spans="1:14" ht="19.5" customHeight="1" x14ac:dyDescent="0.25">
      <c r="A11" s="255"/>
      <c r="B11" s="256"/>
      <c r="C11" s="256" t="s">
        <v>322</v>
      </c>
      <c r="D11" s="256"/>
      <c r="E11" s="256"/>
      <c r="F11" s="256"/>
      <c r="G11" s="256"/>
      <c r="H11" s="256"/>
      <c r="I11" s="256"/>
      <c r="J11" s="256"/>
      <c r="K11" s="256"/>
      <c r="L11" s="256"/>
      <c r="M11" s="256"/>
      <c r="N11" s="257"/>
    </row>
    <row r="12" spans="1:14" x14ac:dyDescent="0.25">
      <c r="A12" s="255"/>
      <c r="B12" s="256"/>
      <c r="C12" s="256" t="s">
        <v>323</v>
      </c>
      <c r="D12" s="256"/>
      <c r="E12" s="256"/>
      <c r="F12" s="256"/>
      <c r="G12" s="256"/>
      <c r="H12" s="256"/>
      <c r="I12" s="256"/>
      <c r="J12" s="256"/>
      <c r="K12" s="256"/>
      <c r="L12" s="256"/>
      <c r="M12" s="256"/>
      <c r="N12" s="257"/>
    </row>
    <row r="13" spans="1:14" x14ac:dyDescent="0.25">
      <c r="A13" s="255"/>
      <c r="B13" s="256"/>
      <c r="C13" s="256" t="s">
        <v>324</v>
      </c>
      <c r="D13" s="256"/>
      <c r="E13" s="256"/>
      <c r="F13" s="256"/>
      <c r="G13" s="256"/>
      <c r="H13" s="256"/>
      <c r="I13" s="256"/>
      <c r="J13" s="256"/>
      <c r="K13" s="256"/>
      <c r="L13" s="256"/>
      <c r="M13" s="256"/>
      <c r="N13" s="257"/>
    </row>
    <row r="14" spans="1:14" x14ac:dyDescent="0.25">
      <c r="A14" s="255"/>
      <c r="B14" s="257"/>
      <c r="C14" s="379" t="s">
        <v>376</v>
      </c>
      <c r="D14" s="380"/>
      <c r="E14" s="380"/>
      <c r="F14" s="380"/>
      <c r="G14" s="380"/>
      <c r="H14" s="380"/>
      <c r="I14" s="380"/>
      <c r="J14" s="380"/>
      <c r="K14" s="380"/>
      <c r="L14" s="380"/>
      <c r="M14" s="381"/>
      <c r="N14" s="257"/>
    </row>
    <row r="15" spans="1:14" x14ac:dyDescent="0.25">
      <c r="A15" s="255"/>
      <c r="B15" s="257"/>
      <c r="C15" s="382"/>
      <c r="D15" s="383"/>
      <c r="E15" s="383"/>
      <c r="F15" s="383"/>
      <c r="G15" s="383"/>
      <c r="H15" s="383"/>
      <c r="I15" s="383"/>
      <c r="J15" s="383"/>
      <c r="K15" s="383"/>
      <c r="L15" s="383"/>
      <c r="M15" s="384"/>
      <c r="N15" s="257"/>
    </row>
    <row r="16" spans="1:14" x14ac:dyDescent="0.25">
      <c r="A16" s="255"/>
      <c r="B16" s="257"/>
      <c r="C16" s="382"/>
      <c r="D16" s="383"/>
      <c r="E16" s="383"/>
      <c r="F16" s="383"/>
      <c r="G16" s="383"/>
      <c r="H16" s="383"/>
      <c r="I16" s="383"/>
      <c r="J16" s="383"/>
      <c r="K16" s="383"/>
      <c r="L16" s="383"/>
      <c r="M16" s="384"/>
      <c r="N16" s="257"/>
    </row>
    <row r="17" spans="1:14" x14ac:dyDescent="0.25">
      <c r="A17" s="255"/>
      <c r="B17" s="257"/>
      <c r="C17" s="382"/>
      <c r="D17" s="383"/>
      <c r="E17" s="383"/>
      <c r="F17" s="383"/>
      <c r="G17" s="383"/>
      <c r="H17" s="383"/>
      <c r="I17" s="383"/>
      <c r="J17" s="383"/>
      <c r="K17" s="383"/>
      <c r="L17" s="383"/>
      <c r="M17" s="384"/>
      <c r="N17" s="257"/>
    </row>
    <row r="18" spans="1:14" x14ac:dyDescent="0.25">
      <c r="A18" s="255"/>
      <c r="B18" s="257"/>
      <c r="C18" s="382"/>
      <c r="D18" s="383"/>
      <c r="E18" s="383"/>
      <c r="F18" s="383"/>
      <c r="G18" s="383"/>
      <c r="H18" s="383"/>
      <c r="I18" s="383"/>
      <c r="J18" s="383"/>
      <c r="K18" s="383"/>
      <c r="L18" s="383"/>
      <c r="M18" s="384"/>
      <c r="N18" s="257"/>
    </row>
    <row r="19" spans="1:14" x14ac:dyDescent="0.25">
      <c r="A19" s="255"/>
      <c r="B19" s="257"/>
      <c r="C19" s="382"/>
      <c r="D19" s="383"/>
      <c r="E19" s="383"/>
      <c r="F19" s="383"/>
      <c r="G19" s="383"/>
      <c r="H19" s="383"/>
      <c r="I19" s="383"/>
      <c r="J19" s="383"/>
      <c r="K19" s="383"/>
      <c r="L19" s="383"/>
      <c r="M19" s="384"/>
      <c r="N19" s="257"/>
    </row>
    <row r="20" spans="1:14" x14ac:dyDescent="0.25">
      <c r="A20" s="255"/>
      <c r="B20" s="257"/>
      <c r="C20" s="382"/>
      <c r="D20" s="383"/>
      <c r="E20" s="383"/>
      <c r="F20" s="383"/>
      <c r="G20" s="383"/>
      <c r="H20" s="383"/>
      <c r="I20" s="383"/>
      <c r="J20" s="383"/>
      <c r="K20" s="383"/>
      <c r="L20" s="383"/>
      <c r="M20" s="384"/>
      <c r="N20" s="257"/>
    </row>
    <row r="21" spans="1:14" x14ac:dyDescent="0.25">
      <c r="A21" s="255"/>
      <c r="B21" s="257"/>
      <c r="C21" s="382"/>
      <c r="D21" s="383"/>
      <c r="E21" s="383"/>
      <c r="F21" s="383"/>
      <c r="G21" s="383"/>
      <c r="H21" s="383"/>
      <c r="I21" s="383"/>
      <c r="J21" s="383"/>
      <c r="K21" s="383"/>
      <c r="L21" s="383"/>
      <c r="M21" s="384"/>
      <c r="N21" s="257"/>
    </row>
    <row r="22" spans="1:14" x14ac:dyDescent="0.25">
      <c r="A22" s="255"/>
      <c r="B22" s="257"/>
      <c r="C22" s="382"/>
      <c r="D22" s="383"/>
      <c r="E22" s="383"/>
      <c r="F22" s="383"/>
      <c r="G22" s="383"/>
      <c r="H22" s="383"/>
      <c r="I22" s="383"/>
      <c r="J22" s="383"/>
      <c r="K22" s="383"/>
      <c r="L22" s="383"/>
      <c r="M22" s="384"/>
      <c r="N22" s="257"/>
    </row>
    <row r="23" spans="1:14" x14ac:dyDescent="0.25">
      <c r="A23" s="255"/>
      <c r="B23" s="257"/>
      <c r="C23" s="382"/>
      <c r="D23" s="383"/>
      <c r="E23" s="383"/>
      <c r="F23" s="383"/>
      <c r="G23" s="383"/>
      <c r="H23" s="383"/>
      <c r="I23" s="383"/>
      <c r="J23" s="383"/>
      <c r="K23" s="383"/>
      <c r="L23" s="383"/>
      <c r="M23" s="384"/>
      <c r="N23" s="257"/>
    </row>
    <row r="24" spans="1:14" x14ac:dyDescent="0.25">
      <c r="A24" s="255"/>
      <c r="B24" s="257"/>
      <c r="C24" s="382"/>
      <c r="D24" s="383"/>
      <c r="E24" s="383"/>
      <c r="F24" s="383"/>
      <c r="G24" s="383"/>
      <c r="H24" s="383"/>
      <c r="I24" s="383"/>
      <c r="J24" s="383"/>
      <c r="K24" s="383"/>
      <c r="L24" s="383"/>
      <c r="M24" s="384"/>
      <c r="N24" s="257"/>
    </row>
    <row r="25" spans="1:14" x14ac:dyDescent="0.25">
      <c r="A25" s="255"/>
      <c r="B25" s="257"/>
      <c r="C25" s="382"/>
      <c r="D25" s="383"/>
      <c r="E25" s="383"/>
      <c r="F25" s="383"/>
      <c r="G25" s="383"/>
      <c r="H25" s="383"/>
      <c r="I25" s="383"/>
      <c r="J25" s="383"/>
      <c r="K25" s="383"/>
      <c r="L25" s="383"/>
      <c r="M25" s="384"/>
      <c r="N25" s="257"/>
    </row>
    <row r="26" spans="1:14" x14ac:dyDescent="0.25">
      <c r="A26" s="255"/>
      <c r="B26" s="257"/>
      <c r="C26" s="382"/>
      <c r="D26" s="383"/>
      <c r="E26" s="383"/>
      <c r="F26" s="383"/>
      <c r="G26" s="383"/>
      <c r="H26" s="383"/>
      <c r="I26" s="383"/>
      <c r="J26" s="383"/>
      <c r="K26" s="383"/>
      <c r="L26" s="383"/>
      <c r="M26" s="384"/>
      <c r="N26" s="257"/>
    </row>
    <row r="27" spans="1:14" x14ac:dyDescent="0.25">
      <c r="A27" s="255"/>
      <c r="B27" s="257"/>
      <c r="C27" s="382"/>
      <c r="D27" s="383"/>
      <c r="E27" s="383"/>
      <c r="F27" s="383"/>
      <c r="G27" s="383"/>
      <c r="H27" s="383"/>
      <c r="I27" s="383"/>
      <c r="J27" s="383"/>
      <c r="K27" s="383"/>
      <c r="L27" s="383"/>
      <c r="M27" s="384"/>
      <c r="N27" s="257"/>
    </row>
    <row r="28" spans="1:14" x14ac:dyDescent="0.25">
      <c r="A28" s="255"/>
      <c r="B28" s="257"/>
      <c r="C28" s="382"/>
      <c r="D28" s="383"/>
      <c r="E28" s="383"/>
      <c r="F28" s="383"/>
      <c r="G28" s="383"/>
      <c r="H28" s="383"/>
      <c r="I28" s="383"/>
      <c r="J28" s="383"/>
      <c r="K28" s="383"/>
      <c r="L28" s="383"/>
      <c r="M28" s="384"/>
      <c r="N28" s="257"/>
    </row>
    <row r="29" spans="1:14" x14ac:dyDescent="0.25">
      <c r="A29" s="255"/>
      <c r="B29" s="257"/>
      <c r="C29" s="382"/>
      <c r="D29" s="383"/>
      <c r="E29" s="383"/>
      <c r="F29" s="383"/>
      <c r="G29" s="383"/>
      <c r="H29" s="383"/>
      <c r="I29" s="383"/>
      <c r="J29" s="383"/>
      <c r="K29" s="383"/>
      <c r="L29" s="383"/>
      <c r="M29" s="384"/>
      <c r="N29" s="257"/>
    </row>
    <row r="30" spans="1:14" x14ac:dyDescent="0.25">
      <c r="A30" s="255"/>
      <c r="B30" s="257"/>
      <c r="C30" s="382"/>
      <c r="D30" s="383"/>
      <c r="E30" s="383"/>
      <c r="F30" s="383"/>
      <c r="G30" s="383"/>
      <c r="H30" s="383"/>
      <c r="I30" s="383"/>
      <c r="J30" s="383"/>
      <c r="K30" s="383"/>
      <c r="L30" s="383"/>
      <c r="M30" s="384"/>
      <c r="N30" s="257"/>
    </row>
    <row r="31" spans="1:14" x14ac:dyDescent="0.25">
      <c r="A31" s="255"/>
      <c r="B31" s="257"/>
      <c r="C31" s="382"/>
      <c r="D31" s="383"/>
      <c r="E31" s="383"/>
      <c r="F31" s="383"/>
      <c r="G31" s="383"/>
      <c r="H31" s="383"/>
      <c r="I31" s="383"/>
      <c r="J31" s="383"/>
      <c r="K31" s="383"/>
      <c r="L31" s="383"/>
      <c r="M31" s="384"/>
      <c r="N31" s="257"/>
    </row>
    <row r="32" spans="1:14" x14ac:dyDescent="0.25">
      <c r="A32" s="255"/>
      <c r="B32" s="257"/>
      <c r="C32" s="382"/>
      <c r="D32" s="383"/>
      <c r="E32" s="383"/>
      <c r="F32" s="383"/>
      <c r="G32" s="383"/>
      <c r="H32" s="383"/>
      <c r="I32" s="383"/>
      <c r="J32" s="383"/>
      <c r="K32" s="383"/>
      <c r="L32" s="383"/>
      <c r="M32" s="384"/>
      <c r="N32" s="257"/>
    </row>
    <row r="33" spans="1:14" x14ac:dyDescent="0.25">
      <c r="A33" s="255"/>
      <c r="B33" s="257"/>
      <c r="C33" s="382"/>
      <c r="D33" s="383"/>
      <c r="E33" s="383"/>
      <c r="F33" s="383"/>
      <c r="G33" s="383"/>
      <c r="H33" s="383"/>
      <c r="I33" s="383"/>
      <c r="J33" s="383"/>
      <c r="K33" s="383"/>
      <c r="L33" s="383"/>
      <c r="M33" s="384"/>
      <c r="N33" s="257"/>
    </row>
    <row r="34" spans="1:14" x14ac:dyDescent="0.25">
      <c r="A34" s="255"/>
      <c r="B34" s="257"/>
      <c r="C34" s="385"/>
      <c r="D34" s="386"/>
      <c r="E34" s="386"/>
      <c r="F34" s="386"/>
      <c r="G34" s="386"/>
      <c r="H34" s="386"/>
      <c r="I34" s="386"/>
      <c r="J34" s="386"/>
      <c r="K34" s="386"/>
      <c r="L34" s="386"/>
      <c r="M34" s="387"/>
      <c r="N34" s="257"/>
    </row>
    <row r="35" spans="1:14" x14ac:dyDescent="0.25">
      <c r="A35" s="255"/>
      <c r="B35" s="256"/>
      <c r="C35" s="256"/>
      <c r="D35" s="256"/>
      <c r="E35" s="256"/>
      <c r="F35" s="256"/>
      <c r="G35" s="256"/>
      <c r="H35" s="256"/>
      <c r="I35" s="256"/>
      <c r="J35" s="256"/>
      <c r="K35" s="256"/>
      <c r="L35" s="256"/>
      <c r="M35" s="256"/>
      <c r="N35" s="257"/>
    </row>
    <row r="36" spans="1:14" x14ac:dyDescent="0.25">
      <c r="A36" s="261" t="s">
        <v>206</v>
      </c>
      <c r="B36" s="256"/>
      <c r="C36" s="256" t="s">
        <v>340</v>
      </c>
      <c r="D36" s="256"/>
      <c r="E36" s="256"/>
      <c r="F36" s="256"/>
      <c r="G36" s="256"/>
      <c r="H36" s="256"/>
      <c r="I36" s="256"/>
      <c r="J36" s="256"/>
      <c r="K36" s="256"/>
      <c r="L36" s="256"/>
      <c r="M36" s="256"/>
      <c r="N36" s="257"/>
    </row>
    <row r="37" spans="1:14" x14ac:dyDescent="0.25">
      <c r="A37" s="255"/>
      <c r="B37" s="256"/>
      <c r="C37" s="256" t="s">
        <v>341</v>
      </c>
      <c r="D37" s="256"/>
      <c r="E37" s="256"/>
      <c r="F37" s="256"/>
      <c r="G37" s="256"/>
      <c r="H37" s="256"/>
      <c r="I37" s="256"/>
      <c r="J37" s="256"/>
      <c r="K37" s="256"/>
      <c r="L37" s="256"/>
      <c r="M37" s="256"/>
      <c r="N37" s="257"/>
    </row>
    <row r="38" spans="1:14" x14ac:dyDescent="0.25">
      <c r="A38" s="255"/>
      <c r="B38" s="256"/>
      <c r="C38" s="256" t="s">
        <v>342</v>
      </c>
      <c r="D38" s="256"/>
      <c r="E38" s="256"/>
      <c r="F38" s="256"/>
      <c r="G38" s="256"/>
      <c r="H38" s="256"/>
      <c r="I38" s="256"/>
      <c r="J38" s="256"/>
      <c r="K38" s="256"/>
      <c r="L38" s="256"/>
      <c r="M38" s="256"/>
      <c r="N38" s="257"/>
    </row>
    <row r="39" spans="1:14" x14ac:dyDescent="0.25">
      <c r="A39" s="255"/>
      <c r="B39" s="256"/>
      <c r="C39" s="268" t="s">
        <v>343</v>
      </c>
      <c r="D39" s="256"/>
      <c r="E39" s="256"/>
      <c r="F39" s="256"/>
      <c r="G39" s="256"/>
      <c r="H39" s="256"/>
      <c r="I39" s="256"/>
      <c r="J39" s="256"/>
      <c r="K39" s="256"/>
      <c r="L39" s="256"/>
      <c r="M39" s="256"/>
      <c r="N39" s="257"/>
    </row>
    <row r="40" spans="1:14" ht="6.75" customHeight="1" x14ac:dyDescent="0.25">
      <c r="A40" s="255"/>
      <c r="B40" s="256"/>
      <c r="C40" s="268"/>
      <c r="D40" s="256"/>
      <c r="E40" s="256"/>
      <c r="F40" s="256"/>
      <c r="G40" s="256"/>
      <c r="H40" s="256"/>
      <c r="I40" s="256"/>
      <c r="J40" s="256"/>
      <c r="K40" s="256"/>
      <c r="L40" s="256"/>
      <c r="M40" s="256"/>
      <c r="N40" s="257"/>
    </row>
    <row r="41" spans="1:14" ht="21.75" customHeight="1" x14ac:dyDescent="0.25">
      <c r="A41" s="255"/>
      <c r="B41" s="256"/>
      <c r="C41" s="256" t="s">
        <v>325</v>
      </c>
      <c r="D41" s="256"/>
      <c r="E41" s="256"/>
      <c r="F41" s="256"/>
      <c r="G41" s="256"/>
      <c r="H41" s="256"/>
      <c r="I41" s="256"/>
      <c r="J41" s="256"/>
      <c r="K41" s="256"/>
      <c r="L41" s="256"/>
      <c r="M41" s="256"/>
      <c r="N41" s="257"/>
    </row>
    <row r="42" spans="1:14" ht="16.5" customHeight="1" x14ac:dyDescent="0.25">
      <c r="A42" s="255"/>
      <c r="B42" s="256"/>
      <c r="C42" s="256" t="s">
        <v>326</v>
      </c>
      <c r="D42" s="256"/>
      <c r="E42" s="256"/>
      <c r="F42" s="256"/>
      <c r="G42" s="256"/>
      <c r="H42" s="256"/>
      <c r="I42" s="256"/>
      <c r="J42" s="256"/>
      <c r="K42" s="256"/>
      <c r="L42" s="256"/>
      <c r="M42" s="256"/>
      <c r="N42" s="257"/>
    </row>
    <row r="43" spans="1:14" x14ac:dyDescent="0.25">
      <c r="A43" s="255"/>
      <c r="B43" s="256"/>
      <c r="C43" s="256" t="s">
        <v>324</v>
      </c>
      <c r="D43" s="256"/>
      <c r="E43" s="256"/>
      <c r="F43" s="256"/>
      <c r="G43" s="256"/>
      <c r="H43" s="256"/>
      <c r="I43" s="256"/>
      <c r="J43" s="256"/>
      <c r="K43" s="256"/>
      <c r="L43" s="256"/>
      <c r="M43" s="256"/>
      <c r="N43" s="257"/>
    </row>
    <row r="44" spans="1:14" x14ac:dyDescent="0.25">
      <c r="A44" s="255"/>
      <c r="B44" s="256"/>
      <c r="C44" s="379"/>
      <c r="D44" s="380"/>
      <c r="E44" s="380"/>
      <c r="F44" s="380"/>
      <c r="G44" s="380"/>
      <c r="H44" s="380"/>
      <c r="I44" s="380"/>
      <c r="J44" s="380"/>
      <c r="K44" s="380"/>
      <c r="L44" s="380"/>
      <c r="M44" s="381"/>
      <c r="N44" s="257"/>
    </row>
    <row r="45" spans="1:14" x14ac:dyDescent="0.25">
      <c r="A45" s="255"/>
      <c r="B45" s="256"/>
      <c r="C45" s="382"/>
      <c r="D45" s="383"/>
      <c r="E45" s="383"/>
      <c r="F45" s="383"/>
      <c r="G45" s="383"/>
      <c r="H45" s="383"/>
      <c r="I45" s="383"/>
      <c r="J45" s="383"/>
      <c r="K45" s="383"/>
      <c r="L45" s="383"/>
      <c r="M45" s="384"/>
      <c r="N45" s="257"/>
    </row>
    <row r="46" spans="1:14" x14ac:dyDescent="0.25">
      <c r="A46" s="255"/>
      <c r="B46" s="256"/>
      <c r="C46" s="382"/>
      <c r="D46" s="383"/>
      <c r="E46" s="383"/>
      <c r="F46" s="383"/>
      <c r="G46" s="383"/>
      <c r="H46" s="383"/>
      <c r="I46" s="383"/>
      <c r="J46" s="383"/>
      <c r="K46" s="383"/>
      <c r="L46" s="383"/>
      <c r="M46" s="384"/>
      <c r="N46" s="257"/>
    </row>
    <row r="47" spans="1:14" x14ac:dyDescent="0.25">
      <c r="A47" s="255"/>
      <c r="B47" s="256"/>
      <c r="C47" s="382"/>
      <c r="D47" s="383"/>
      <c r="E47" s="383"/>
      <c r="F47" s="383"/>
      <c r="G47" s="383"/>
      <c r="H47" s="383"/>
      <c r="I47" s="383"/>
      <c r="J47" s="383"/>
      <c r="K47" s="383"/>
      <c r="L47" s="383"/>
      <c r="M47" s="384"/>
      <c r="N47" s="257"/>
    </row>
    <row r="48" spans="1:14" x14ac:dyDescent="0.25">
      <c r="A48" s="255"/>
      <c r="B48" s="256"/>
      <c r="C48" s="382"/>
      <c r="D48" s="383"/>
      <c r="E48" s="383"/>
      <c r="F48" s="383"/>
      <c r="G48" s="383"/>
      <c r="H48" s="383"/>
      <c r="I48" s="383"/>
      <c r="J48" s="383"/>
      <c r="K48" s="383"/>
      <c r="L48" s="383"/>
      <c r="M48" s="384"/>
      <c r="N48" s="257"/>
    </row>
    <row r="49" spans="1:14" x14ac:dyDescent="0.25">
      <c r="A49" s="255"/>
      <c r="B49" s="256"/>
      <c r="C49" s="382"/>
      <c r="D49" s="383"/>
      <c r="E49" s="383"/>
      <c r="F49" s="383"/>
      <c r="G49" s="383"/>
      <c r="H49" s="383"/>
      <c r="I49" s="383"/>
      <c r="J49" s="383"/>
      <c r="K49" s="383"/>
      <c r="L49" s="383"/>
      <c r="M49" s="384"/>
      <c r="N49" s="257"/>
    </row>
    <row r="50" spans="1:14" x14ac:dyDescent="0.25">
      <c r="A50" s="255"/>
      <c r="B50" s="256"/>
      <c r="C50" s="382"/>
      <c r="D50" s="383"/>
      <c r="E50" s="383"/>
      <c r="F50" s="383"/>
      <c r="G50" s="383"/>
      <c r="H50" s="383"/>
      <c r="I50" s="383"/>
      <c r="J50" s="383"/>
      <c r="K50" s="383"/>
      <c r="L50" s="383"/>
      <c r="M50" s="384"/>
      <c r="N50" s="257"/>
    </row>
    <row r="51" spans="1:14" x14ac:dyDescent="0.25">
      <c r="A51" s="255"/>
      <c r="B51" s="256"/>
      <c r="C51" s="382"/>
      <c r="D51" s="383"/>
      <c r="E51" s="383"/>
      <c r="F51" s="383"/>
      <c r="G51" s="383"/>
      <c r="H51" s="383"/>
      <c r="I51" s="383"/>
      <c r="J51" s="383"/>
      <c r="K51" s="383"/>
      <c r="L51" s="383"/>
      <c r="M51" s="384"/>
      <c r="N51" s="257"/>
    </row>
    <row r="52" spans="1:14" x14ac:dyDescent="0.25">
      <c r="A52" s="255"/>
      <c r="B52" s="256"/>
      <c r="C52" s="382"/>
      <c r="D52" s="383"/>
      <c r="E52" s="383"/>
      <c r="F52" s="383"/>
      <c r="G52" s="383"/>
      <c r="H52" s="383"/>
      <c r="I52" s="383"/>
      <c r="J52" s="383"/>
      <c r="K52" s="383"/>
      <c r="L52" s="383"/>
      <c r="M52" s="384"/>
      <c r="N52" s="257"/>
    </row>
    <row r="53" spans="1:14" x14ac:dyDescent="0.25">
      <c r="A53" s="255"/>
      <c r="B53" s="256"/>
      <c r="C53" s="382"/>
      <c r="D53" s="383"/>
      <c r="E53" s="383"/>
      <c r="F53" s="383"/>
      <c r="G53" s="383"/>
      <c r="H53" s="383"/>
      <c r="I53" s="383"/>
      <c r="J53" s="383"/>
      <c r="K53" s="383"/>
      <c r="L53" s="383"/>
      <c r="M53" s="384"/>
      <c r="N53" s="257"/>
    </row>
    <row r="54" spans="1:14" x14ac:dyDescent="0.25">
      <c r="A54" s="255"/>
      <c r="B54" s="256"/>
      <c r="C54" s="382"/>
      <c r="D54" s="383"/>
      <c r="E54" s="383"/>
      <c r="F54" s="383"/>
      <c r="G54" s="383"/>
      <c r="H54" s="383"/>
      <c r="I54" s="383"/>
      <c r="J54" s="383"/>
      <c r="K54" s="383"/>
      <c r="L54" s="383"/>
      <c r="M54" s="384"/>
      <c r="N54" s="257"/>
    </row>
    <row r="55" spans="1:14" x14ac:dyDescent="0.25">
      <c r="A55" s="255"/>
      <c r="B55" s="256"/>
      <c r="C55" s="382"/>
      <c r="D55" s="383"/>
      <c r="E55" s="383"/>
      <c r="F55" s="383"/>
      <c r="G55" s="383"/>
      <c r="H55" s="383"/>
      <c r="I55" s="383"/>
      <c r="J55" s="383"/>
      <c r="K55" s="383"/>
      <c r="L55" s="383"/>
      <c r="M55" s="384"/>
      <c r="N55" s="257"/>
    </row>
    <row r="56" spans="1:14" x14ac:dyDescent="0.25">
      <c r="A56" s="255"/>
      <c r="B56" s="256"/>
      <c r="C56" s="382"/>
      <c r="D56" s="383"/>
      <c r="E56" s="383"/>
      <c r="F56" s="383"/>
      <c r="G56" s="383"/>
      <c r="H56" s="383"/>
      <c r="I56" s="383"/>
      <c r="J56" s="383"/>
      <c r="K56" s="383"/>
      <c r="L56" s="383"/>
      <c r="M56" s="384"/>
      <c r="N56" s="257"/>
    </row>
    <row r="57" spans="1:14" x14ac:dyDescent="0.25">
      <c r="A57" s="255"/>
      <c r="B57" s="256"/>
      <c r="C57" s="382"/>
      <c r="D57" s="383"/>
      <c r="E57" s="383"/>
      <c r="F57" s="383"/>
      <c r="G57" s="383"/>
      <c r="H57" s="383"/>
      <c r="I57" s="383"/>
      <c r="J57" s="383"/>
      <c r="K57" s="383"/>
      <c r="L57" s="383"/>
      <c r="M57" s="384"/>
      <c r="N57" s="257"/>
    </row>
    <row r="58" spans="1:14" x14ac:dyDescent="0.25">
      <c r="A58" s="255"/>
      <c r="B58" s="256"/>
      <c r="C58" s="382"/>
      <c r="D58" s="383"/>
      <c r="E58" s="383"/>
      <c r="F58" s="383"/>
      <c r="G58" s="383"/>
      <c r="H58" s="383"/>
      <c r="I58" s="383"/>
      <c r="J58" s="383"/>
      <c r="K58" s="383"/>
      <c r="L58" s="383"/>
      <c r="M58" s="384"/>
      <c r="N58" s="257"/>
    </row>
    <row r="59" spans="1:14" x14ac:dyDescent="0.25">
      <c r="A59" s="255"/>
      <c r="B59" s="256"/>
      <c r="C59" s="382"/>
      <c r="D59" s="383"/>
      <c r="E59" s="383"/>
      <c r="F59" s="383"/>
      <c r="G59" s="383"/>
      <c r="H59" s="383"/>
      <c r="I59" s="383"/>
      <c r="J59" s="383"/>
      <c r="K59" s="383"/>
      <c r="L59" s="383"/>
      <c r="M59" s="384"/>
      <c r="N59" s="257"/>
    </row>
    <row r="60" spans="1:14" x14ac:dyDescent="0.25">
      <c r="A60" s="255"/>
      <c r="B60" s="256"/>
      <c r="C60" s="382"/>
      <c r="D60" s="383"/>
      <c r="E60" s="383"/>
      <c r="F60" s="383"/>
      <c r="G60" s="383"/>
      <c r="H60" s="383"/>
      <c r="I60" s="383"/>
      <c r="J60" s="383"/>
      <c r="K60" s="383"/>
      <c r="L60" s="383"/>
      <c r="M60" s="384"/>
      <c r="N60" s="257"/>
    </row>
    <row r="61" spans="1:14" x14ac:dyDescent="0.25">
      <c r="A61" s="255"/>
      <c r="B61" s="256"/>
      <c r="C61" s="382"/>
      <c r="D61" s="383"/>
      <c r="E61" s="383"/>
      <c r="F61" s="383"/>
      <c r="G61" s="383"/>
      <c r="H61" s="383"/>
      <c r="I61" s="383"/>
      <c r="J61" s="383"/>
      <c r="K61" s="383"/>
      <c r="L61" s="383"/>
      <c r="M61" s="384"/>
      <c r="N61" s="257"/>
    </row>
    <row r="62" spans="1:14" x14ac:dyDescent="0.25">
      <c r="A62" s="255"/>
      <c r="B62" s="256"/>
      <c r="C62" s="382"/>
      <c r="D62" s="383"/>
      <c r="E62" s="383"/>
      <c r="F62" s="383"/>
      <c r="G62" s="383"/>
      <c r="H62" s="383"/>
      <c r="I62" s="383"/>
      <c r="J62" s="383"/>
      <c r="K62" s="383"/>
      <c r="L62" s="383"/>
      <c r="M62" s="384"/>
      <c r="N62" s="257"/>
    </row>
    <row r="63" spans="1:14" x14ac:dyDescent="0.25">
      <c r="A63" s="255"/>
      <c r="B63" s="256"/>
      <c r="C63" s="382"/>
      <c r="D63" s="383"/>
      <c r="E63" s="383"/>
      <c r="F63" s="383"/>
      <c r="G63" s="383"/>
      <c r="H63" s="383"/>
      <c r="I63" s="383"/>
      <c r="J63" s="383"/>
      <c r="K63" s="383"/>
      <c r="L63" s="383"/>
      <c r="M63" s="384"/>
      <c r="N63" s="257"/>
    </row>
    <row r="64" spans="1:14" x14ac:dyDescent="0.25">
      <c r="A64" s="255"/>
      <c r="B64" s="256"/>
      <c r="C64" s="385"/>
      <c r="D64" s="386"/>
      <c r="E64" s="386"/>
      <c r="F64" s="386"/>
      <c r="G64" s="386"/>
      <c r="H64" s="386"/>
      <c r="I64" s="386"/>
      <c r="J64" s="386"/>
      <c r="K64" s="386"/>
      <c r="L64" s="386"/>
      <c r="M64" s="387"/>
      <c r="N64" s="257"/>
    </row>
    <row r="65" spans="1:14" x14ac:dyDescent="0.25">
      <c r="A65" s="258"/>
      <c r="B65" s="259"/>
      <c r="C65" s="259"/>
      <c r="D65" s="259"/>
      <c r="E65" s="259"/>
      <c r="F65" s="259"/>
      <c r="G65" s="259"/>
      <c r="H65" s="259"/>
      <c r="I65" s="259"/>
      <c r="J65" s="259"/>
      <c r="K65" s="259"/>
      <c r="L65" s="259"/>
      <c r="M65" s="259"/>
      <c r="N65" s="260"/>
    </row>
  </sheetData>
  <mergeCells count="4">
    <mergeCell ref="A1:N1"/>
    <mergeCell ref="A2:N2"/>
    <mergeCell ref="C14:M34"/>
    <mergeCell ref="C44:M64"/>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75"/>
  <sheetViews>
    <sheetView showGridLines="0" zoomScale="80" zoomScaleNormal="80" workbookViewId="0">
      <selection activeCell="C31" sqref="C31"/>
    </sheetView>
  </sheetViews>
  <sheetFormatPr defaultColWidth="8.85546875" defaultRowHeight="15" x14ac:dyDescent="0.2"/>
  <cols>
    <col min="1" max="1" width="19" style="280" customWidth="1"/>
    <col min="2" max="2" width="14.140625" style="130" bestFit="1" customWidth="1"/>
    <col min="3" max="3" width="14.140625" style="130" customWidth="1"/>
    <col min="4" max="4" width="14.140625" style="269" customWidth="1"/>
    <col min="5" max="5" width="17.5703125" style="188" bestFit="1" customWidth="1"/>
    <col min="6" max="6" width="23" style="197" bestFit="1" customWidth="1"/>
    <col min="7" max="7" width="27.140625" style="197" customWidth="1"/>
    <col min="8" max="8" width="23.7109375" style="197" customWidth="1"/>
    <col min="9" max="9" width="20.7109375" style="197" customWidth="1"/>
    <col min="10" max="10" width="23.28515625" style="188" bestFit="1" customWidth="1"/>
    <col min="11" max="11" width="18.140625" style="195" customWidth="1"/>
    <col min="12" max="12" width="21.7109375" style="195" customWidth="1"/>
    <col min="13" max="13" width="20.85546875" style="69"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57" t="str">
        <f>'Cover Page'!A5:N5</f>
        <v>For Reporting Period: January, February, and March 2021 and Overall Quarter Total</v>
      </c>
      <c r="B3" s="357"/>
      <c r="C3" s="357"/>
      <c r="D3" s="357"/>
      <c r="E3" s="357"/>
      <c r="F3" s="357"/>
      <c r="G3" s="357"/>
      <c r="H3" s="357"/>
      <c r="I3" s="357"/>
      <c r="J3" s="357"/>
      <c r="K3" s="357"/>
      <c r="L3" s="357"/>
      <c r="M3" s="357"/>
      <c r="N3" s="357"/>
      <c r="O3" s="71"/>
      <c r="P3" s="71"/>
      <c r="Q3" s="71"/>
      <c r="R3" s="71"/>
    </row>
    <row r="4" spans="1:21" s="8" customFormat="1" ht="12" customHeight="1" thickBot="1" x14ac:dyDescent="0.25">
      <c r="A4" s="281"/>
      <c r="B4" s="131"/>
      <c r="C4" s="131"/>
      <c r="E4" s="181"/>
      <c r="F4" s="198"/>
      <c r="G4" s="198"/>
      <c r="H4" s="198"/>
      <c r="I4" s="198"/>
      <c r="J4" s="189"/>
      <c r="K4" s="191"/>
      <c r="L4" s="191"/>
      <c r="M4" s="7"/>
      <c r="N4" s="5"/>
      <c r="O4" s="5"/>
      <c r="P4" s="6"/>
      <c r="Q4" s="6"/>
      <c r="R4" s="6"/>
      <c r="S4" s="6"/>
      <c r="T4" s="6"/>
    </row>
    <row r="5" spans="1:21" s="3" customFormat="1" ht="15" customHeight="1" x14ac:dyDescent="0.25">
      <c r="A5" s="282" t="s">
        <v>17</v>
      </c>
      <c r="B5" s="162" t="str">
        <f>'Cover Page'!B9</f>
        <v>New York Marine and General Insurance Company ("NYM")</v>
      </c>
      <c r="C5" s="162"/>
      <c r="D5" s="272"/>
      <c r="E5" s="182"/>
      <c r="F5" s="219"/>
      <c r="G5" s="219"/>
      <c r="H5" s="219"/>
      <c r="I5" s="219"/>
      <c r="J5" s="219"/>
      <c r="K5" s="220"/>
      <c r="L5" s="192" t="s">
        <v>55</v>
      </c>
      <c r="M5" s="330">
        <f>'Cover Page'!L9</f>
        <v>16608</v>
      </c>
      <c r="N5" s="2"/>
      <c r="O5" s="2"/>
      <c r="P5" s="2"/>
      <c r="Q5" s="2"/>
      <c r="R5" s="2"/>
    </row>
    <row r="6" spans="1:21" s="3" customFormat="1" ht="14.25" x14ac:dyDescent="0.2">
      <c r="A6" s="283"/>
      <c r="B6" s="132"/>
      <c r="C6" s="132"/>
      <c r="D6" s="110"/>
      <c r="E6" s="183"/>
      <c r="F6" s="287"/>
      <c r="G6" s="199"/>
      <c r="H6" s="199"/>
      <c r="I6" s="199"/>
      <c r="J6" s="199"/>
      <c r="K6" s="183"/>
      <c r="L6" s="144"/>
      <c r="M6" s="331"/>
      <c r="N6" s="2"/>
      <c r="O6" s="2"/>
      <c r="P6" s="2"/>
      <c r="Q6" s="2"/>
      <c r="R6" s="2"/>
    </row>
    <row r="7" spans="1:21" s="3" customFormat="1" ht="15" customHeight="1" x14ac:dyDescent="0.25">
      <c r="A7" s="284" t="s">
        <v>20</v>
      </c>
      <c r="B7" s="163" t="str">
        <f>'Cover Page'!B13</f>
        <v>ProSight Specialty Insurance Group</v>
      </c>
      <c r="C7" s="163"/>
      <c r="D7" s="163"/>
      <c r="E7" s="184"/>
      <c r="F7" s="221"/>
      <c r="G7" s="221"/>
      <c r="H7" s="221"/>
      <c r="I7" s="221"/>
      <c r="J7" s="221"/>
      <c r="K7" s="222"/>
      <c r="L7" s="145" t="s">
        <v>56</v>
      </c>
      <c r="M7" s="332" t="str">
        <f>'Cover Page'!L13</f>
        <v>0256</v>
      </c>
      <c r="N7" s="2"/>
      <c r="O7" s="2"/>
      <c r="P7" s="2"/>
      <c r="Q7" s="2"/>
      <c r="R7" s="2"/>
    </row>
    <row r="8" spans="1:21" s="6" customFormat="1" ht="6.75" customHeight="1" thickBot="1" x14ac:dyDescent="0.3">
      <c r="A8" s="285"/>
      <c r="B8" s="133"/>
      <c r="C8" s="133"/>
      <c r="D8" s="273"/>
      <c r="E8" s="185"/>
      <c r="F8" s="200"/>
      <c r="G8" s="200"/>
      <c r="H8" s="200"/>
      <c r="I8" s="200"/>
      <c r="J8" s="200"/>
      <c r="K8" s="185"/>
      <c r="L8" s="193"/>
      <c r="M8" s="196"/>
      <c r="N8" s="4"/>
      <c r="O8" s="51"/>
      <c r="P8" s="1"/>
      <c r="Q8" s="2"/>
      <c r="R8" s="2"/>
      <c r="S8" s="2"/>
      <c r="T8" s="2"/>
      <c r="U8" s="2"/>
    </row>
    <row r="9" spans="1:21" s="72" customFormat="1" ht="15" customHeight="1" thickBot="1" x14ac:dyDescent="0.3">
      <c r="A9" s="286"/>
      <c r="B9" s="134"/>
      <c r="C9" s="134"/>
      <c r="D9" s="270"/>
      <c r="E9" s="186"/>
      <c r="F9" s="201"/>
      <c r="G9" s="201"/>
      <c r="H9" s="201"/>
      <c r="I9" s="201"/>
      <c r="J9" s="186"/>
      <c r="K9" s="194"/>
      <c r="L9" s="194"/>
    </row>
    <row r="10" spans="1:21" s="72" customFormat="1" ht="15" customHeight="1" thickTop="1" x14ac:dyDescent="0.25">
      <c r="A10" s="324">
        <v>1</v>
      </c>
      <c r="B10" s="324">
        <v>2</v>
      </c>
      <c r="C10" s="324">
        <v>3</v>
      </c>
      <c r="D10" s="324">
        <v>4</v>
      </c>
      <c r="E10" s="324">
        <v>5</v>
      </c>
      <c r="F10" s="324">
        <v>6</v>
      </c>
      <c r="G10" s="324">
        <v>7</v>
      </c>
      <c r="H10" s="324">
        <v>8</v>
      </c>
      <c r="I10" s="324">
        <v>9</v>
      </c>
      <c r="J10" s="324">
        <v>10</v>
      </c>
      <c r="K10" s="324">
        <v>11</v>
      </c>
      <c r="L10" s="324">
        <v>12</v>
      </c>
      <c r="M10" s="325">
        <v>13</v>
      </c>
    </row>
    <row r="11" spans="1:21" s="72" customFormat="1" ht="15" customHeight="1" x14ac:dyDescent="0.25">
      <c r="A11" s="317"/>
      <c r="B11" s="298"/>
      <c r="C11" s="298"/>
      <c r="D11" s="298"/>
      <c r="E11" s="298"/>
      <c r="F11" s="299"/>
      <c r="G11" s="300"/>
      <c r="H11" s="300"/>
      <c r="I11" s="300"/>
      <c r="J11" s="301"/>
      <c r="K11" s="302" t="s">
        <v>16</v>
      </c>
      <c r="L11" s="303" t="s">
        <v>12</v>
      </c>
      <c r="M11" s="304"/>
    </row>
    <row r="12" spans="1:21" s="72" customFormat="1" ht="15" customHeight="1" x14ac:dyDescent="0.25">
      <c r="A12" s="317"/>
      <c r="B12" s="298"/>
      <c r="C12" s="298"/>
      <c r="D12" s="298"/>
      <c r="E12" s="305"/>
      <c r="F12" s="299"/>
      <c r="G12" s="300" t="s">
        <v>78</v>
      </c>
      <c r="H12" s="306"/>
      <c r="I12" s="301" t="s">
        <v>16</v>
      </c>
      <c r="J12" s="301" t="s">
        <v>16</v>
      </c>
      <c r="K12" s="302" t="s">
        <v>15</v>
      </c>
      <c r="L12" s="303" t="s">
        <v>90</v>
      </c>
      <c r="M12" s="307"/>
    </row>
    <row r="13" spans="1:21" s="72" customFormat="1" ht="15" customHeight="1" x14ac:dyDescent="0.25">
      <c r="A13" s="317"/>
      <c r="B13" s="298" t="s">
        <v>215</v>
      </c>
      <c r="C13" s="298"/>
      <c r="D13" s="298"/>
      <c r="E13" s="298"/>
      <c r="F13" s="299" t="s">
        <v>14</v>
      </c>
      <c r="G13" s="300" t="s">
        <v>316</v>
      </c>
      <c r="H13" s="306"/>
      <c r="I13" s="301" t="s">
        <v>9</v>
      </c>
      <c r="J13" s="301" t="s">
        <v>9</v>
      </c>
      <c r="K13" s="302" t="s">
        <v>13</v>
      </c>
      <c r="L13" s="303" t="s">
        <v>317</v>
      </c>
      <c r="M13" s="308" t="s">
        <v>12</v>
      </c>
    </row>
    <row r="14" spans="1:21" s="72" customFormat="1" ht="15" customHeight="1" x14ac:dyDescent="0.25">
      <c r="A14" s="317"/>
      <c r="B14" s="298" t="s">
        <v>11</v>
      </c>
      <c r="C14" s="298"/>
      <c r="D14" s="298" t="s">
        <v>211</v>
      </c>
      <c r="E14" s="298" t="s">
        <v>216</v>
      </c>
      <c r="F14" s="299" t="s">
        <v>4</v>
      </c>
      <c r="G14" s="300" t="s">
        <v>10</v>
      </c>
      <c r="H14" s="300" t="s">
        <v>79</v>
      </c>
      <c r="I14" s="301" t="s">
        <v>173</v>
      </c>
      <c r="J14" s="301" t="s">
        <v>173</v>
      </c>
      <c r="K14" s="302" t="s">
        <v>8</v>
      </c>
      <c r="L14" s="303" t="s">
        <v>174</v>
      </c>
      <c r="M14" s="308" t="s">
        <v>7</v>
      </c>
    </row>
    <row r="15" spans="1:21" s="72" customFormat="1" ht="15" customHeight="1" thickBot="1" x14ac:dyDescent="0.3">
      <c r="A15" s="318" t="s">
        <v>176</v>
      </c>
      <c r="B15" s="309" t="s">
        <v>6</v>
      </c>
      <c r="C15" s="309" t="s">
        <v>208</v>
      </c>
      <c r="D15" s="309" t="s">
        <v>212</v>
      </c>
      <c r="E15" s="309" t="s">
        <v>209</v>
      </c>
      <c r="F15" s="310" t="s">
        <v>5</v>
      </c>
      <c r="G15" s="311" t="s">
        <v>4</v>
      </c>
      <c r="H15" s="311" t="s">
        <v>3</v>
      </c>
      <c r="I15" s="312" t="s">
        <v>2</v>
      </c>
      <c r="J15" s="312" t="s">
        <v>1</v>
      </c>
      <c r="K15" s="313" t="s">
        <v>0</v>
      </c>
      <c r="L15" s="314" t="s">
        <v>77</v>
      </c>
      <c r="M15" s="315" t="s">
        <v>67</v>
      </c>
    </row>
    <row r="16" spans="1:21" ht="15" customHeight="1" thickTop="1" x14ac:dyDescent="0.25">
      <c r="A16" s="195"/>
      <c r="B16" s="271"/>
      <c r="D16" s="135"/>
      <c r="E16" s="271"/>
      <c r="F16" s="187"/>
      <c r="G16" s="349"/>
      <c r="H16" s="349"/>
      <c r="I16" s="202"/>
      <c r="J16" s="202"/>
      <c r="K16" s="190"/>
      <c r="L16" s="350"/>
      <c r="M16" s="350"/>
    </row>
    <row r="17" spans="1:15" s="293" customFormat="1" ht="16.5" customHeight="1" x14ac:dyDescent="0.25">
      <c r="A17" s="319">
        <v>16608</v>
      </c>
      <c r="B17" s="316" t="s">
        <v>228</v>
      </c>
      <c r="C17" s="316" t="s">
        <v>362</v>
      </c>
      <c r="D17" s="316" t="s">
        <v>363</v>
      </c>
      <c r="E17" s="316" t="s">
        <v>345</v>
      </c>
      <c r="F17" s="336">
        <v>0</v>
      </c>
      <c r="G17" s="337">
        <v>3889005</v>
      </c>
      <c r="H17" s="338">
        <v>0</v>
      </c>
      <c r="I17" s="338">
        <v>36009.305555555555</v>
      </c>
      <c r="J17" s="338">
        <v>36009.305555555555</v>
      </c>
      <c r="K17" s="336">
        <v>0</v>
      </c>
      <c r="L17" s="339">
        <v>108</v>
      </c>
      <c r="M17" s="339">
        <v>0</v>
      </c>
      <c r="O17" s="293" t="str">
        <f>IF(OR(B17="PPA", B17="CMP",B17="CML",B17="CMA",B17="WC",B17="MED"),B17,"ASLine")</f>
        <v>CMA</v>
      </c>
    </row>
    <row r="18" spans="1:15" s="293" customFormat="1" ht="16.5" customHeight="1" x14ac:dyDescent="0.25">
      <c r="A18" s="319">
        <v>16608</v>
      </c>
      <c r="B18" s="316" t="s">
        <v>228</v>
      </c>
      <c r="C18" s="316" t="s">
        <v>362</v>
      </c>
      <c r="D18" s="316" t="s">
        <v>363</v>
      </c>
      <c r="E18" s="316" t="s">
        <v>346</v>
      </c>
      <c r="F18" s="336">
        <v>0</v>
      </c>
      <c r="G18" s="337">
        <v>3916681</v>
      </c>
      <c r="H18" s="338">
        <v>0</v>
      </c>
      <c r="I18" s="338">
        <v>36949.82075471698</v>
      </c>
      <c r="J18" s="338">
        <v>36949.82075471698</v>
      </c>
      <c r="K18" s="336">
        <v>0</v>
      </c>
      <c r="L18" s="339">
        <v>106</v>
      </c>
      <c r="M18" s="339">
        <v>0</v>
      </c>
      <c r="O18" s="293" t="str">
        <f t="shared" ref="O18:O62" si="0">IF(OR(B18="PPA", B18="CMP",B18="CML",B18="CMA",B18="WC",B18="MED"),B18,"ASLine")</f>
        <v>CMA</v>
      </c>
    </row>
    <row r="19" spans="1:15" s="293" customFormat="1" ht="16.5" customHeight="1" x14ac:dyDescent="0.25">
      <c r="A19" s="319">
        <v>16608</v>
      </c>
      <c r="B19" s="316" t="s">
        <v>228</v>
      </c>
      <c r="C19" s="316" t="s">
        <v>362</v>
      </c>
      <c r="D19" s="316" t="s">
        <v>363</v>
      </c>
      <c r="E19" s="316" t="s">
        <v>347</v>
      </c>
      <c r="F19" s="336">
        <v>0</v>
      </c>
      <c r="G19" s="337">
        <v>4184374</v>
      </c>
      <c r="H19" s="338">
        <v>0</v>
      </c>
      <c r="I19" s="338">
        <v>39106.299065420564</v>
      </c>
      <c r="J19" s="338">
        <v>39106.299065420564</v>
      </c>
      <c r="K19" s="336">
        <v>0</v>
      </c>
      <c r="L19" s="339">
        <v>107</v>
      </c>
      <c r="M19" s="339">
        <v>0</v>
      </c>
      <c r="O19" s="293" t="str">
        <f t="shared" si="0"/>
        <v>CMA</v>
      </c>
    </row>
    <row r="20" spans="1:15" s="293" customFormat="1" ht="16.5" customHeight="1" x14ac:dyDescent="0.2">
      <c r="A20" s="340">
        <v>16608</v>
      </c>
      <c r="B20" s="341" t="s">
        <v>228</v>
      </c>
      <c r="C20" s="341" t="s">
        <v>362</v>
      </c>
      <c r="D20" s="341" t="s">
        <v>363</v>
      </c>
      <c r="E20" s="341" t="s">
        <v>364</v>
      </c>
      <c r="F20" s="342">
        <v>0</v>
      </c>
      <c r="G20" s="343">
        <v>4523323</v>
      </c>
      <c r="H20" s="344">
        <v>0</v>
      </c>
      <c r="I20" s="344">
        <v>37382.834710743802</v>
      </c>
      <c r="J20" s="344">
        <v>37382.834710743802</v>
      </c>
      <c r="K20" s="342">
        <v>0</v>
      </c>
      <c r="L20" s="345">
        <v>121</v>
      </c>
      <c r="M20" s="345">
        <v>0</v>
      </c>
      <c r="O20" s="293" t="str">
        <f t="shared" si="0"/>
        <v>CMA</v>
      </c>
    </row>
    <row r="21" spans="1:15" s="293" customFormat="1" ht="16.5" customHeight="1" x14ac:dyDescent="0.25">
      <c r="A21" s="319"/>
      <c r="B21" s="316"/>
      <c r="C21" s="316"/>
      <c r="D21" s="316"/>
      <c r="E21" s="316"/>
      <c r="F21" s="346"/>
      <c r="G21" s="321"/>
      <c r="H21" s="322"/>
      <c r="I21" s="322"/>
      <c r="J21" s="322"/>
      <c r="K21" s="346"/>
      <c r="L21" s="320"/>
      <c r="M21" s="320"/>
      <c r="O21" s="293" t="str">
        <f t="shared" si="0"/>
        <v>ASLine</v>
      </c>
    </row>
    <row r="22" spans="1:15" s="293" customFormat="1" ht="16.5" customHeight="1" x14ac:dyDescent="0.25">
      <c r="A22" s="319">
        <v>16608</v>
      </c>
      <c r="B22" s="316" t="s">
        <v>228</v>
      </c>
      <c r="C22" s="316" t="s">
        <v>365</v>
      </c>
      <c r="D22" s="316" t="s">
        <v>363</v>
      </c>
      <c r="E22" s="316" t="s">
        <v>345</v>
      </c>
      <c r="F22" s="336">
        <v>0</v>
      </c>
      <c r="G22" s="337">
        <v>1461590</v>
      </c>
      <c r="H22" s="338">
        <v>0</v>
      </c>
      <c r="I22" s="338">
        <v>5373.4926470588234</v>
      </c>
      <c r="J22" s="338">
        <v>5373.4926470588234</v>
      </c>
      <c r="K22" s="336">
        <v>0</v>
      </c>
      <c r="L22" s="339">
        <v>272</v>
      </c>
      <c r="M22" s="339">
        <v>0</v>
      </c>
      <c r="O22" s="293" t="str">
        <f t="shared" si="0"/>
        <v>CMA</v>
      </c>
    </row>
    <row r="23" spans="1:15" s="293" customFormat="1" ht="16.5" customHeight="1" x14ac:dyDescent="0.25">
      <c r="A23" s="319">
        <v>16608</v>
      </c>
      <c r="B23" s="316" t="s">
        <v>228</v>
      </c>
      <c r="C23" s="316" t="s">
        <v>365</v>
      </c>
      <c r="D23" s="316" t="s">
        <v>363</v>
      </c>
      <c r="E23" s="316" t="s">
        <v>346</v>
      </c>
      <c r="F23" s="336">
        <v>0</v>
      </c>
      <c r="G23" s="337">
        <v>1289502</v>
      </c>
      <c r="H23" s="338">
        <v>0</v>
      </c>
      <c r="I23" s="338">
        <v>4978.7722007722004</v>
      </c>
      <c r="J23" s="338">
        <v>4978.7722007722004</v>
      </c>
      <c r="K23" s="336">
        <v>0</v>
      </c>
      <c r="L23" s="339">
        <v>259</v>
      </c>
      <c r="M23" s="339">
        <v>0</v>
      </c>
      <c r="O23" s="293" t="str">
        <f t="shared" si="0"/>
        <v>CMA</v>
      </c>
    </row>
    <row r="24" spans="1:15" s="293" customFormat="1" ht="16.5" customHeight="1" x14ac:dyDescent="0.25">
      <c r="A24" s="319">
        <v>16608</v>
      </c>
      <c r="B24" s="316" t="s">
        <v>228</v>
      </c>
      <c r="C24" s="316" t="s">
        <v>365</v>
      </c>
      <c r="D24" s="316" t="s">
        <v>363</v>
      </c>
      <c r="E24" s="316" t="s">
        <v>347</v>
      </c>
      <c r="F24" s="336">
        <v>0</v>
      </c>
      <c r="G24" s="337">
        <v>1163107</v>
      </c>
      <c r="H24" s="338">
        <v>0</v>
      </c>
      <c r="I24" s="338">
        <v>5035.0952380952385</v>
      </c>
      <c r="J24" s="338">
        <v>5035.0952380952385</v>
      </c>
      <c r="K24" s="336">
        <v>0</v>
      </c>
      <c r="L24" s="339">
        <v>231</v>
      </c>
      <c r="M24" s="339">
        <v>0</v>
      </c>
      <c r="O24" s="293" t="str">
        <f t="shared" si="0"/>
        <v>CMA</v>
      </c>
    </row>
    <row r="25" spans="1:15" s="293" customFormat="1" ht="16.5" customHeight="1" x14ac:dyDescent="0.2">
      <c r="A25" s="340">
        <v>16608</v>
      </c>
      <c r="B25" s="341" t="s">
        <v>228</v>
      </c>
      <c r="C25" s="341" t="s">
        <v>365</v>
      </c>
      <c r="D25" s="341" t="s">
        <v>363</v>
      </c>
      <c r="E25" s="341" t="s">
        <v>364</v>
      </c>
      <c r="F25" s="342">
        <v>0</v>
      </c>
      <c r="G25" s="343">
        <v>1602442</v>
      </c>
      <c r="H25" s="344">
        <v>0</v>
      </c>
      <c r="I25" s="344">
        <v>5395.4276094276092</v>
      </c>
      <c r="J25" s="344">
        <v>5395.4276094276092</v>
      </c>
      <c r="K25" s="342">
        <v>0</v>
      </c>
      <c r="L25" s="345">
        <v>297</v>
      </c>
      <c r="M25" s="345">
        <v>0</v>
      </c>
      <c r="O25" s="293" t="str">
        <f t="shared" si="0"/>
        <v>CMA</v>
      </c>
    </row>
    <row r="26" spans="1:15" s="293" customFormat="1" ht="16.5" customHeight="1" x14ac:dyDescent="0.25">
      <c r="A26" s="319"/>
      <c r="B26" s="316"/>
      <c r="C26" s="316"/>
      <c r="D26" s="316"/>
      <c r="E26" s="316"/>
      <c r="F26" s="346"/>
      <c r="G26" s="321"/>
      <c r="H26" s="322"/>
      <c r="I26" s="322"/>
      <c r="J26" s="322"/>
      <c r="K26" s="346"/>
      <c r="L26" s="320"/>
      <c r="M26" s="320"/>
      <c r="O26" s="293" t="str">
        <f t="shared" si="0"/>
        <v>ASLine</v>
      </c>
    </row>
    <row r="27" spans="1:15" s="293" customFormat="1" ht="16.5" customHeight="1" x14ac:dyDescent="0.25">
      <c r="A27" s="319">
        <v>16608</v>
      </c>
      <c r="B27" s="316" t="s">
        <v>228</v>
      </c>
      <c r="C27" s="316" t="s">
        <v>366</v>
      </c>
      <c r="D27" s="316" t="s">
        <v>363</v>
      </c>
      <c r="E27" s="316" t="s">
        <v>345</v>
      </c>
      <c r="F27" s="336">
        <v>0</v>
      </c>
      <c r="G27" s="337">
        <v>14309574.760000002</v>
      </c>
      <c r="H27" s="338">
        <v>0</v>
      </c>
      <c r="I27" s="338">
        <v>12432.297793223286</v>
      </c>
      <c r="J27" s="338">
        <v>12432.297793223286</v>
      </c>
      <c r="K27" s="336">
        <v>0</v>
      </c>
      <c r="L27" s="339">
        <v>1151</v>
      </c>
      <c r="M27" s="339">
        <v>0</v>
      </c>
      <c r="O27" s="293" t="str">
        <f t="shared" si="0"/>
        <v>CMA</v>
      </c>
    </row>
    <row r="28" spans="1:15" s="293" customFormat="1" ht="16.5" customHeight="1" x14ac:dyDescent="0.25">
      <c r="A28" s="319">
        <v>16608</v>
      </c>
      <c r="B28" s="316" t="s">
        <v>228</v>
      </c>
      <c r="C28" s="316" t="s">
        <v>366</v>
      </c>
      <c r="D28" s="316" t="s">
        <v>363</v>
      </c>
      <c r="E28" s="316" t="s">
        <v>346</v>
      </c>
      <c r="F28" s="336">
        <v>0</v>
      </c>
      <c r="G28" s="337">
        <v>13682205.83</v>
      </c>
      <c r="H28" s="338">
        <v>0</v>
      </c>
      <c r="I28" s="338">
        <v>12506.586681901279</v>
      </c>
      <c r="J28" s="338">
        <v>12506.586681901279</v>
      </c>
      <c r="K28" s="336">
        <v>0</v>
      </c>
      <c r="L28" s="339">
        <v>1094</v>
      </c>
      <c r="M28" s="339">
        <v>0</v>
      </c>
      <c r="O28" s="293" t="str">
        <f t="shared" si="0"/>
        <v>CMA</v>
      </c>
    </row>
    <row r="29" spans="1:15" s="293" customFormat="1" ht="16.5" customHeight="1" x14ac:dyDescent="0.25">
      <c r="A29" s="319">
        <v>16608</v>
      </c>
      <c r="B29" s="316" t="s">
        <v>228</v>
      </c>
      <c r="C29" s="316" t="s">
        <v>366</v>
      </c>
      <c r="D29" s="316" t="s">
        <v>363</v>
      </c>
      <c r="E29" s="316" t="s">
        <v>347</v>
      </c>
      <c r="F29" s="336">
        <v>0</v>
      </c>
      <c r="G29" s="337">
        <v>12961298.969999999</v>
      </c>
      <c r="H29" s="338">
        <v>0</v>
      </c>
      <c r="I29" s="338">
        <v>12922.531375872382</v>
      </c>
      <c r="J29" s="338">
        <v>12922.531375872382</v>
      </c>
      <c r="K29" s="336">
        <v>0</v>
      </c>
      <c r="L29" s="339">
        <v>1003</v>
      </c>
      <c r="M29" s="339">
        <v>0</v>
      </c>
      <c r="O29" s="293" t="str">
        <f t="shared" si="0"/>
        <v>CMA</v>
      </c>
    </row>
    <row r="30" spans="1:15" s="293" customFormat="1" ht="16.5" customHeight="1" x14ac:dyDescent="0.2">
      <c r="A30" s="340">
        <v>16608</v>
      </c>
      <c r="B30" s="341" t="s">
        <v>228</v>
      </c>
      <c r="C30" s="341" t="s">
        <v>366</v>
      </c>
      <c r="D30" s="341" t="s">
        <v>363</v>
      </c>
      <c r="E30" s="341" t="s">
        <v>364</v>
      </c>
      <c r="F30" s="342">
        <v>0</v>
      </c>
      <c r="G30" s="343">
        <v>14808176.66</v>
      </c>
      <c r="H30" s="344">
        <v>0</v>
      </c>
      <c r="I30" s="344">
        <v>12360.748464106844</v>
      </c>
      <c r="J30" s="344">
        <v>12360.748464106844</v>
      </c>
      <c r="K30" s="342">
        <v>0</v>
      </c>
      <c r="L30" s="345">
        <v>1198</v>
      </c>
      <c r="M30" s="345">
        <v>0</v>
      </c>
      <c r="O30" s="293" t="str">
        <f t="shared" si="0"/>
        <v>CMA</v>
      </c>
    </row>
    <row r="31" spans="1:15" s="293" customFormat="1" ht="16.5" customHeight="1" x14ac:dyDescent="0.25">
      <c r="A31" s="319"/>
      <c r="B31" s="316"/>
      <c r="C31" s="316"/>
      <c r="D31" s="316"/>
      <c r="E31" s="316"/>
      <c r="F31" s="346"/>
      <c r="G31" s="321"/>
      <c r="H31" s="322"/>
      <c r="I31" s="322"/>
      <c r="J31" s="322"/>
      <c r="K31" s="346"/>
      <c r="L31" s="320"/>
      <c r="M31" s="320"/>
      <c r="O31" s="293" t="str">
        <f t="shared" si="0"/>
        <v>ASLine</v>
      </c>
    </row>
    <row r="32" spans="1:15" s="293" customFormat="1" ht="16.5" customHeight="1" x14ac:dyDescent="0.25">
      <c r="A32" s="319">
        <v>16608</v>
      </c>
      <c r="B32" s="316" t="s">
        <v>230</v>
      </c>
      <c r="C32" s="316" t="s">
        <v>362</v>
      </c>
      <c r="D32" s="316" t="s">
        <v>367</v>
      </c>
      <c r="E32" s="316" t="s">
        <v>345</v>
      </c>
      <c r="F32" s="336">
        <v>0</v>
      </c>
      <c r="G32" s="337">
        <v>2130148</v>
      </c>
      <c r="H32" s="338">
        <v>0</v>
      </c>
      <c r="I32" s="338">
        <v>19364.981818181819</v>
      </c>
      <c r="J32" s="338">
        <v>19364.981818181819</v>
      </c>
      <c r="K32" s="336">
        <v>0</v>
      </c>
      <c r="L32" s="339">
        <v>110</v>
      </c>
      <c r="M32" s="339">
        <v>0</v>
      </c>
      <c r="O32" s="293" t="str">
        <f t="shared" si="0"/>
        <v>CML</v>
      </c>
    </row>
    <row r="33" spans="1:15" s="293" customFormat="1" ht="16.5" customHeight="1" x14ac:dyDescent="0.25">
      <c r="A33" s="319">
        <v>16608</v>
      </c>
      <c r="B33" s="316" t="s">
        <v>230</v>
      </c>
      <c r="C33" s="316" t="s">
        <v>362</v>
      </c>
      <c r="D33" s="316" t="s">
        <v>367</v>
      </c>
      <c r="E33" s="316" t="s">
        <v>346</v>
      </c>
      <c r="F33" s="336">
        <v>0</v>
      </c>
      <c r="G33" s="337">
        <v>2190546</v>
      </c>
      <c r="H33" s="338">
        <v>0</v>
      </c>
      <c r="I33" s="338">
        <v>20282.833333333332</v>
      </c>
      <c r="J33" s="338">
        <v>20282.833333333332</v>
      </c>
      <c r="K33" s="336">
        <v>0</v>
      </c>
      <c r="L33" s="339">
        <v>108</v>
      </c>
      <c r="M33" s="339">
        <v>0</v>
      </c>
      <c r="O33" s="293" t="str">
        <f t="shared" si="0"/>
        <v>CML</v>
      </c>
    </row>
    <row r="34" spans="1:15" s="293" customFormat="1" ht="16.5" customHeight="1" x14ac:dyDescent="0.25">
      <c r="A34" s="319">
        <v>16608</v>
      </c>
      <c r="B34" s="316" t="s">
        <v>230</v>
      </c>
      <c r="C34" s="316" t="s">
        <v>362</v>
      </c>
      <c r="D34" s="316" t="s">
        <v>367</v>
      </c>
      <c r="E34" s="316" t="s">
        <v>347</v>
      </c>
      <c r="F34" s="336">
        <v>0</v>
      </c>
      <c r="G34" s="337">
        <v>2349292</v>
      </c>
      <c r="H34" s="338">
        <v>0</v>
      </c>
      <c r="I34" s="338">
        <v>20790.194690265485</v>
      </c>
      <c r="J34" s="338">
        <v>20790.194690265485</v>
      </c>
      <c r="K34" s="336">
        <v>0</v>
      </c>
      <c r="L34" s="339">
        <v>113</v>
      </c>
      <c r="M34" s="339">
        <v>0</v>
      </c>
      <c r="O34" s="293" t="str">
        <f t="shared" si="0"/>
        <v>CML</v>
      </c>
    </row>
    <row r="35" spans="1:15" s="293" customFormat="1" ht="16.5" customHeight="1" x14ac:dyDescent="0.2">
      <c r="A35" s="340">
        <v>16608</v>
      </c>
      <c r="B35" s="341" t="s">
        <v>230</v>
      </c>
      <c r="C35" s="341" t="s">
        <v>362</v>
      </c>
      <c r="D35" s="341" t="s">
        <v>367</v>
      </c>
      <c r="E35" s="341" t="s">
        <v>364</v>
      </c>
      <c r="F35" s="342">
        <v>0</v>
      </c>
      <c r="G35" s="343">
        <v>2470485</v>
      </c>
      <c r="H35" s="344">
        <v>0</v>
      </c>
      <c r="I35" s="344">
        <v>20085.243902439026</v>
      </c>
      <c r="J35" s="344">
        <v>20085.243902439026</v>
      </c>
      <c r="K35" s="342">
        <v>0</v>
      </c>
      <c r="L35" s="345">
        <v>123</v>
      </c>
      <c r="M35" s="345">
        <v>0</v>
      </c>
      <c r="O35" s="293" t="str">
        <f t="shared" si="0"/>
        <v>CML</v>
      </c>
    </row>
    <row r="36" spans="1:15" s="293" customFormat="1" ht="16.5" customHeight="1" x14ac:dyDescent="0.25">
      <c r="A36" s="319"/>
      <c r="B36" s="316"/>
      <c r="C36" s="316"/>
      <c r="D36" s="316"/>
      <c r="E36" s="316"/>
      <c r="F36" s="346"/>
      <c r="G36" s="321"/>
      <c r="H36" s="322"/>
      <c r="I36" s="322"/>
      <c r="J36" s="322"/>
      <c r="K36" s="346"/>
      <c r="L36" s="320"/>
      <c r="M36" s="320"/>
      <c r="O36" s="293" t="str">
        <f t="shared" si="0"/>
        <v>ASLine</v>
      </c>
    </row>
    <row r="37" spans="1:15" s="293" customFormat="1" ht="16.5" customHeight="1" x14ac:dyDescent="0.25">
      <c r="A37" s="319">
        <v>16608</v>
      </c>
      <c r="B37" s="316" t="s">
        <v>230</v>
      </c>
      <c r="C37" s="316" t="s">
        <v>365</v>
      </c>
      <c r="D37" s="316" t="s">
        <v>368</v>
      </c>
      <c r="E37" s="316" t="s">
        <v>345</v>
      </c>
      <c r="F37" s="336">
        <v>0</v>
      </c>
      <c r="G37" s="337">
        <v>2173635</v>
      </c>
      <c r="H37" s="338">
        <v>0</v>
      </c>
      <c r="I37" s="338">
        <v>6566.8731117824773</v>
      </c>
      <c r="J37" s="338">
        <v>6566.8731117824773</v>
      </c>
      <c r="K37" s="336">
        <v>0</v>
      </c>
      <c r="L37" s="339">
        <v>331</v>
      </c>
      <c r="M37" s="339">
        <v>0</v>
      </c>
      <c r="O37" s="293" t="str">
        <f t="shared" si="0"/>
        <v>CML</v>
      </c>
    </row>
    <row r="38" spans="1:15" s="293" customFormat="1" ht="16.5" customHeight="1" x14ac:dyDescent="0.25">
      <c r="A38" s="319">
        <v>16608</v>
      </c>
      <c r="B38" s="316" t="s">
        <v>230</v>
      </c>
      <c r="C38" s="316" t="s">
        <v>365</v>
      </c>
      <c r="D38" s="316" t="s">
        <v>368</v>
      </c>
      <c r="E38" s="316" t="s">
        <v>346</v>
      </c>
      <c r="F38" s="336">
        <v>0</v>
      </c>
      <c r="G38" s="337">
        <v>2078805</v>
      </c>
      <c r="H38" s="338">
        <v>0</v>
      </c>
      <c r="I38" s="338">
        <v>6662.8365384615381</v>
      </c>
      <c r="J38" s="338">
        <v>6662.8365384615381</v>
      </c>
      <c r="K38" s="336">
        <v>0</v>
      </c>
      <c r="L38" s="339">
        <v>312</v>
      </c>
      <c r="M38" s="339">
        <v>0</v>
      </c>
      <c r="O38" s="293" t="str">
        <f t="shared" si="0"/>
        <v>CML</v>
      </c>
    </row>
    <row r="39" spans="1:15" s="293" customFormat="1" ht="16.5" customHeight="1" x14ac:dyDescent="0.25">
      <c r="A39" s="319">
        <v>16608</v>
      </c>
      <c r="B39" s="316" t="s">
        <v>230</v>
      </c>
      <c r="C39" s="316" t="s">
        <v>365</v>
      </c>
      <c r="D39" s="316" t="s">
        <v>368</v>
      </c>
      <c r="E39" s="316" t="s">
        <v>347</v>
      </c>
      <c r="F39" s="336">
        <v>0</v>
      </c>
      <c r="G39" s="337">
        <v>1890110</v>
      </c>
      <c r="H39" s="338">
        <v>0</v>
      </c>
      <c r="I39" s="338">
        <v>6540.1730103806231</v>
      </c>
      <c r="J39" s="338">
        <v>6540.1730103806231</v>
      </c>
      <c r="K39" s="336">
        <v>0</v>
      </c>
      <c r="L39" s="339">
        <v>289</v>
      </c>
      <c r="M39" s="339">
        <v>0</v>
      </c>
      <c r="O39" s="293" t="str">
        <f t="shared" si="0"/>
        <v>CML</v>
      </c>
    </row>
    <row r="40" spans="1:15" s="293" customFormat="1" ht="16.5" customHeight="1" x14ac:dyDescent="0.2">
      <c r="A40" s="340">
        <v>16608</v>
      </c>
      <c r="B40" s="341" t="s">
        <v>230</v>
      </c>
      <c r="C40" s="341" t="s">
        <v>365</v>
      </c>
      <c r="D40" s="341" t="s">
        <v>368</v>
      </c>
      <c r="E40" s="341" t="s">
        <v>364</v>
      </c>
      <c r="F40" s="342">
        <v>0</v>
      </c>
      <c r="G40" s="343">
        <v>2356878</v>
      </c>
      <c r="H40" s="344">
        <v>0</v>
      </c>
      <c r="I40" s="344">
        <v>6753.2320916905446</v>
      </c>
      <c r="J40" s="344">
        <v>6753.2320916905446</v>
      </c>
      <c r="K40" s="342">
        <v>0</v>
      </c>
      <c r="L40" s="345">
        <v>349</v>
      </c>
      <c r="M40" s="345">
        <v>0</v>
      </c>
      <c r="O40" s="293" t="str">
        <f t="shared" si="0"/>
        <v>CML</v>
      </c>
    </row>
    <row r="41" spans="1:15" s="293" customFormat="1" x14ac:dyDescent="0.25">
      <c r="A41" s="319"/>
      <c r="B41" s="316"/>
      <c r="C41" s="316"/>
      <c r="D41" s="316"/>
      <c r="E41" s="316"/>
      <c r="F41" s="346"/>
      <c r="G41" s="321"/>
      <c r="H41" s="322"/>
      <c r="I41" s="322"/>
      <c r="J41" s="322"/>
      <c r="K41" s="346"/>
      <c r="L41" s="320"/>
      <c r="M41" s="320"/>
      <c r="O41" s="293" t="str">
        <f t="shared" si="0"/>
        <v>ASLine</v>
      </c>
    </row>
    <row r="42" spans="1:15" s="293" customFormat="1" x14ac:dyDescent="0.25">
      <c r="A42" s="319">
        <v>16608</v>
      </c>
      <c r="B42" s="316" t="s">
        <v>230</v>
      </c>
      <c r="C42" s="347" t="s">
        <v>366</v>
      </c>
      <c r="D42" s="316" t="s">
        <v>367</v>
      </c>
      <c r="E42" s="316" t="s">
        <v>345</v>
      </c>
      <c r="F42" s="336">
        <v>0</v>
      </c>
      <c r="G42" s="337">
        <v>17405</v>
      </c>
      <c r="H42" s="338">
        <v>0</v>
      </c>
      <c r="I42" s="338">
        <v>5801.666666666667</v>
      </c>
      <c r="J42" s="338">
        <v>5801.666666666667</v>
      </c>
      <c r="K42" s="336">
        <v>0</v>
      </c>
      <c r="L42" s="339">
        <v>3</v>
      </c>
      <c r="M42" s="339">
        <v>0</v>
      </c>
      <c r="O42" s="293" t="str">
        <f t="shared" si="0"/>
        <v>CML</v>
      </c>
    </row>
    <row r="43" spans="1:15" s="293" customFormat="1" x14ac:dyDescent="0.25">
      <c r="A43" s="319">
        <v>16608</v>
      </c>
      <c r="B43" s="316" t="s">
        <v>230</v>
      </c>
      <c r="C43" s="347" t="s">
        <v>366</v>
      </c>
      <c r="D43" s="316" t="s">
        <v>367</v>
      </c>
      <c r="E43" s="316" t="s">
        <v>346</v>
      </c>
      <c r="F43" s="336">
        <v>0</v>
      </c>
      <c r="G43" s="337">
        <v>24625</v>
      </c>
      <c r="H43" s="338">
        <v>0</v>
      </c>
      <c r="I43" s="338">
        <v>8208.3333333333339</v>
      </c>
      <c r="J43" s="338">
        <v>8208.3333333333339</v>
      </c>
      <c r="K43" s="336">
        <v>0</v>
      </c>
      <c r="L43" s="339">
        <v>3</v>
      </c>
      <c r="M43" s="339">
        <v>0</v>
      </c>
      <c r="O43" s="293" t="str">
        <f t="shared" si="0"/>
        <v>CML</v>
      </c>
    </row>
    <row r="44" spans="1:15" s="293" customFormat="1" x14ac:dyDescent="0.25">
      <c r="A44" s="319">
        <v>16608</v>
      </c>
      <c r="B44" s="316" t="s">
        <v>230</v>
      </c>
      <c r="C44" s="347" t="s">
        <v>366</v>
      </c>
      <c r="D44" s="316" t="s">
        <v>367</v>
      </c>
      <c r="E44" s="316" t="s">
        <v>347</v>
      </c>
      <c r="F44" s="336">
        <v>0</v>
      </c>
      <c r="G44" s="337">
        <v>10935</v>
      </c>
      <c r="H44" s="338">
        <v>0</v>
      </c>
      <c r="I44" s="338">
        <v>3645</v>
      </c>
      <c r="J44" s="338">
        <v>3645</v>
      </c>
      <c r="K44" s="336">
        <v>0</v>
      </c>
      <c r="L44" s="339">
        <v>3</v>
      </c>
      <c r="M44" s="339">
        <v>0</v>
      </c>
      <c r="O44" s="293" t="str">
        <f t="shared" si="0"/>
        <v>CML</v>
      </c>
    </row>
    <row r="45" spans="1:15" s="293" customFormat="1" ht="14.25" x14ac:dyDescent="0.2">
      <c r="A45" s="340">
        <v>16608</v>
      </c>
      <c r="B45" s="341" t="s">
        <v>230</v>
      </c>
      <c r="C45" s="348" t="s">
        <v>366</v>
      </c>
      <c r="D45" s="341" t="s">
        <v>367</v>
      </c>
      <c r="E45" s="341" t="s">
        <v>364</v>
      </c>
      <c r="F45" s="342">
        <v>0</v>
      </c>
      <c r="G45" s="343">
        <v>19415</v>
      </c>
      <c r="H45" s="344">
        <v>0</v>
      </c>
      <c r="I45" s="344">
        <v>4853.75</v>
      </c>
      <c r="J45" s="344">
        <v>4853.75</v>
      </c>
      <c r="K45" s="342">
        <v>0</v>
      </c>
      <c r="L45" s="345">
        <v>4</v>
      </c>
      <c r="M45" s="345">
        <v>0</v>
      </c>
      <c r="O45" s="293" t="str">
        <f t="shared" si="0"/>
        <v>CML</v>
      </c>
    </row>
    <row r="46" spans="1:15" s="293" customFormat="1" x14ac:dyDescent="0.25">
      <c r="A46" s="319"/>
      <c r="B46" s="316"/>
      <c r="C46" s="316"/>
      <c r="D46" s="316"/>
      <c r="E46" s="316"/>
      <c r="F46" s="346"/>
      <c r="G46" s="321"/>
      <c r="H46" s="322"/>
      <c r="I46" s="322"/>
      <c r="J46" s="322"/>
      <c r="K46" s="346"/>
      <c r="L46" s="320"/>
      <c r="M46" s="320"/>
      <c r="O46" s="293" t="str">
        <f t="shared" si="0"/>
        <v>ASLine</v>
      </c>
    </row>
    <row r="47" spans="1:15" s="293" customFormat="1" x14ac:dyDescent="0.25">
      <c r="A47" s="319">
        <v>16608</v>
      </c>
      <c r="B47" s="316" t="s">
        <v>82</v>
      </c>
      <c r="C47" s="316" t="s">
        <v>362</v>
      </c>
      <c r="D47" s="316" t="s">
        <v>369</v>
      </c>
      <c r="E47" s="316" t="s">
        <v>345</v>
      </c>
      <c r="F47" s="336">
        <v>0</v>
      </c>
      <c r="G47" s="337">
        <v>1482159</v>
      </c>
      <c r="H47" s="338">
        <v>0</v>
      </c>
      <c r="I47" s="338">
        <v>12560.669491525423</v>
      </c>
      <c r="J47" s="338">
        <v>12560.669491525423</v>
      </c>
      <c r="K47" s="336">
        <v>0</v>
      </c>
      <c r="L47" s="339">
        <v>118</v>
      </c>
      <c r="M47" s="339">
        <v>0</v>
      </c>
      <c r="O47" s="293" t="str">
        <f t="shared" si="0"/>
        <v>CMP</v>
      </c>
    </row>
    <row r="48" spans="1:15" s="293" customFormat="1" x14ac:dyDescent="0.25">
      <c r="A48" s="319">
        <v>16608</v>
      </c>
      <c r="B48" s="316" t="s">
        <v>82</v>
      </c>
      <c r="C48" s="316" t="s">
        <v>362</v>
      </c>
      <c r="D48" s="316" t="s">
        <v>369</v>
      </c>
      <c r="E48" s="316" t="s">
        <v>346</v>
      </c>
      <c r="F48" s="336">
        <v>0</v>
      </c>
      <c r="G48" s="337">
        <v>1518904</v>
      </c>
      <c r="H48" s="338">
        <v>0</v>
      </c>
      <c r="I48" s="338">
        <v>13094</v>
      </c>
      <c r="J48" s="338">
        <v>13094</v>
      </c>
      <c r="K48" s="336">
        <v>0</v>
      </c>
      <c r="L48" s="339">
        <v>116</v>
      </c>
      <c r="M48" s="339">
        <v>0</v>
      </c>
      <c r="O48" s="293" t="str">
        <f t="shared" si="0"/>
        <v>CMP</v>
      </c>
    </row>
    <row r="49" spans="1:15" s="293" customFormat="1" x14ac:dyDescent="0.25">
      <c r="A49" s="319">
        <v>16608</v>
      </c>
      <c r="B49" s="316" t="s">
        <v>82</v>
      </c>
      <c r="C49" s="316" t="s">
        <v>362</v>
      </c>
      <c r="D49" s="316" t="s">
        <v>369</v>
      </c>
      <c r="E49" s="316" t="s">
        <v>347</v>
      </c>
      <c r="F49" s="336">
        <v>0</v>
      </c>
      <c r="G49" s="337">
        <v>1516200</v>
      </c>
      <c r="H49" s="338">
        <v>0</v>
      </c>
      <c r="I49" s="338">
        <v>12635</v>
      </c>
      <c r="J49" s="338">
        <v>12635</v>
      </c>
      <c r="K49" s="336">
        <v>0</v>
      </c>
      <c r="L49" s="339">
        <v>120</v>
      </c>
      <c r="M49" s="339">
        <v>0</v>
      </c>
      <c r="O49" s="293" t="str">
        <f t="shared" si="0"/>
        <v>CMP</v>
      </c>
    </row>
    <row r="50" spans="1:15" s="293" customFormat="1" ht="14.25" x14ac:dyDescent="0.2">
      <c r="A50" s="340">
        <v>16608</v>
      </c>
      <c r="B50" s="341" t="s">
        <v>82</v>
      </c>
      <c r="C50" s="341" t="s">
        <v>362</v>
      </c>
      <c r="D50" s="341" t="s">
        <v>369</v>
      </c>
      <c r="E50" s="341" t="s">
        <v>364</v>
      </c>
      <c r="F50" s="342">
        <v>0</v>
      </c>
      <c r="G50" s="343">
        <v>1658016</v>
      </c>
      <c r="H50" s="344">
        <v>0</v>
      </c>
      <c r="I50" s="344">
        <v>12373.253731343284</v>
      </c>
      <c r="J50" s="344">
        <v>12373.253731343284</v>
      </c>
      <c r="K50" s="342">
        <v>0</v>
      </c>
      <c r="L50" s="345">
        <v>134</v>
      </c>
      <c r="M50" s="345">
        <v>0</v>
      </c>
      <c r="O50" s="293" t="str">
        <f t="shared" si="0"/>
        <v>CMP</v>
      </c>
    </row>
    <row r="51" spans="1:15" s="293" customFormat="1" x14ac:dyDescent="0.25">
      <c r="A51" s="319"/>
      <c r="B51" s="316"/>
      <c r="C51" s="316"/>
      <c r="D51" s="316"/>
      <c r="E51" s="316"/>
      <c r="F51" s="346"/>
      <c r="G51" s="321"/>
      <c r="H51" s="322"/>
      <c r="I51" s="322"/>
      <c r="J51" s="322"/>
      <c r="K51" s="346"/>
      <c r="L51" s="320"/>
      <c r="M51" s="320"/>
      <c r="O51" s="293" t="str">
        <f t="shared" si="0"/>
        <v>ASLine</v>
      </c>
    </row>
    <row r="52" spans="1:15" s="293" customFormat="1" x14ac:dyDescent="0.25">
      <c r="A52" s="319">
        <v>16608</v>
      </c>
      <c r="B52" s="316" t="s">
        <v>82</v>
      </c>
      <c r="C52" s="316" t="s">
        <v>365</v>
      </c>
      <c r="D52" s="316" t="s">
        <v>370</v>
      </c>
      <c r="E52" s="316" t="s">
        <v>345</v>
      </c>
      <c r="F52" s="336">
        <v>0</v>
      </c>
      <c r="G52" s="337">
        <v>2192868</v>
      </c>
      <c r="H52" s="338">
        <v>0</v>
      </c>
      <c r="I52" s="338">
        <v>10295.154929577464</v>
      </c>
      <c r="J52" s="338">
        <v>10295.154929577464</v>
      </c>
      <c r="K52" s="336">
        <v>0</v>
      </c>
      <c r="L52" s="339">
        <v>213</v>
      </c>
      <c r="M52" s="339">
        <v>0</v>
      </c>
      <c r="O52" s="293" t="str">
        <f t="shared" si="0"/>
        <v>CMP</v>
      </c>
    </row>
    <row r="53" spans="1:15" s="293" customFormat="1" x14ac:dyDescent="0.25">
      <c r="A53" s="319">
        <v>16608</v>
      </c>
      <c r="B53" s="316" t="s">
        <v>82</v>
      </c>
      <c r="C53" s="316" t="s">
        <v>365</v>
      </c>
      <c r="D53" s="316" t="s">
        <v>370</v>
      </c>
      <c r="E53" s="316" t="s">
        <v>346</v>
      </c>
      <c r="F53" s="336">
        <v>0</v>
      </c>
      <c r="G53" s="337">
        <v>2170054</v>
      </c>
      <c r="H53" s="338">
        <v>0</v>
      </c>
      <c r="I53" s="338">
        <v>10432.951923076924</v>
      </c>
      <c r="J53" s="338">
        <v>10432.951923076924</v>
      </c>
      <c r="K53" s="336">
        <v>0</v>
      </c>
      <c r="L53" s="339">
        <v>208</v>
      </c>
      <c r="M53" s="339">
        <v>0</v>
      </c>
      <c r="O53" s="293" t="str">
        <f t="shared" si="0"/>
        <v>CMP</v>
      </c>
    </row>
    <row r="54" spans="1:15" s="293" customFormat="1" x14ac:dyDescent="0.25">
      <c r="A54" s="319">
        <v>16608</v>
      </c>
      <c r="B54" s="316" t="s">
        <v>82</v>
      </c>
      <c r="C54" s="316" t="s">
        <v>365</v>
      </c>
      <c r="D54" s="316" t="s">
        <v>370</v>
      </c>
      <c r="E54" s="316" t="s">
        <v>347</v>
      </c>
      <c r="F54" s="336">
        <v>0</v>
      </c>
      <c r="G54" s="337">
        <v>1876672</v>
      </c>
      <c r="H54" s="338">
        <v>0</v>
      </c>
      <c r="I54" s="338">
        <v>9774.3333333333339</v>
      </c>
      <c r="J54" s="338">
        <v>9774.3333333333339</v>
      </c>
      <c r="K54" s="336">
        <v>0</v>
      </c>
      <c r="L54" s="339">
        <v>192</v>
      </c>
      <c r="M54" s="339">
        <v>0</v>
      </c>
      <c r="O54" s="293" t="str">
        <f t="shared" si="0"/>
        <v>CMP</v>
      </c>
    </row>
    <row r="55" spans="1:15" s="293" customFormat="1" ht="14.25" x14ac:dyDescent="0.2">
      <c r="A55" s="340">
        <v>16608</v>
      </c>
      <c r="B55" s="341" t="s">
        <v>82</v>
      </c>
      <c r="C55" s="341" t="s">
        <v>365</v>
      </c>
      <c r="D55" s="341" t="s">
        <v>370</v>
      </c>
      <c r="E55" s="341" t="s">
        <v>364</v>
      </c>
      <c r="F55" s="342">
        <v>0</v>
      </c>
      <c r="G55" s="343">
        <v>2423000</v>
      </c>
      <c r="H55" s="344">
        <v>0</v>
      </c>
      <c r="I55" s="344">
        <v>10399.141630901287</v>
      </c>
      <c r="J55" s="344">
        <v>10399.141630901287</v>
      </c>
      <c r="K55" s="342">
        <v>0</v>
      </c>
      <c r="L55" s="345">
        <v>233</v>
      </c>
      <c r="M55" s="345">
        <v>0</v>
      </c>
      <c r="O55" s="293" t="str">
        <f t="shared" si="0"/>
        <v>CMP</v>
      </c>
    </row>
    <row r="56" spans="1:15" ht="15.75" x14ac:dyDescent="0.25">
      <c r="A56" s="319"/>
      <c r="B56" s="316"/>
      <c r="C56" s="316"/>
      <c r="D56" s="316"/>
      <c r="E56" s="316"/>
      <c r="F56" s="346"/>
      <c r="G56" s="321"/>
      <c r="H56" s="322"/>
      <c r="I56" s="322"/>
      <c r="J56" s="322"/>
      <c r="K56" s="346"/>
      <c r="L56" s="320"/>
      <c r="M56" s="320"/>
      <c r="O56" s="293" t="str">
        <f t="shared" si="0"/>
        <v>ASLine</v>
      </c>
    </row>
    <row r="57" spans="1:15" ht="15.75" x14ac:dyDescent="0.25">
      <c r="A57" s="319">
        <v>16608</v>
      </c>
      <c r="B57" s="316" t="s">
        <v>82</v>
      </c>
      <c r="C57" s="316" t="s">
        <v>371</v>
      </c>
      <c r="D57" s="316" t="s">
        <v>372</v>
      </c>
      <c r="E57" s="316" t="s">
        <v>345</v>
      </c>
      <c r="F57" s="336">
        <v>0</v>
      </c>
      <c r="G57" s="337">
        <v>0</v>
      </c>
      <c r="H57" s="338">
        <v>0</v>
      </c>
      <c r="I57" s="338">
        <v>0</v>
      </c>
      <c r="J57" s="338">
        <v>0</v>
      </c>
      <c r="K57" s="336">
        <v>0</v>
      </c>
      <c r="L57" s="339">
        <v>0</v>
      </c>
      <c r="M57" s="339">
        <v>0</v>
      </c>
      <c r="O57" s="293" t="str">
        <f t="shared" si="0"/>
        <v>CMP</v>
      </c>
    </row>
    <row r="58" spans="1:15" ht="15.75" x14ac:dyDescent="0.25">
      <c r="A58" s="319">
        <v>16608</v>
      </c>
      <c r="B58" s="316" t="s">
        <v>82</v>
      </c>
      <c r="C58" s="316" t="s">
        <v>371</v>
      </c>
      <c r="D58" s="316" t="s">
        <v>372</v>
      </c>
      <c r="E58" s="316" t="s">
        <v>346</v>
      </c>
      <c r="F58" s="336">
        <v>0</v>
      </c>
      <c r="G58" s="337">
        <v>0</v>
      </c>
      <c r="H58" s="338">
        <v>0</v>
      </c>
      <c r="I58" s="338">
        <v>0</v>
      </c>
      <c r="J58" s="338">
        <v>0</v>
      </c>
      <c r="K58" s="336">
        <v>0</v>
      </c>
      <c r="L58" s="339">
        <v>0</v>
      </c>
      <c r="M58" s="339">
        <v>0</v>
      </c>
      <c r="O58" s="293" t="str">
        <f t="shared" si="0"/>
        <v>CMP</v>
      </c>
    </row>
    <row r="59" spans="1:15" ht="15.75" x14ac:dyDescent="0.25">
      <c r="A59" s="319">
        <v>16608</v>
      </c>
      <c r="B59" s="316" t="s">
        <v>82</v>
      </c>
      <c r="C59" s="316" t="s">
        <v>371</v>
      </c>
      <c r="D59" s="316" t="s">
        <v>372</v>
      </c>
      <c r="E59" s="316" t="s">
        <v>347</v>
      </c>
      <c r="F59" s="336">
        <v>0</v>
      </c>
      <c r="G59" s="337">
        <v>0</v>
      </c>
      <c r="H59" s="338">
        <v>0</v>
      </c>
      <c r="I59" s="338">
        <v>0</v>
      </c>
      <c r="J59" s="338">
        <v>0</v>
      </c>
      <c r="K59" s="336">
        <v>0</v>
      </c>
      <c r="L59" s="339">
        <v>0</v>
      </c>
      <c r="M59" s="339">
        <v>0</v>
      </c>
      <c r="O59" s="293" t="str">
        <f t="shared" si="0"/>
        <v>CMP</v>
      </c>
    </row>
    <row r="60" spans="1:15" ht="15.75" x14ac:dyDescent="0.25">
      <c r="A60" s="340">
        <v>16608</v>
      </c>
      <c r="B60" s="341" t="s">
        <v>82</v>
      </c>
      <c r="C60" s="341" t="s">
        <v>371</v>
      </c>
      <c r="D60" s="341" t="s">
        <v>372</v>
      </c>
      <c r="E60" s="341" t="s">
        <v>364</v>
      </c>
      <c r="F60" s="336">
        <v>0</v>
      </c>
      <c r="G60" s="343">
        <v>0</v>
      </c>
      <c r="H60" s="344">
        <v>0</v>
      </c>
      <c r="I60" s="344">
        <v>0</v>
      </c>
      <c r="J60" s="344">
        <v>0</v>
      </c>
      <c r="K60" s="342">
        <v>0</v>
      </c>
      <c r="L60" s="345">
        <v>0</v>
      </c>
      <c r="M60" s="345">
        <v>0</v>
      </c>
      <c r="O60" s="293" t="str">
        <f t="shared" si="0"/>
        <v>CMP</v>
      </c>
    </row>
    <row r="61" spans="1:15" ht="15.75" x14ac:dyDescent="0.25">
      <c r="A61" s="319"/>
      <c r="B61" s="316"/>
      <c r="C61" s="316"/>
      <c r="D61" s="316"/>
      <c r="E61" s="316"/>
      <c r="F61" s="346"/>
      <c r="G61" s="321"/>
      <c r="H61" s="322"/>
      <c r="I61" s="322"/>
      <c r="J61" s="322"/>
      <c r="K61" s="346"/>
      <c r="L61" s="320"/>
      <c r="M61" s="320"/>
      <c r="O61" s="293" t="str">
        <f t="shared" si="0"/>
        <v>ASLine</v>
      </c>
    </row>
    <row r="62" spans="1:15" ht="15.75" x14ac:dyDescent="0.25">
      <c r="A62" s="319">
        <v>16608</v>
      </c>
      <c r="B62" s="316" t="s">
        <v>81</v>
      </c>
      <c r="C62" s="316" t="s">
        <v>362</v>
      </c>
      <c r="D62" s="316" t="s">
        <v>373</v>
      </c>
      <c r="E62" s="316" t="s">
        <v>345</v>
      </c>
      <c r="F62" s="336">
        <v>0</v>
      </c>
      <c r="G62" s="337">
        <v>1383902</v>
      </c>
      <c r="H62" s="338">
        <v>0</v>
      </c>
      <c r="I62" s="338">
        <v>62904.63636363636</v>
      </c>
      <c r="J62" s="338">
        <v>62904.63636363636</v>
      </c>
      <c r="K62" s="336">
        <v>0</v>
      </c>
      <c r="L62" s="339">
        <v>22</v>
      </c>
      <c r="M62" s="339">
        <v>0</v>
      </c>
      <c r="O62" s="293" t="str">
        <f t="shared" si="0"/>
        <v>WC</v>
      </c>
    </row>
    <row r="63" spans="1:15" ht="15.75" x14ac:dyDescent="0.25">
      <c r="A63" s="319">
        <v>16608</v>
      </c>
      <c r="B63" s="316" t="s">
        <v>81</v>
      </c>
      <c r="C63" s="316" t="s">
        <v>362</v>
      </c>
      <c r="D63" s="316" t="s">
        <v>373</v>
      </c>
      <c r="E63" s="316" t="s">
        <v>346</v>
      </c>
      <c r="F63" s="336">
        <v>0</v>
      </c>
      <c r="G63" s="337">
        <v>1355028</v>
      </c>
      <c r="H63" s="338">
        <v>0</v>
      </c>
      <c r="I63" s="338">
        <v>64525.142857142855</v>
      </c>
      <c r="J63" s="338">
        <v>64525.142857142855</v>
      </c>
      <c r="K63" s="336">
        <v>0</v>
      </c>
      <c r="L63" s="339">
        <v>21</v>
      </c>
      <c r="M63" s="339">
        <v>0</v>
      </c>
    </row>
    <row r="64" spans="1:15" ht="15.75" x14ac:dyDescent="0.25">
      <c r="A64" s="319">
        <v>16608</v>
      </c>
      <c r="B64" s="316" t="s">
        <v>81</v>
      </c>
      <c r="C64" s="316" t="s">
        <v>362</v>
      </c>
      <c r="D64" s="316" t="s">
        <v>373</v>
      </c>
      <c r="E64" s="316" t="s">
        <v>347</v>
      </c>
      <c r="F64" s="336">
        <v>0</v>
      </c>
      <c r="G64" s="337">
        <v>1362832</v>
      </c>
      <c r="H64" s="338">
        <v>0</v>
      </c>
      <c r="I64" s="338">
        <v>64896.761904761908</v>
      </c>
      <c r="J64" s="338">
        <v>64896.761904761908</v>
      </c>
      <c r="K64" s="336">
        <v>0</v>
      </c>
      <c r="L64" s="339">
        <v>21</v>
      </c>
      <c r="M64" s="339">
        <v>0</v>
      </c>
    </row>
    <row r="65" spans="1:13" x14ac:dyDescent="0.2">
      <c r="A65" s="340">
        <v>16608</v>
      </c>
      <c r="B65" s="341" t="s">
        <v>81</v>
      </c>
      <c r="C65" s="341" t="s">
        <v>362</v>
      </c>
      <c r="D65" s="341" t="s">
        <v>373</v>
      </c>
      <c r="E65" s="341" t="s">
        <v>364</v>
      </c>
      <c r="F65" s="342">
        <v>0</v>
      </c>
      <c r="G65" s="343">
        <v>1392224</v>
      </c>
      <c r="H65" s="344">
        <v>0</v>
      </c>
      <c r="I65" s="344">
        <v>60531.478260869568</v>
      </c>
      <c r="J65" s="344">
        <v>60531.478260869568</v>
      </c>
      <c r="K65" s="342">
        <v>0</v>
      </c>
      <c r="L65" s="345">
        <v>23</v>
      </c>
      <c r="M65" s="345">
        <v>0</v>
      </c>
    </row>
    <row r="66" spans="1:13" ht="15.75" x14ac:dyDescent="0.25">
      <c r="A66" s="319"/>
      <c r="B66" s="316"/>
      <c r="C66" s="316"/>
      <c r="D66" s="316"/>
      <c r="E66" s="316"/>
      <c r="F66" s="346"/>
      <c r="G66" s="321"/>
      <c r="H66" s="322"/>
      <c r="I66" s="322"/>
      <c r="J66" s="322"/>
      <c r="K66" s="346"/>
      <c r="L66" s="320"/>
      <c r="M66" s="320"/>
    </row>
    <row r="67" spans="1:13" ht="15.75" x14ac:dyDescent="0.25">
      <c r="A67" s="319">
        <v>16608</v>
      </c>
      <c r="B67" s="316" t="s">
        <v>81</v>
      </c>
      <c r="C67" s="316" t="s">
        <v>365</v>
      </c>
      <c r="D67" s="316" t="s">
        <v>373</v>
      </c>
      <c r="E67" s="316" t="s">
        <v>345</v>
      </c>
      <c r="F67" s="336">
        <v>0</v>
      </c>
      <c r="G67" s="337">
        <v>2454291</v>
      </c>
      <c r="H67" s="338">
        <v>0</v>
      </c>
      <c r="I67" s="338">
        <v>9226.6578947368416</v>
      </c>
      <c r="J67" s="338">
        <v>9226.6578947368416</v>
      </c>
      <c r="K67" s="336">
        <v>0</v>
      </c>
      <c r="L67" s="339">
        <v>266</v>
      </c>
      <c r="M67" s="339">
        <v>0</v>
      </c>
    </row>
    <row r="68" spans="1:13" ht="15.75" x14ac:dyDescent="0.25">
      <c r="A68" s="319">
        <v>16608</v>
      </c>
      <c r="B68" s="316" t="s">
        <v>81</v>
      </c>
      <c r="C68" s="316" t="s">
        <v>365</v>
      </c>
      <c r="D68" s="316" t="s">
        <v>373</v>
      </c>
      <c r="E68" s="316" t="s">
        <v>346</v>
      </c>
      <c r="F68" s="336">
        <v>0</v>
      </c>
      <c r="G68" s="337">
        <v>2066097</v>
      </c>
      <c r="H68" s="338">
        <v>0</v>
      </c>
      <c r="I68" s="338">
        <v>7027.5408163265311</v>
      </c>
      <c r="J68" s="338">
        <v>7027.5408163265311</v>
      </c>
      <c r="K68" s="336">
        <v>0</v>
      </c>
      <c r="L68" s="339">
        <v>294</v>
      </c>
      <c r="M68" s="339">
        <v>0</v>
      </c>
    </row>
    <row r="69" spans="1:13" ht="15.75" x14ac:dyDescent="0.25">
      <c r="A69" s="319">
        <v>16608</v>
      </c>
      <c r="B69" s="316" t="s">
        <v>81</v>
      </c>
      <c r="C69" s="316" t="s">
        <v>365</v>
      </c>
      <c r="D69" s="316" t="s">
        <v>373</v>
      </c>
      <c r="E69" s="316" t="s">
        <v>347</v>
      </c>
      <c r="F69" s="336">
        <v>0</v>
      </c>
      <c r="G69" s="337">
        <v>2018329</v>
      </c>
      <c r="H69" s="338">
        <v>0</v>
      </c>
      <c r="I69" s="338">
        <v>9301.0552995391699</v>
      </c>
      <c r="J69" s="338">
        <v>9301.0552995391699</v>
      </c>
      <c r="K69" s="336">
        <v>0</v>
      </c>
      <c r="L69" s="339">
        <v>217</v>
      </c>
      <c r="M69" s="339">
        <v>0</v>
      </c>
    </row>
    <row r="70" spans="1:13" x14ac:dyDescent="0.2">
      <c r="A70" s="340">
        <v>16608</v>
      </c>
      <c r="B70" s="341" t="s">
        <v>81</v>
      </c>
      <c r="C70" s="341" t="s">
        <v>365</v>
      </c>
      <c r="D70" s="341" t="s">
        <v>373</v>
      </c>
      <c r="E70" s="341" t="s">
        <v>364</v>
      </c>
      <c r="F70" s="342">
        <v>0</v>
      </c>
      <c r="G70" s="343">
        <v>2580613</v>
      </c>
      <c r="H70" s="344">
        <v>0</v>
      </c>
      <c r="I70" s="344">
        <v>8115.135220125786</v>
      </c>
      <c r="J70" s="344">
        <v>8115.135220125786</v>
      </c>
      <c r="K70" s="342">
        <v>0</v>
      </c>
      <c r="L70" s="345">
        <v>318</v>
      </c>
      <c r="M70" s="345">
        <v>0</v>
      </c>
    </row>
    <row r="71" spans="1:13" ht="15.75" x14ac:dyDescent="0.25">
      <c r="A71" s="319"/>
      <c r="B71" s="316"/>
      <c r="C71" s="316"/>
      <c r="D71" s="316"/>
      <c r="E71" s="316"/>
      <c r="F71" s="346"/>
      <c r="G71" s="321"/>
      <c r="H71" s="322"/>
      <c r="I71" s="322"/>
      <c r="J71" s="322"/>
      <c r="K71" s="346"/>
      <c r="L71" s="320"/>
      <c r="M71" s="320"/>
    </row>
    <row r="72" spans="1:13" ht="15.75" x14ac:dyDescent="0.25">
      <c r="A72" s="319">
        <v>16608</v>
      </c>
      <c r="B72" s="316" t="s">
        <v>81</v>
      </c>
      <c r="C72" s="316" t="s">
        <v>366</v>
      </c>
      <c r="D72" s="316" t="s">
        <v>373</v>
      </c>
      <c r="E72" s="316" t="s">
        <v>345</v>
      </c>
      <c r="F72" s="336">
        <v>0</v>
      </c>
      <c r="G72" s="337">
        <v>3281773</v>
      </c>
      <c r="H72" s="338">
        <v>0</v>
      </c>
      <c r="I72" s="338">
        <v>71342.891304347824</v>
      </c>
      <c r="J72" s="338">
        <v>71342.891304347824</v>
      </c>
      <c r="K72" s="336">
        <v>0</v>
      </c>
      <c r="L72" s="339">
        <v>46</v>
      </c>
      <c r="M72" s="339">
        <v>0</v>
      </c>
    </row>
    <row r="73" spans="1:13" ht="15.75" x14ac:dyDescent="0.25">
      <c r="A73" s="319">
        <v>16608</v>
      </c>
      <c r="B73" s="316" t="s">
        <v>81</v>
      </c>
      <c r="C73" s="316" t="s">
        <v>366</v>
      </c>
      <c r="D73" s="316" t="s">
        <v>373</v>
      </c>
      <c r="E73" s="316" t="s">
        <v>346</v>
      </c>
      <c r="F73" s="336">
        <v>0</v>
      </c>
      <c r="G73" s="337">
        <v>2721292</v>
      </c>
      <c r="H73" s="338">
        <v>0</v>
      </c>
      <c r="I73" s="338">
        <v>69776.717948717953</v>
      </c>
      <c r="J73" s="338">
        <v>69776.717948717953</v>
      </c>
      <c r="K73" s="336">
        <v>0</v>
      </c>
      <c r="L73" s="339">
        <v>39</v>
      </c>
      <c r="M73" s="339">
        <v>0</v>
      </c>
    </row>
    <row r="74" spans="1:13" ht="15.75" x14ac:dyDescent="0.25">
      <c r="A74" s="319">
        <v>16608</v>
      </c>
      <c r="B74" s="316" t="s">
        <v>81</v>
      </c>
      <c r="C74" s="316" t="s">
        <v>366</v>
      </c>
      <c r="D74" s="316" t="s">
        <v>373</v>
      </c>
      <c r="E74" s="316" t="s">
        <v>347</v>
      </c>
      <c r="F74" s="336">
        <v>0</v>
      </c>
      <c r="G74" s="337">
        <v>2607117</v>
      </c>
      <c r="H74" s="338">
        <v>0</v>
      </c>
      <c r="I74" s="338">
        <v>66849.153846153844</v>
      </c>
      <c r="J74" s="338">
        <v>66849.153846153844</v>
      </c>
      <c r="K74" s="336">
        <v>0</v>
      </c>
      <c r="L74" s="339">
        <v>39</v>
      </c>
      <c r="M74" s="339">
        <v>0</v>
      </c>
    </row>
    <row r="75" spans="1:13" x14ac:dyDescent="0.2">
      <c r="A75" s="340">
        <v>16608</v>
      </c>
      <c r="B75" s="341" t="s">
        <v>81</v>
      </c>
      <c r="C75" s="341" t="s">
        <v>366</v>
      </c>
      <c r="D75" s="341" t="s">
        <v>373</v>
      </c>
      <c r="E75" s="341" t="s">
        <v>364</v>
      </c>
      <c r="F75" s="342">
        <v>0</v>
      </c>
      <c r="G75" s="343">
        <v>3304345</v>
      </c>
      <c r="H75" s="344">
        <v>0</v>
      </c>
      <c r="I75" s="344">
        <v>67435.612244897959</v>
      </c>
      <c r="J75" s="344">
        <v>67435.612244897959</v>
      </c>
      <c r="K75" s="342">
        <v>0</v>
      </c>
      <c r="L75" s="345">
        <v>49</v>
      </c>
      <c r="M75" s="345">
        <v>0</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2" t="s">
        <v>233</v>
      </c>
      <c r="B1" s="292"/>
      <c r="D1" s="292"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5" t="s">
        <v>286</v>
      </c>
    </row>
    <row r="17" spans="2:2" x14ac:dyDescent="0.25">
      <c r="B17" s="155"/>
    </row>
    <row r="45" spans="2:2" x14ac:dyDescent="0.25">
      <c r="B45" s="291"/>
    </row>
    <row r="46" spans="2:2" x14ac:dyDescent="0.25">
      <c r="B46" s="291"/>
    </row>
    <row r="47" spans="2:2" x14ac:dyDescent="0.25">
      <c r="B47" s="291"/>
    </row>
    <row r="48" spans="2:2" x14ac:dyDescent="0.25">
      <c r="B48" s="291"/>
    </row>
    <row r="49" spans="2:2" x14ac:dyDescent="0.25">
      <c r="B49" s="291"/>
    </row>
    <row r="50" spans="2:2" x14ac:dyDescent="0.25">
      <c r="B50" s="291"/>
    </row>
    <row r="51" spans="2:2" x14ac:dyDescent="0.25">
      <c r="B51" s="291"/>
    </row>
    <row r="52" spans="2:2" x14ac:dyDescent="0.25">
      <c r="B52" s="291"/>
    </row>
    <row r="53" spans="2:2" x14ac:dyDescent="0.25">
      <c r="B53" s="291"/>
    </row>
    <row r="54" spans="2:2" x14ac:dyDescent="0.25">
      <c r="B54" s="291"/>
    </row>
    <row r="55" spans="2:2" x14ac:dyDescent="0.25">
      <c r="B55" s="291"/>
    </row>
    <row r="56" spans="2:2" x14ac:dyDescent="0.25">
      <c r="B56" s="291"/>
    </row>
    <row r="57" spans="2:2" x14ac:dyDescent="0.25">
      <c r="B57" s="291"/>
    </row>
    <row r="58" spans="2:2" x14ac:dyDescent="0.25">
      <c r="B58" s="291"/>
    </row>
    <row r="59" spans="2:2" x14ac:dyDescent="0.25">
      <c r="B59" s="291"/>
    </row>
    <row r="60" spans="2:2" x14ac:dyDescent="0.25">
      <c r="B60" s="291"/>
    </row>
    <row r="61" spans="2:2" x14ac:dyDescent="0.25">
      <c r="B61" s="291"/>
    </row>
    <row r="62" spans="2:2" x14ac:dyDescent="0.25">
      <c r="B62" s="291"/>
    </row>
    <row r="63" spans="2:2" x14ac:dyDescent="0.25">
      <c r="B63" s="291"/>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0" t="s">
        <v>168</v>
      </c>
      <c r="B1" s="390"/>
      <c r="C1" s="390"/>
      <c r="D1" s="390"/>
      <c r="E1" s="390"/>
      <c r="F1" s="390"/>
      <c r="G1" s="390"/>
      <c r="H1" s="390"/>
      <c r="I1" s="390"/>
      <c r="J1" s="390"/>
      <c r="K1" s="390"/>
      <c r="L1" s="390"/>
      <c r="M1" s="390"/>
      <c r="N1" s="390"/>
      <c r="O1" s="390"/>
      <c r="P1" s="390"/>
      <c r="Q1" s="390"/>
      <c r="R1" s="390"/>
      <c r="S1" s="390"/>
      <c r="T1" s="390"/>
      <c r="U1" s="390"/>
      <c r="V1" s="391" t="s">
        <v>54</v>
      </c>
      <c r="W1" s="391"/>
      <c r="X1" s="391"/>
      <c r="Y1" s="391"/>
      <c r="Z1" s="391"/>
      <c r="AA1" s="391"/>
      <c r="AB1" s="391"/>
      <c r="AC1" s="391"/>
      <c r="AD1" s="391"/>
      <c r="AE1" s="391"/>
      <c r="AF1" s="391"/>
      <c r="AG1" s="391"/>
      <c r="AH1" s="391"/>
      <c r="AI1" s="391"/>
      <c r="AJ1" s="391"/>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New York Marine and General Insurance Company ("NYM")</v>
      </c>
      <c r="B4" s="155">
        <f>'Cover Page'!L9</f>
        <v>16608</v>
      </c>
      <c r="C4" s="155" t="str">
        <f>'Cover Page'!B13</f>
        <v>ProSight Specialty Insurance Group</v>
      </c>
      <c r="D4" s="156" t="str">
        <f>'Cover Page'!L13</f>
        <v>0256</v>
      </c>
      <c r="E4" s="155" t="str">
        <f>'Cover Page'!B17</f>
        <v>412 Mount Kemble Avenue, Suite 300C</v>
      </c>
      <c r="F4" s="155" t="str">
        <f>'Cover Page'!B20</f>
        <v>Morristown</v>
      </c>
      <c r="G4" s="155" t="str">
        <f>'Cover Page'!I20</f>
        <v>NJ</v>
      </c>
      <c r="H4" s="156">
        <f>'Cover Page'!L20</f>
        <v>7960</v>
      </c>
      <c r="I4" s="155" t="b">
        <v>1</v>
      </c>
      <c r="J4" s="155" t="b">
        <v>0</v>
      </c>
      <c r="K4" s="157">
        <f>'Cover Page'!B32</f>
        <v>44305</v>
      </c>
      <c r="L4" s="177" t="str">
        <f>'Cover Page'!B35</f>
        <v>Frank Papalia</v>
      </c>
      <c r="M4" s="177" t="str">
        <f>'Cover Page'!B38</f>
        <v>Chief Legal Officer</v>
      </c>
      <c r="N4" s="218" t="str">
        <f>'Cover Page'!I35</f>
        <v>973-532-1728</v>
      </c>
      <c r="O4" s="218">
        <f>'Cover Page'!L35</f>
        <v>0</v>
      </c>
      <c r="P4" s="155" t="str">
        <f>'Cover Page'!I38</f>
        <v>fpapalia@prosightspecialty.com</v>
      </c>
      <c r="Q4" s="155" t="str">
        <f>'Cover Page'!B42</f>
        <v>Jennifer Moore</v>
      </c>
      <c r="R4" s="155" t="str">
        <f>'Cover Page'!B46</f>
        <v>VP, Compliance Regulatory Affairs Officer</v>
      </c>
      <c r="S4" s="218" t="str">
        <f>'Cover Page'!I42</f>
        <v>976.532.1435</v>
      </c>
      <c r="T4" s="218">
        <f>'Cover Page'!L42</f>
        <v>0</v>
      </c>
      <c r="U4" s="155" t="str">
        <f>'Cover Page'!I46</f>
        <v>jmoore@prosightspecialty.com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1</v>
      </c>
      <c r="AD4" s="156" t="str">
        <f>Questionnaire!E19</f>
        <v>Inland Marine</v>
      </c>
      <c r="AE4" s="156">
        <f>Questionnaire!U22</f>
        <v>0</v>
      </c>
      <c r="AF4" s="156">
        <f>Questionnaire!U26</f>
        <v>1</v>
      </c>
      <c r="AG4" s="156">
        <f>Questionnaire!U28</f>
        <v>0</v>
      </c>
      <c r="AH4" s="156">
        <f>Questionnaire!U34</f>
        <v>0</v>
      </c>
      <c r="AI4" s="156">
        <f>Questionnaire!U35</f>
        <v>1</v>
      </c>
      <c r="AJ4" s="177" t="str">
        <f>Questionnaire!E37</f>
        <v>Name                                                                                                    CDI #
Automotive Repair - Auto                                                                     21-985
Auto Dealers                                                                                         21-917
Commercial General Liability ISO Adoption                                       21-779
Commercial Auto ISO Adoption                                                           21-553
Automotive Repair Bus - GL End / Tiered Rating Plan                        21-790
Automotive Repair – GL                                                                       21-150
(EPL) Rate/Rule Filing - Oil and Gas                                                   20-4459
Market Segments Product                                                                      20-1835</v>
      </c>
      <c r="AK4" s="155" t="str">
        <f>'Explanatory Memorandum'!C14</f>
        <v>ProSight has continuously monitored our insureds exposures since the impact of the COVID-19 pandemic materialized into some of our insureds not carrying on business as usual.  At that time, we recognized and reacted to the fact that some of our insureds respective exposures to loss were commensurately decreased in relation to their business operations.  Our recognition and reaction came in the form of targeted premium refunds for affected in-force policies.  For new and renewal policies written during 2020, we estimated a reduction in exposure and hence premiums for similarly COVID-19 affected policies (See attached memorandum dated June 18, 2020 in response to Bulletin 2020-03).  
In 2021, we have continued to monitor our COVID-19 affected insureds exposure to loss.  We believe that we have taken the appropriate steps to synchronize the charged premiums in relation to our insured’s exposure to loss.  Our analysis, see attached "CA BULLETIN 2021-03 Analysis.pdf", in response to this bulletin included reviewing the underwriting experience prior to, and after the premium refunds already provided, as well as projecting future changes in actual exposures for the affected insureds on in-force policies.  The future changes in actual exposures will materialize through our normal premium audit processes, which typically occur 3 to 6 months after the expiration of each policy.  For the line(s) affected by COVID-19, workers' compensation remains the most uncertain as respects future exposure to loss.  As such, we have estimated an audit return premium and projected the underwriting results post-refund (2020 refunds, already returned) and post-premium audit return.  For the lines of business affected by COVID-19, the attached analysis will show:
-The estimated underwriting experience is not materially excessive nor inadequate relative to our filed rates.
-The frequency of claims (relative to $1000 GWP) is in line with prior years after adjusting the premiums for refunds and estimated audit returns.
-The loss ratio development by policy quarter for the COVID-19 affected lines largely follow prior policy periods at the same development period, reflecting the fact that the adjustments to premiums have normalized the underwriting results to align with pre-COVID-19 levels.</v>
      </c>
      <c r="AL4" s="155">
        <f>'Explanatory Memorandum'!C44</f>
        <v>0</v>
      </c>
    </row>
    <row r="6" spans="1:38" x14ac:dyDescent="0.25">
      <c r="I6" s="250"/>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2" customWidth="1"/>
    <col min="4" max="4" width="7.5703125" style="243" customWidth="1"/>
    <col min="5" max="6" width="6.42578125" style="243" customWidth="1"/>
    <col min="7" max="7" width="9.140625" style="244" customWidth="1"/>
    <col min="8" max="8" width="7.42578125" style="242" customWidth="1"/>
    <col min="9" max="9" width="6" style="243" customWidth="1"/>
    <col min="10" max="10" width="4" style="243" customWidth="1"/>
    <col min="11" max="11" width="5.85546875" style="243" customWidth="1"/>
    <col min="12" max="12" width="9" style="243" bestFit="1" customWidth="1"/>
    <col min="13" max="13" width="9.5703125" style="243" customWidth="1"/>
    <col min="14" max="14" width="11.7109375" style="243" customWidth="1"/>
    <col min="15" max="15" width="12.42578125" style="243" customWidth="1"/>
    <col min="16" max="16" width="8.28515625" style="244" customWidth="1"/>
    <col min="17" max="17" width="6.42578125" style="236" customWidth="1"/>
    <col min="18" max="18" width="5.140625" style="236" customWidth="1"/>
    <col min="19" max="19" width="7.140625" style="236" customWidth="1"/>
    <col min="20" max="20" width="6.42578125" style="236" customWidth="1"/>
    <col min="21" max="21" width="6.140625" style="244" bestFit="1" customWidth="1"/>
  </cols>
  <sheetData>
    <row r="1" spans="1:27" x14ac:dyDescent="0.25">
      <c r="A1" s="230"/>
      <c r="B1" s="230"/>
      <c r="C1" s="392" t="s">
        <v>185</v>
      </c>
      <c r="D1" s="393"/>
      <c r="E1" s="393"/>
      <c r="F1" s="393"/>
      <c r="G1" s="394"/>
      <c r="H1" s="395" t="s">
        <v>186</v>
      </c>
      <c r="I1" s="396"/>
      <c r="J1" s="396"/>
      <c r="K1" s="396"/>
      <c r="L1" s="396"/>
      <c r="M1" s="396"/>
      <c r="N1" s="396"/>
      <c r="O1" s="396"/>
      <c r="P1" s="397"/>
      <c r="Q1" s="392" t="s">
        <v>187</v>
      </c>
      <c r="R1" s="393"/>
      <c r="S1" s="393"/>
      <c r="T1" s="393"/>
      <c r="U1" s="394"/>
    </row>
    <row r="2" spans="1:27" s="227" customFormat="1" ht="60.75" thickBot="1" x14ac:dyDescent="0.3">
      <c r="A2" s="231" t="s">
        <v>176</v>
      </c>
      <c r="B2" s="232" t="s">
        <v>175</v>
      </c>
      <c r="C2" s="237" t="s">
        <v>188</v>
      </c>
      <c r="D2" s="233" t="s">
        <v>189</v>
      </c>
      <c r="E2" s="233" t="s">
        <v>190</v>
      </c>
      <c r="F2" s="233" t="s">
        <v>204</v>
      </c>
      <c r="G2" s="238" t="s">
        <v>191</v>
      </c>
      <c r="H2" s="245" t="s">
        <v>192</v>
      </c>
      <c r="I2" s="234" t="s">
        <v>193</v>
      </c>
      <c r="J2" s="234" t="s">
        <v>59</v>
      </c>
      <c r="K2" s="234" t="s">
        <v>194</v>
      </c>
      <c r="L2" s="234" t="s">
        <v>195</v>
      </c>
      <c r="M2" s="234" t="s">
        <v>196</v>
      </c>
      <c r="N2" s="234" t="s">
        <v>197</v>
      </c>
      <c r="O2" s="234" t="s">
        <v>213</v>
      </c>
      <c r="P2" s="246" t="s">
        <v>198</v>
      </c>
      <c r="Q2" s="233" t="s">
        <v>199</v>
      </c>
      <c r="R2" s="233" t="s">
        <v>200</v>
      </c>
      <c r="S2" s="233" t="s">
        <v>201</v>
      </c>
      <c r="T2" s="233" t="s">
        <v>203</v>
      </c>
      <c r="U2" s="238" t="s">
        <v>202</v>
      </c>
    </row>
    <row r="3" spans="1:27" ht="15.75" thickTop="1" x14ac:dyDescent="0.25">
      <c r="A3" s="155">
        <f>'Cover Page'!$L$9</f>
        <v>16608</v>
      </c>
      <c r="B3" s="155" t="s">
        <v>80</v>
      </c>
      <c r="C3" s="239">
        <f>Questionnaire!$U$52</f>
        <v>0</v>
      </c>
      <c r="D3" s="240">
        <f>Questionnaire!$U$53</f>
        <v>0</v>
      </c>
      <c r="E3" s="240">
        <f>Questionnaire!$U$54</f>
        <v>0</v>
      </c>
      <c r="F3" s="240">
        <f>Questionnaire!$U$55</f>
        <v>0</v>
      </c>
      <c r="G3" s="241">
        <f>Questionnaire!$U$56</f>
        <v>0</v>
      </c>
      <c r="H3" s="239">
        <f>Questionnaire!$U$63</f>
        <v>0</v>
      </c>
      <c r="I3" s="240">
        <f>Questionnaire!$U$66</f>
        <v>0</v>
      </c>
      <c r="J3" s="240">
        <f>Questionnaire!$U$67</f>
        <v>0</v>
      </c>
      <c r="K3" s="240">
        <f>Questionnaire!$U$68</f>
        <v>0</v>
      </c>
      <c r="L3" s="240">
        <f>Questionnaire!$U$69</f>
        <v>0</v>
      </c>
      <c r="M3" s="247">
        <f>Questionnaire!$U$76</f>
        <v>0</v>
      </c>
      <c r="N3" s="248">
        <f>Questionnaire!$U$77</f>
        <v>0</v>
      </c>
      <c r="O3" s="275">
        <f>Questionnaire!G78</f>
        <v>0</v>
      </c>
      <c r="P3" s="249">
        <f>Questionnaire!$U$81</f>
        <v>0</v>
      </c>
      <c r="Q3" s="235">
        <f>Questionnaire!$U$89</f>
        <v>0</v>
      </c>
      <c r="R3" s="235">
        <f>Questionnaire!$U$90</f>
        <v>0</v>
      </c>
      <c r="S3" s="235">
        <f>Questionnaire!$U$91</f>
        <v>0</v>
      </c>
      <c r="T3" s="235">
        <f>Questionnaire!$U$92</f>
        <v>0</v>
      </c>
      <c r="U3" s="241">
        <f>Questionnaire!$U$93</f>
        <v>0</v>
      </c>
    </row>
    <row r="4" spans="1:27" x14ac:dyDescent="0.25">
      <c r="A4" s="155">
        <f>'Cover Page'!$L$9</f>
        <v>16608</v>
      </c>
      <c r="B4" s="155" t="s">
        <v>228</v>
      </c>
      <c r="C4" s="239">
        <f>Questionnaire!$V$52</f>
        <v>0</v>
      </c>
      <c r="D4" s="240">
        <f>Questionnaire!$V$53</f>
        <v>0</v>
      </c>
      <c r="E4" s="240">
        <f>Questionnaire!$V$54</f>
        <v>0</v>
      </c>
      <c r="F4" s="240">
        <f>Questionnaire!$V$55</f>
        <v>0</v>
      </c>
      <c r="G4" s="241">
        <f>Questionnaire!$V$56</f>
        <v>0</v>
      </c>
      <c r="H4" s="239">
        <f>Questionnaire!$V$63</f>
        <v>0</v>
      </c>
      <c r="I4" s="240">
        <f>Questionnaire!$V$66</f>
        <v>0</v>
      </c>
      <c r="J4" s="240">
        <f>Questionnaire!$V$67</f>
        <v>0</v>
      </c>
      <c r="K4" s="240">
        <f>Questionnaire!$V$68</f>
        <v>0</v>
      </c>
      <c r="L4" s="240">
        <f>Questionnaire!$V$69</f>
        <v>0</v>
      </c>
      <c r="M4" s="247">
        <f>Questionnaire!$V$76</f>
        <v>0</v>
      </c>
      <c r="N4" s="248">
        <f>Questionnaire!$V$77</f>
        <v>0</v>
      </c>
      <c r="O4" s="275">
        <f>Questionnaire!H78</f>
        <v>0</v>
      </c>
      <c r="P4" s="249">
        <f>Questionnaire!$V$81</f>
        <v>0</v>
      </c>
      <c r="Q4" s="235">
        <f>Questionnaire!$V$89</f>
        <v>1</v>
      </c>
      <c r="R4" s="235">
        <f>Questionnaire!$V$90</f>
        <v>1</v>
      </c>
      <c r="S4" s="235">
        <f>Questionnaire!$V$91</f>
        <v>1</v>
      </c>
      <c r="T4" s="235">
        <f>Questionnaire!$V$92</f>
        <v>0</v>
      </c>
      <c r="U4" s="241">
        <f>Questionnaire!$V$93</f>
        <v>0</v>
      </c>
    </row>
    <row r="5" spans="1:27" x14ac:dyDescent="0.25">
      <c r="A5" s="155">
        <f>'Cover Page'!$L$9</f>
        <v>16608</v>
      </c>
      <c r="B5" s="155" t="s">
        <v>81</v>
      </c>
      <c r="C5" s="239">
        <f>Questionnaire!$W$52</f>
        <v>0</v>
      </c>
      <c r="D5" s="240">
        <f>Questionnaire!$W$53</f>
        <v>0</v>
      </c>
      <c r="E5" s="240">
        <f>Questionnaire!$W$54</f>
        <v>0</v>
      </c>
      <c r="F5" s="240">
        <f>Questionnaire!$W$55</f>
        <v>0</v>
      </c>
      <c r="G5" s="241">
        <f>Questionnaire!$W$56</f>
        <v>0</v>
      </c>
      <c r="H5" s="239">
        <f>Questionnaire!$W$63</f>
        <v>0</v>
      </c>
      <c r="I5" s="240">
        <f>Questionnaire!$W$66</f>
        <v>0</v>
      </c>
      <c r="J5" s="240">
        <f>Questionnaire!$W$67</f>
        <v>0</v>
      </c>
      <c r="K5" s="240">
        <f>Questionnaire!$W$68</f>
        <v>0</v>
      </c>
      <c r="L5" s="240">
        <f>Questionnaire!$W$69</f>
        <v>0</v>
      </c>
      <c r="M5" s="247">
        <f>Questionnaire!$W$76</f>
        <v>0</v>
      </c>
      <c r="N5" s="248">
        <f>Questionnaire!$W$77</f>
        <v>0</v>
      </c>
      <c r="O5" s="275">
        <f>Questionnaire!I78</f>
        <v>0</v>
      </c>
      <c r="P5" s="249">
        <f>Questionnaire!$W$81</f>
        <v>0</v>
      </c>
      <c r="Q5" s="235">
        <f>Questionnaire!$W$89</f>
        <v>1</v>
      </c>
      <c r="R5" s="235">
        <f>Questionnaire!$W$90</f>
        <v>1</v>
      </c>
      <c r="S5" s="235">
        <f>Questionnaire!$W$91</f>
        <v>1</v>
      </c>
      <c r="T5" s="235">
        <f>Questionnaire!$W$92</f>
        <v>0</v>
      </c>
      <c r="U5" s="241">
        <f>Questionnaire!$W$93</f>
        <v>0</v>
      </c>
    </row>
    <row r="6" spans="1:27" x14ac:dyDescent="0.25">
      <c r="A6" s="155">
        <f>'Cover Page'!$L$9</f>
        <v>16608</v>
      </c>
      <c r="B6" s="155" t="s">
        <v>82</v>
      </c>
      <c r="C6" s="239">
        <f>Questionnaire!$X$52</f>
        <v>0</v>
      </c>
      <c r="D6" s="240">
        <f>Questionnaire!$X$53</f>
        <v>0</v>
      </c>
      <c r="E6" s="240">
        <f>Questionnaire!$X$54</f>
        <v>0</v>
      </c>
      <c r="F6" s="240">
        <f>Questionnaire!$X$55</f>
        <v>0</v>
      </c>
      <c r="G6" s="241">
        <f>Questionnaire!$X$56</f>
        <v>0</v>
      </c>
      <c r="H6" s="239">
        <f>Questionnaire!$X$63</f>
        <v>0</v>
      </c>
      <c r="I6" s="240">
        <f>Questionnaire!$X$66</f>
        <v>0</v>
      </c>
      <c r="J6" s="240">
        <f>Questionnaire!$X$67</f>
        <v>0</v>
      </c>
      <c r="K6" s="240">
        <f>Questionnaire!$X$68</f>
        <v>0</v>
      </c>
      <c r="L6" s="240">
        <f>Questionnaire!$X$69</f>
        <v>0</v>
      </c>
      <c r="M6" s="247">
        <f>Questionnaire!$X$76</f>
        <v>0</v>
      </c>
      <c r="N6" s="248">
        <f>Questionnaire!$X$77</f>
        <v>0</v>
      </c>
      <c r="O6" s="275">
        <f>Questionnaire!J78</f>
        <v>0</v>
      </c>
      <c r="P6" s="249">
        <f>Questionnaire!$X$81</f>
        <v>0</v>
      </c>
      <c r="Q6" s="235">
        <f>Questionnaire!$X$89</f>
        <v>1</v>
      </c>
      <c r="R6" s="235">
        <f>Questionnaire!$X$90</f>
        <v>1</v>
      </c>
      <c r="S6" s="235">
        <f>Questionnaire!$X$91</f>
        <v>1</v>
      </c>
      <c r="T6" s="235">
        <f>Questionnaire!$X$92</f>
        <v>0</v>
      </c>
      <c r="U6" s="241">
        <f>Questionnaire!$X$93</f>
        <v>0</v>
      </c>
    </row>
    <row r="7" spans="1:27" x14ac:dyDescent="0.25">
      <c r="A7" s="155">
        <f>'Cover Page'!$L$9</f>
        <v>16608</v>
      </c>
      <c r="B7" s="155" t="s">
        <v>230</v>
      </c>
      <c r="C7" s="239">
        <f>Questionnaire!$Y$52</f>
        <v>0</v>
      </c>
      <c r="D7" s="240">
        <f>Questionnaire!$Y$53</f>
        <v>0</v>
      </c>
      <c r="E7" s="208">
        <f>Questionnaire!$Y$54</f>
        <v>0</v>
      </c>
      <c r="F7" s="208">
        <f>Questionnaire!$Y$55</f>
        <v>0</v>
      </c>
      <c r="G7" s="241">
        <f>Questionnaire!$Y$56</f>
        <v>0</v>
      </c>
      <c r="H7" s="239">
        <f>Questionnaire!$Y$63</f>
        <v>0</v>
      </c>
      <c r="I7" s="240">
        <f>Questionnaire!$Y$66</f>
        <v>0</v>
      </c>
      <c r="J7" s="240">
        <f>Questionnaire!$Y$67</f>
        <v>0</v>
      </c>
      <c r="K7" s="240">
        <f>Questionnaire!$Y$68</f>
        <v>0</v>
      </c>
      <c r="L7" s="240">
        <f>Questionnaire!$Y$69</f>
        <v>0</v>
      </c>
      <c r="M7" s="247">
        <f>Questionnaire!$Y$76</f>
        <v>0</v>
      </c>
      <c r="N7" s="248">
        <f>Questionnaire!$Y$77</f>
        <v>0</v>
      </c>
      <c r="O7" s="275">
        <f>Questionnaire!K78</f>
        <v>0</v>
      </c>
      <c r="P7" s="249">
        <f>Questionnaire!$Y$81</f>
        <v>0</v>
      </c>
      <c r="Q7" s="235">
        <f>Questionnaire!$Y$89</f>
        <v>1</v>
      </c>
      <c r="R7" s="235">
        <f>Questionnaire!$Y$90</f>
        <v>1</v>
      </c>
      <c r="S7" s="235">
        <f>Questionnaire!$Y$91</f>
        <v>1</v>
      </c>
      <c r="T7" s="235">
        <f>Questionnaire!$Y$92</f>
        <v>0</v>
      </c>
      <c r="U7" s="241">
        <f>Questionnaire!$Y$93</f>
        <v>0</v>
      </c>
    </row>
    <row r="8" spans="1:27" x14ac:dyDescent="0.25">
      <c r="A8" s="155">
        <f>'Cover Page'!$L$9</f>
        <v>16608</v>
      </c>
      <c r="B8" s="155" t="s">
        <v>231</v>
      </c>
      <c r="C8" s="239">
        <f>Questionnaire!$Z$52</f>
        <v>0</v>
      </c>
      <c r="D8" s="240">
        <f>Questionnaire!$Z$53</f>
        <v>0</v>
      </c>
      <c r="E8" s="240">
        <f>Questionnaire!$Z$54</f>
        <v>0</v>
      </c>
      <c r="F8" s="240">
        <f>Questionnaire!$Z$55</f>
        <v>0</v>
      </c>
      <c r="G8" s="241">
        <f>Questionnaire!$Z$56</f>
        <v>0</v>
      </c>
      <c r="H8" s="239">
        <f>Questionnaire!$Z$63</f>
        <v>0</v>
      </c>
      <c r="I8" s="240">
        <f>Questionnaire!$Z$66</f>
        <v>0</v>
      </c>
      <c r="J8" s="240">
        <f>Questionnaire!$Z$67</f>
        <v>0</v>
      </c>
      <c r="K8" s="240">
        <f>Questionnaire!$Z$68</f>
        <v>0</v>
      </c>
      <c r="L8" s="240">
        <f>Questionnaire!$Z$69</f>
        <v>0</v>
      </c>
      <c r="M8" s="247">
        <f>Questionnaire!$Z$76</f>
        <v>0</v>
      </c>
      <c r="N8" s="248">
        <f>Questionnaire!$Z$77</f>
        <v>0</v>
      </c>
      <c r="O8" s="275">
        <f>Questionnaire!L78</f>
        <v>0</v>
      </c>
      <c r="P8" s="249">
        <f>Questionnaire!$Z$81</f>
        <v>0</v>
      </c>
      <c r="Q8" s="235">
        <f>Questionnaire!$Z$89</f>
        <v>0</v>
      </c>
      <c r="R8" s="235">
        <f>Questionnaire!$Z$90</f>
        <v>0</v>
      </c>
      <c r="S8" s="235">
        <f>Questionnaire!$Z$91</f>
        <v>0</v>
      </c>
      <c r="T8" s="235">
        <f>Questionnaire!$Z$92</f>
        <v>0</v>
      </c>
      <c r="U8" s="241">
        <f>Questionnaire!$Z$93</f>
        <v>0</v>
      </c>
    </row>
    <row r="9" spans="1:27" x14ac:dyDescent="0.25">
      <c r="A9" s="155">
        <f>'Cover Page'!$L$9</f>
        <v>16608</v>
      </c>
      <c r="B9" s="155" t="s">
        <v>158</v>
      </c>
      <c r="C9" s="239">
        <f>Questionnaire!$AA$52</f>
        <v>0</v>
      </c>
      <c r="D9" s="240">
        <f>Questionnaire!$AA$53</f>
        <v>0</v>
      </c>
      <c r="E9" s="240">
        <f>Questionnaire!$AA$54</f>
        <v>0</v>
      </c>
      <c r="F9" s="240">
        <f>Questionnaire!$AA$55</f>
        <v>0</v>
      </c>
      <c r="G9" s="241">
        <f>Questionnaire!$AA$56</f>
        <v>0</v>
      </c>
      <c r="H9" s="239">
        <f>Questionnaire!$AA$63</f>
        <v>0</v>
      </c>
      <c r="I9" s="240">
        <f>Questionnaire!$AA$66</f>
        <v>0</v>
      </c>
      <c r="J9" s="240">
        <f>Questionnaire!$AA$67</f>
        <v>0</v>
      </c>
      <c r="K9" s="240">
        <f>Questionnaire!$AA$68</f>
        <v>0</v>
      </c>
      <c r="L9" s="240">
        <f>Questionnaire!$AA$69</f>
        <v>0</v>
      </c>
      <c r="M9" s="247">
        <f>Questionnaire!$AA$76</f>
        <v>0</v>
      </c>
      <c r="N9" s="248">
        <f>Questionnaire!$AA$77</f>
        <v>0</v>
      </c>
      <c r="O9" s="275">
        <f>Questionnaire!M78</f>
        <v>0</v>
      </c>
      <c r="P9" s="249">
        <f>Questionnaire!$AA$81</f>
        <v>0</v>
      </c>
      <c r="Q9" s="235">
        <f>Questionnaire!$AA$89</f>
        <v>0</v>
      </c>
      <c r="R9" s="235">
        <f>Questionnaire!$AA$90</f>
        <v>0</v>
      </c>
      <c r="S9" s="235">
        <f>Questionnaire!$AA$91</f>
        <v>0</v>
      </c>
      <c r="T9" s="235">
        <f>Questionnaire!$AA$92</f>
        <v>0</v>
      </c>
      <c r="U9" s="241">
        <f>Questionnaire!$AA$93</f>
        <v>0</v>
      </c>
    </row>
    <row r="14" spans="1:27" x14ac:dyDescent="0.25">
      <c r="V14" s="217"/>
      <c r="W14" s="217"/>
      <c r="X14" s="217"/>
      <c r="Y14" s="216"/>
      <c r="Z14" s="211"/>
      <c r="AA14" s="211"/>
    </row>
    <row r="15" spans="1:27" x14ac:dyDescent="0.25">
      <c r="V15" s="217"/>
      <c r="W15" s="217"/>
      <c r="X15" s="217"/>
      <c r="Y15" s="216"/>
      <c r="Z15" s="211"/>
      <c r="AA15" s="211"/>
    </row>
    <row r="16" spans="1:27" x14ac:dyDescent="0.25">
      <c r="V16" s="217"/>
      <c r="W16" s="217"/>
      <c r="X16" s="217"/>
      <c r="Y16" s="216"/>
      <c r="Z16" s="211"/>
      <c r="AA16" s="211"/>
    </row>
    <row r="17" spans="22:27" x14ac:dyDescent="0.25">
      <c r="V17" s="217"/>
      <c r="W17" s="217"/>
      <c r="X17" s="217"/>
      <c r="Y17" s="216"/>
      <c r="Z17" s="211"/>
      <c r="AA17" s="211"/>
    </row>
    <row r="18" spans="22:27" x14ac:dyDescent="0.25">
      <c r="V18" s="217"/>
      <c r="W18" s="217"/>
      <c r="X18" s="217"/>
      <c r="Y18" s="216"/>
      <c r="Z18" s="211"/>
      <c r="AA18" s="211"/>
    </row>
    <row r="19" spans="22:27" x14ac:dyDescent="0.25">
      <c r="V19" s="217"/>
      <c r="W19" s="217"/>
      <c r="X19" s="217"/>
      <c r="Y19" s="216"/>
      <c r="Z19" s="211"/>
      <c r="AA19" s="211"/>
    </row>
    <row r="20" spans="22:27" x14ac:dyDescent="0.25">
      <c r="V20" s="217"/>
      <c r="W20" s="217"/>
      <c r="X20" s="217"/>
      <c r="Y20" s="216"/>
      <c r="Z20" s="211"/>
      <c r="AA20" s="211"/>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4"/>
  </cols>
  <sheetData>
    <row r="1" spans="1:2" x14ac:dyDescent="0.25">
      <c r="A1" s="153" t="s">
        <v>100</v>
      </c>
      <c r="B1" s="294" t="s">
        <v>236</v>
      </c>
    </row>
    <row r="2" spans="1:2" x14ac:dyDescent="0.25">
      <c r="A2" s="153" t="s">
        <v>101</v>
      </c>
      <c r="B2" s="294" t="s">
        <v>237</v>
      </c>
    </row>
    <row r="3" spans="1:2" x14ac:dyDescent="0.25">
      <c r="A3" s="153" t="s">
        <v>102</v>
      </c>
      <c r="B3" s="294" t="s">
        <v>238</v>
      </c>
    </row>
    <row r="4" spans="1:2" x14ac:dyDescent="0.25">
      <c r="A4" s="153" t="s">
        <v>103</v>
      </c>
      <c r="B4" s="294" t="s">
        <v>239</v>
      </c>
    </row>
    <row r="5" spans="1:2" x14ac:dyDescent="0.25">
      <c r="A5" s="153" t="s">
        <v>104</v>
      </c>
      <c r="B5" s="294" t="s">
        <v>235</v>
      </c>
    </row>
    <row r="6" spans="1:2" x14ac:dyDescent="0.25">
      <c r="A6" s="153" t="s">
        <v>105</v>
      </c>
      <c r="B6" s="294" t="s">
        <v>240</v>
      </c>
    </row>
    <row r="7" spans="1:2" x14ac:dyDescent="0.25">
      <c r="A7" s="153" t="s">
        <v>106</v>
      </c>
      <c r="B7" s="294" t="s">
        <v>241</v>
      </c>
    </row>
    <row r="8" spans="1:2" x14ac:dyDescent="0.25">
      <c r="A8" s="153" t="s">
        <v>107</v>
      </c>
      <c r="B8" s="294" t="s">
        <v>242</v>
      </c>
    </row>
    <row r="9" spans="1:2" x14ac:dyDescent="0.25">
      <c r="A9" s="153" t="s">
        <v>108</v>
      </c>
      <c r="B9" s="294" t="s">
        <v>243</v>
      </c>
    </row>
    <row r="10" spans="1:2" x14ac:dyDescent="0.25">
      <c r="A10" s="153" t="s">
        <v>109</v>
      </c>
      <c r="B10" s="294" t="s">
        <v>244</v>
      </c>
    </row>
    <row r="11" spans="1:2" x14ac:dyDescent="0.25">
      <c r="A11" s="153" t="s">
        <v>110</v>
      </c>
      <c r="B11" s="294" t="s">
        <v>245</v>
      </c>
    </row>
    <row r="12" spans="1:2" x14ac:dyDescent="0.25">
      <c r="A12" s="153" t="s">
        <v>111</v>
      </c>
      <c r="B12" s="294" t="s">
        <v>246</v>
      </c>
    </row>
    <row r="13" spans="1:2" x14ac:dyDescent="0.25">
      <c r="A13" s="153" t="s">
        <v>112</v>
      </c>
      <c r="B13" s="294" t="s">
        <v>247</v>
      </c>
    </row>
    <row r="14" spans="1:2" x14ac:dyDescent="0.25">
      <c r="A14" s="153" t="s">
        <v>113</v>
      </c>
      <c r="B14" s="294" t="s">
        <v>248</v>
      </c>
    </row>
    <row r="15" spans="1:2" x14ac:dyDescent="0.25">
      <c r="A15" s="153" t="s">
        <v>114</v>
      </c>
      <c r="B15" s="294" t="s">
        <v>249</v>
      </c>
    </row>
    <row r="16" spans="1:2" x14ac:dyDescent="0.25">
      <c r="A16" s="153" t="s">
        <v>115</v>
      </c>
      <c r="B16" s="294" t="s">
        <v>250</v>
      </c>
    </row>
    <row r="17" spans="1:2" x14ac:dyDescent="0.25">
      <c r="A17" s="153" t="s">
        <v>116</v>
      </c>
      <c r="B17" s="294" t="s">
        <v>251</v>
      </c>
    </row>
    <row r="18" spans="1:2" x14ac:dyDescent="0.25">
      <c r="A18" s="153" t="s">
        <v>117</v>
      </c>
      <c r="B18" s="294" t="s">
        <v>252</v>
      </c>
    </row>
    <row r="19" spans="1:2" x14ac:dyDescent="0.25">
      <c r="A19" s="153" t="s">
        <v>118</v>
      </c>
      <c r="B19" s="294" t="s">
        <v>253</v>
      </c>
    </row>
    <row r="20" spans="1:2" x14ac:dyDescent="0.25">
      <c r="A20" s="153" t="s">
        <v>119</v>
      </c>
      <c r="B20" s="294" t="s">
        <v>254</v>
      </c>
    </row>
    <row r="21" spans="1:2" x14ac:dyDescent="0.25">
      <c r="A21" s="153" t="s">
        <v>120</v>
      </c>
      <c r="B21" s="294" t="s">
        <v>255</v>
      </c>
    </row>
    <row r="22" spans="1:2" x14ac:dyDescent="0.25">
      <c r="A22" s="153" t="s">
        <v>121</v>
      </c>
      <c r="B22" s="294" t="s">
        <v>256</v>
      </c>
    </row>
    <row r="23" spans="1:2" x14ac:dyDescent="0.25">
      <c r="A23" s="153" t="s">
        <v>122</v>
      </c>
      <c r="B23" s="294" t="s">
        <v>257</v>
      </c>
    </row>
    <row r="24" spans="1:2" x14ac:dyDescent="0.25">
      <c r="A24" s="153" t="s">
        <v>123</v>
      </c>
      <c r="B24" s="294" t="s">
        <v>258</v>
      </c>
    </row>
    <row r="25" spans="1:2" x14ac:dyDescent="0.25">
      <c r="A25" s="153" t="s">
        <v>124</v>
      </c>
      <c r="B25" s="294" t="s">
        <v>259</v>
      </c>
    </row>
    <row r="26" spans="1:2" x14ac:dyDescent="0.25">
      <c r="A26" s="153" t="s">
        <v>125</v>
      </c>
      <c r="B26" s="294" t="s">
        <v>260</v>
      </c>
    </row>
    <row r="27" spans="1:2" x14ac:dyDescent="0.25">
      <c r="A27" s="153" t="s">
        <v>126</v>
      </c>
      <c r="B27" s="294" t="s">
        <v>261</v>
      </c>
    </row>
    <row r="28" spans="1:2" x14ac:dyDescent="0.25">
      <c r="A28" s="153" t="s">
        <v>127</v>
      </c>
      <c r="B28" s="294" t="s">
        <v>262</v>
      </c>
    </row>
    <row r="29" spans="1:2" x14ac:dyDescent="0.25">
      <c r="A29" s="153" t="s">
        <v>128</v>
      </c>
      <c r="B29" s="294" t="s">
        <v>263</v>
      </c>
    </row>
    <row r="30" spans="1:2" x14ac:dyDescent="0.25">
      <c r="A30" s="153" t="s">
        <v>129</v>
      </c>
      <c r="B30" s="294" t="s">
        <v>264</v>
      </c>
    </row>
    <row r="31" spans="1:2" x14ac:dyDescent="0.25">
      <c r="A31" s="153" t="s">
        <v>130</v>
      </c>
      <c r="B31" s="294" t="s">
        <v>265</v>
      </c>
    </row>
    <row r="32" spans="1:2" x14ac:dyDescent="0.25">
      <c r="A32" s="153" t="s">
        <v>131</v>
      </c>
      <c r="B32" s="294" t="s">
        <v>266</v>
      </c>
    </row>
    <row r="33" spans="1:2" x14ac:dyDescent="0.25">
      <c r="A33" s="153" t="s">
        <v>132</v>
      </c>
      <c r="B33" s="294" t="s">
        <v>267</v>
      </c>
    </row>
    <row r="34" spans="1:2" x14ac:dyDescent="0.25">
      <c r="A34" s="153" t="s">
        <v>133</v>
      </c>
      <c r="B34" s="294" t="s">
        <v>268</v>
      </c>
    </row>
    <row r="35" spans="1:2" x14ac:dyDescent="0.25">
      <c r="A35" s="153" t="s">
        <v>134</v>
      </c>
      <c r="B35" s="294" t="s">
        <v>269</v>
      </c>
    </row>
    <row r="36" spans="1:2" x14ac:dyDescent="0.25">
      <c r="A36" s="153" t="s">
        <v>135</v>
      </c>
      <c r="B36" s="294" t="s">
        <v>270</v>
      </c>
    </row>
    <row r="37" spans="1:2" x14ac:dyDescent="0.25">
      <c r="A37" s="153" t="s">
        <v>136</v>
      </c>
      <c r="B37" s="294" t="s">
        <v>271</v>
      </c>
    </row>
    <row r="38" spans="1:2" x14ac:dyDescent="0.25">
      <c r="A38" s="153" t="s">
        <v>137</v>
      </c>
      <c r="B38" s="294" t="s">
        <v>272</v>
      </c>
    </row>
    <row r="39" spans="1:2" x14ac:dyDescent="0.25">
      <c r="A39" s="153" t="s">
        <v>138</v>
      </c>
      <c r="B39" s="294" t="s">
        <v>273</v>
      </c>
    </row>
    <row r="40" spans="1:2" x14ac:dyDescent="0.25">
      <c r="A40" s="153" t="s">
        <v>139</v>
      </c>
      <c r="B40" s="294" t="s">
        <v>274</v>
      </c>
    </row>
    <row r="41" spans="1:2" x14ac:dyDescent="0.25">
      <c r="A41" s="153" t="s">
        <v>140</v>
      </c>
      <c r="B41" s="294" t="s">
        <v>275</v>
      </c>
    </row>
    <row r="42" spans="1:2" x14ac:dyDescent="0.25">
      <c r="A42" s="153" t="s">
        <v>141</v>
      </c>
      <c r="B42" s="294" t="s">
        <v>276</v>
      </c>
    </row>
    <row r="43" spans="1:2" x14ac:dyDescent="0.25">
      <c r="A43" s="153" t="s">
        <v>142</v>
      </c>
      <c r="B43" s="294" t="s">
        <v>277</v>
      </c>
    </row>
    <row r="44" spans="1:2" x14ac:dyDescent="0.25">
      <c r="A44" s="153" t="s">
        <v>143</v>
      </c>
      <c r="B44" s="294" t="s">
        <v>278</v>
      </c>
    </row>
    <row r="45" spans="1:2" x14ac:dyDescent="0.25">
      <c r="A45" s="153" t="s">
        <v>144</v>
      </c>
      <c r="B45" s="294" t="s">
        <v>279</v>
      </c>
    </row>
    <row r="46" spans="1:2" x14ac:dyDescent="0.25">
      <c r="A46" s="153" t="s">
        <v>145</v>
      </c>
      <c r="B46" s="294" t="s">
        <v>280</v>
      </c>
    </row>
    <row r="47" spans="1:2" x14ac:dyDescent="0.25">
      <c r="A47" s="153" t="s">
        <v>146</v>
      </c>
      <c r="B47" s="294" t="s">
        <v>281</v>
      </c>
    </row>
    <row r="48" spans="1:2" x14ac:dyDescent="0.25">
      <c r="A48" s="153" t="s">
        <v>147</v>
      </c>
      <c r="B48" s="294" t="s">
        <v>282</v>
      </c>
    </row>
    <row r="49" spans="1:2" x14ac:dyDescent="0.25">
      <c r="A49" s="153" t="s">
        <v>148</v>
      </c>
      <c r="B49" s="294" t="s">
        <v>283</v>
      </c>
    </row>
    <row r="50" spans="1:2" x14ac:dyDescent="0.25">
      <c r="A50" s="153" t="s">
        <v>149</v>
      </c>
      <c r="B50" s="294"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Sherron Davenport</cp:lastModifiedBy>
  <cp:lastPrinted>2020-05-12T15:41:53Z</cp:lastPrinted>
  <dcterms:created xsi:type="dcterms:W3CDTF">2020-04-14T23:06:16Z</dcterms:created>
  <dcterms:modified xsi:type="dcterms:W3CDTF">2021-05-01T00:32:53Z</dcterms:modified>
</cp:coreProperties>
</file>