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800309\Desktop\"/>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<sst xmlns="http://schemas.openxmlformats.org/spreadsheetml/2006/main" count="540" uniqueCount="378">
  <si>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</si>
  <si>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</si>
  <si>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</si>
  <si>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</si>
  <si>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</si>
  <si>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</si>
  <si>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</si>
  <si>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</si>
  <si>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</si>
  <si>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</si>
  <si>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</si>
  <si>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</si>
  <si>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</si>
  <si>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</si>
  <si>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</si>
  <si>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</si>
  <si>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</si>
  <si>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</si>
  <si>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</si>
  <si>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</si>
  <si>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</si>
  <si>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</si>
  <si>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</si>
  <si>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</si>
  <si>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</si>
  <si>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</si>
  <si>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</si>
  <si>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</si>
  <si>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</si>
  <si>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</si>
  <si>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</si>
  <si>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</si>
  <si>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</si>
  <si>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</si>
  <si>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</si>
  <si>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</si>
  <si>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</si>
  <si>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</si>
  <si>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</si>
  <si>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</si>
  <si>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</si>
  <si>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</si>
  <si>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</si>
  <si>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</si>
  <si>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</si>
  <si>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</si>
  <si>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</si>
  <si>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</si>
  <si>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</si>
  <si>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</si>
  <si>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</si>
  <si>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</si>
  <si>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</si>
  <si>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</si>
  <si>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</si>
  <si>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</si>
  <si>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</si>
  <si>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</si>
  <si>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</si>
  <si>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</si>
  <si>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</si>
  <si>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</si>
  <si>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</si>
  <si>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</si>
  <si>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</si>
  <si>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</si>
  <si>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</si>
  <si>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</si>
  <si>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</si>
  <si>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</si>
  <si>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</si>
  <si>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</si>
  <si>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</si>
  <si>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</si>
  <si>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</si>
  <si>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</si>
  <si>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</si>
  <si>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</si>
  <si>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</si>
  <si>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</si>
  <si>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</si>
  <si>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</si>
  <si>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</si>
  <si>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</si>
  <si>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</si>
  <si>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</si>
  <si>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</si>
  <si>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</si>
  <si>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</si>
  <si>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</si>
  <si>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</si>
  <si>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</si>
  <si>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</si>
  <si>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</si>
  <si>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</si>
  <si>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</si>
  <si>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</si>
  <si>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</si>
  <si>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</si>
  <si>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</si>
  <si>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</si>
  <si>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</si>
  <si>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</si>
  <si>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</si>
  <si>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</si>
  <si>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</si>
  <si>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</si>
  <si>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</si>
  <si>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</si>
  <si>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</si>
  <si>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</si>
  <si>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</si>
  <si>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</si>
  <si>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</si>
  <si>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</si>
  <si>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</si>
  <si>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</si>
  <si>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</si>
  <si>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</si>
  <si>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</si>
  <si>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</si>
  <si>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</si>
  <si>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</si>
  <si>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</si>
  <si>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</si>
  <si>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</si>
  <si>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</si>
  <si>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</si>
  <si>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</si>
  <si>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</si>
  <si>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</si>
  <si>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</si>
  <si>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</si>
  <si>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</si>
  <si>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</si>
  <si>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</si>
  <si>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</si>
  <si>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</si>
  <si>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</si>
  <si>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</si>
  <si>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</si>
  <si>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</si>
  <si>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</si>
  <si>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</si>
  <si>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</si>
  <si>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</si>
  <si>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</si>
  <si>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</si>
  <si>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</si>
  <si>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</si>
  <si>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</si>
  <si>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</si>
  <si>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</si>
  <si>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</si>
  <si>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</si>
  <si>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</si>
  <si>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</si>
  <si>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</si>
  <si>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</si>
  <si>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</si>
  <si>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</si>
  <si>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</si>
  <si>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</si>
  <si>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</si>
  <si>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</si>
  <si>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</si>
  <si>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</si>
  <si>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</si>
  <si>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</si>
  <si>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</si>
  <si>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</si>
  <si>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</si>
  <si>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</si>
  <si>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</si>
  <si>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</si>
  <si>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</si>
  <si>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</si>
  <si>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</si>
  <si>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</si>
  <si>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</si>
  <si>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</si>
  <si>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</si>
  <si>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</si>
  <si>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</si>
  <si>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</si>
  <si>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</si>
  <si>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</si>
  <si>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</si>
  <si>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</si>
  <si>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</si>
  <si>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</si>
  <si>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</si>
  <si>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</si>
  <si>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</si>
  <si>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</si>
  <si>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</si>
  <si>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</si>
  <si>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</si>
  <si>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</si>
  <si>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</si>
  <si>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</si>
  <si>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</si>
  <si>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</si>
  <si>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</si>
  <si>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</si>
  <si>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</si>
  <si>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</si>
  <si>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</si>
  <si>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</si>
  <si>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</si>
  <si>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</si>
  <si>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</si>
  <si>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</si>
  <si>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</si>
  <si>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</si>
  <si>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</si>
  <si>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</si>
  <si>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</si>
  <si>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</si>
  <si>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</si>
  <si>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</si>
  <si>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</si>
  <si>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</si>
  <si>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</si>
  <si>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</si>
  <si>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</si>
  <si>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</si>
  <si>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</si>
  <si>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</si>
  <si>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</si>
  <si>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</si>
  <si>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</si>
  <si>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</si>
  <si>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</si>
  <si>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</si>
  <si>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</si>
  <si>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</si>
  <si>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</si>
  <si>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</si>
  <si>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</si>
  <si>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</si>
  <si>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</si>
  <si>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</si>
  <si>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</si>
  <si>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</si>
  <si>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</si>
  <si>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</si>
  <si>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</si>
  <si>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</si>
  <si>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</si>
  <si>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</si>
  <si>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</si>
  <si>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</si>
  <si>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</si>
  <si>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</si>
  <si>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</si>
  <si>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</si>
  <si>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</si>
  <si>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</si>
  <si>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</si>
  <si>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</si>
  <si>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</si>
  <si>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</si>
  <si>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</si>
  <si>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</si>
  <si>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</si>
  <si>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</si>
  <si>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</si>
  <si>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</si>
  <si>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</si>
  <si>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</si>
  <si>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</si>
  <si>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</si>
  <si>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</si>
  <si>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</si>
  <si>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</si>
  <si>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</si>
  <si>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</si>
  <si>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</si>
  <si>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</si>
  <si>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</si>
  <si>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</si>
  <si>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</si>
  <si>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</si>
  <si>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</si>
  <si>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</si>
  <si>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</si>
  <si>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</si>
  <si>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</si>
  <si>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</si>
  <si>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</si>
  <si>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</si>
  <si>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</si>
  <si>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</si>
  <si>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</si>
  <si>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</si>
  <si>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</si>
  <si>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</si>
  <si>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</si>
  <si>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</si>
  <si>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</si>
  <si>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</si>
  <si>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</si>
  <si>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</si>
  <si>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</si>
  <si>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</si>
  <si>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</si>
  <si>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</si>
  <si>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</si>
  <si>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</si>
  <si>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</si>
  <si>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</si>
  <si>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</si>
  <si>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</si>
  <si>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</si>
  <si>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</si>
  <si>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</si>
  <si>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</si>
  <si>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</si>
  <si>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</si>
  <si>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</si>
  <si>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</si>
  <si>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</si>
  <si>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</si>
  <si>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</si>
  <si>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</si>
  <si>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</si>
  <si>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</si>
  <si>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</si>
  <si>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</si>
  <si>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</si>
  <si>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</si>
  <si>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</si>
  <si>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</si>
  <si>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</si>
  <si>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</si>
  <si>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</si>
  <si>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</si>
  <si>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</si>
  <si>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</si>
  <si>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</si>
  <si>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</si>
  <si>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</si>
  <si>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</si>
  <si>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</si>
  <si>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</si>
  <si>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</si>
  <si>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</si>
  <si>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</si>
  <si>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</si>
  <si>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</si>
  <si>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</si>
  <si>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</si>
  <si>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</si>
  <si>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</si>
  <si>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</si>
  <si>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</si>
  <si>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</si>
  <si>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</si>
  <si>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</si>
  <si>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National General Assurance Company</t>
  </si>
  <si>
    <t>Allstate Ins Grp.</t>
  </si>
  <si>
    <t>5630 University Parkway</t>
  </si>
  <si>
    <t>Winston-Salem</t>
  </si>
  <si>
    <t>Doug Hanes</t>
  </si>
  <si>
    <t>336-435-2948</t>
  </si>
  <si>
    <t>Executive Vice President, Product Management</t>
  </si>
  <si>
    <t>doug.hanes@ngic.com</t>
  </si>
  <si>
    <t>Bryan Griffith</t>
  </si>
  <si>
    <t>336-435-8223</t>
  </si>
  <si>
    <t>Sr. Product Manager</t>
  </si>
  <si>
    <t>bryan.griffith@ngic.com</t>
  </si>
  <si>
    <t>See Below**</t>
  </si>
  <si>
    <t>** waiving reinstatement fees and NSF fees, accepting partial payments, waiving prior balances, allowing endorsement with flexible payments.</t>
  </si>
  <si>
    <t xml:space="preserve">Metromile program is pay as you drive program and the exposure base is real time. Due to this, the rates are charged based on the mileage being driven by the insureds and hence refunding a portion of premium will be inadequate rate charging for us. </t>
  </si>
  <si>
    <t>MetroMile Group 1-Base</t>
  </si>
  <si>
    <t>19-2019</t>
  </si>
  <si>
    <t>MetroMile Group 5-Business Preferred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</si>
</sst>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23" xfId="0" applyFill="1" applyBorder="1" applyAlignment="1">
      <alignment horizontal="left" vertical="top" wrapText="1"/>
    </xf>
    <xf numFmtId="0" fontId="0" fillId="0" borderId="3" xfId="0" applyFill="1" applyBorder="1" applyAlignment="1">
      <alignment horizontal="left" vertical="top" wrapText="1"/>
    </xf>
    <xf numFmtId="0" fontId="0" fillId="0" borderId="8" xfId="0" applyFill="1" applyBorder="1" applyAlignment="1">
      <alignment horizontal="left" vertical="top" wrapText="1"/>
    </xf>
    <xf numFmtId="0" fontId="0" fillId="0" borderId="43"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0" fillId="0" borderId="24" xfId="0" applyFill="1" applyBorder="1" applyAlignment="1">
      <alignment horizontal="left" vertical="top" wrapText="1"/>
    </xf>
    <xf numFmtId="0" fontId="0" fillId="0" borderId="4" xfId="0" applyFill="1" applyBorder="1" applyAlignment="1">
      <alignment horizontal="left" vertical="top" wrapText="1"/>
    </xf>
    <xf numFmtId="0" fontId="0" fillId="0" borderId="25" xfId="0" applyFill="1" applyBorder="1" applyAlignment="1">
      <alignment horizontal="left" vertical="top" wrapText="1"/>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yan.griffith@ngic.com" TargetMode="External"/><Relationship Id="rId1" Type="http://schemas.openxmlformats.org/officeDocument/2006/relationships/hyperlink" Target="mailto:doug.hanes@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J46" sqref="J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42447</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8</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264</v>
      </c>
      <c r="J20" s="122"/>
      <c r="K20" s="24"/>
      <c r="L20" s="150">
        <v>27105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366</v>
      </c>
      <c r="C38" s="259"/>
      <c r="D38" s="259"/>
      <c r="E38" s="259"/>
      <c r="F38" s="259"/>
      <c r="G38" s="259"/>
      <c r="H38" s="32"/>
      <c r="I38" s="381" t="s">
        <v>367</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368</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370</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1" zoomScale="120" zoomScaleNormal="120" workbookViewId="0">
      <selection activeCell="C87" sqref="C87"/>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11.285156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National General Assurance Company</v>
      </c>
      <c r="F4" s="327"/>
      <c r="G4" s="113"/>
      <c r="H4" s="113"/>
      <c r="I4" s="113"/>
      <c r="J4" s="114"/>
      <c r="L4" s="74" t="s">
        <v>53</v>
      </c>
      <c r="M4" s="160">
        <f>'Cover Page'!L9</f>
        <v>42447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Allstate Ins Grp.</v>
      </c>
      <c r="F6" s="327"/>
      <c r="G6" s="113"/>
      <c r="H6" s="113"/>
      <c r="I6" s="113"/>
      <c r="J6" s="114"/>
      <c r="L6" s="74" t="s">
        <v>54</v>
      </c>
      <c r="M6" s="160">
        <f>'Cover Page'!L13</f>
        <v>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t="s">
        <v>372</v>
      </c>
      <c r="H85" s="222"/>
      <c r="I85" s="222"/>
      <c r="J85" s="222"/>
      <c r="K85" s="222"/>
      <c r="L85" s="222"/>
      <c r="M85" s="222"/>
      <c r="U85" s="198" t="str">
        <f>G85</f>
        <v>See Below**</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t="s">
        <v>373</v>
      </c>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National General Assurance Company</v>
      </c>
      <c r="F4" s="112"/>
      <c r="G4" s="112"/>
      <c r="H4" s="113"/>
      <c r="I4" s="113"/>
      <c r="J4" s="113"/>
      <c r="K4" s="114"/>
      <c r="L4" s="62"/>
      <c r="M4" s="74" t="s">
        <v>53</v>
      </c>
      <c r="N4" s="160">
        <f>'Cover Page'!L9</f>
        <v>42447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Allstate Ins Grp.</v>
      </c>
      <c r="F6" s="112"/>
      <c r="G6" s="113"/>
      <c r="H6" s="113"/>
      <c r="I6" s="113"/>
      <c r="J6" s="113"/>
      <c r="K6" s="114"/>
      <c r="L6" s="62"/>
      <c r="M6" s="74" t="s">
        <v>54</v>
      </c>
      <c r="N6" s="160">
        <f>'Cover Page'!L13</f>
        <v>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82" t="s">
        <v>374</v>
      </c>
      <c r="D14" s="383"/>
      <c r="E14" s="383"/>
      <c r="F14" s="383"/>
      <c r="G14" s="383"/>
      <c r="H14" s="383"/>
      <c r="I14" s="383"/>
      <c r="J14" s="383"/>
      <c r="K14" s="383"/>
      <c r="L14" s="383"/>
      <c r="M14" s="384"/>
      <c r="N14" s="251"/>
    </row>
    <row r="15" spans="1:14" x14ac:dyDescent="0.25">
      <c r="A15" s="249"/>
      <c r="B15" s="251"/>
      <c r="C15" s="385"/>
      <c r="D15" s="386"/>
      <c r="E15" s="386"/>
      <c r="F15" s="386"/>
      <c r="G15" s="386"/>
      <c r="H15" s="386"/>
      <c r="I15" s="386"/>
      <c r="J15" s="386"/>
      <c r="K15" s="386"/>
      <c r="L15" s="386"/>
      <c r="M15" s="387"/>
      <c r="N15" s="251"/>
    </row>
    <row r="16" spans="1:14" x14ac:dyDescent="0.25">
      <c r="A16" s="249"/>
      <c r="B16" s="251"/>
      <c r="C16" s="385"/>
      <c r="D16" s="386"/>
      <c r="E16" s="386"/>
      <c r="F16" s="386"/>
      <c r="G16" s="386"/>
      <c r="H16" s="386"/>
      <c r="I16" s="386"/>
      <c r="J16" s="386"/>
      <c r="K16" s="386"/>
      <c r="L16" s="386"/>
      <c r="M16" s="387"/>
      <c r="N16" s="251"/>
    </row>
    <row r="17" spans="1:14" x14ac:dyDescent="0.25">
      <c r="A17" s="249"/>
      <c r="B17" s="251"/>
      <c r="C17" s="385"/>
      <c r="D17" s="386"/>
      <c r="E17" s="386"/>
      <c r="F17" s="386"/>
      <c r="G17" s="386"/>
      <c r="H17" s="386"/>
      <c r="I17" s="386"/>
      <c r="J17" s="386"/>
      <c r="K17" s="386"/>
      <c r="L17" s="386"/>
      <c r="M17" s="387"/>
      <c r="N17" s="251"/>
    </row>
    <row r="18" spans="1:14" x14ac:dyDescent="0.25">
      <c r="A18" s="249"/>
      <c r="B18" s="251"/>
      <c r="C18" s="385"/>
      <c r="D18" s="386"/>
      <c r="E18" s="386"/>
      <c r="F18" s="386"/>
      <c r="G18" s="386"/>
      <c r="H18" s="386"/>
      <c r="I18" s="386"/>
      <c r="J18" s="386"/>
      <c r="K18" s="386"/>
      <c r="L18" s="386"/>
      <c r="M18" s="387"/>
      <c r="N18" s="251"/>
    </row>
    <row r="19" spans="1:14" x14ac:dyDescent="0.25">
      <c r="A19" s="249"/>
      <c r="B19" s="251"/>
      <c r="C19" s="385"/>
      <c r="D19" s="386"/>
      <c r="E19" s="386"/>
      <c r="F19" s="386"/>
      <c r="G19" s="386"/>
      <c r="H19" s="386"/>
      <c r="I19" s="386"/>
      <c r="J19" s="386"/>
      <c r="K19" s="386"/>
      <c r="L19" s="386"/>
      <c r="M19" s="387"/>
      <c r="N19" s="251"/>
    </row>
    <row r="20" spans="1:14" x14ac:dyDescent="0.25">
      <c r="A20" s="249"/>
      <c r="B20" s="251"/>
      <c r="C20" s="385"/>
      <c r="D20" s="386"/>
      <c r="E20" s="386"/>
      <c r="F20" s="386"/>
      <c r="G20" s="386"/>
      <c r="H20" s="386"/>
      <c r="I20" s="386"/>
      <c r="J20" s="386"/>
      <c r="K20" s="386"/>
      <c r="L20" s="386"/>
      <c r="M20" s="387"/>
      <c r="N20" s="251"/>
    </row>
    <row r="21" spans="1:14" x14ac:dyDescent="0.25">
      <c r="A21" s="249"/>
      <c r="B21" s="251"/>
      <c r="C21" s="385"/>
      <c r="D21" s="386"/>
      <c r="E21" s="386"/>
      <c r="F21" s="386"/>
      <c r="G21" s="386"/>
      <c r="H21" s="386"/>
      <c r="I21" s="386"/>
      <c r="J21" s="386"/>
      <c r="K21" s="386"/>
      <c r="L21" s="386"/>
      <c r="M21" s="387"/>
      <c r="N21" s="251"/>
    </row>
    <row r="22" spans="1:14" x14ac:dyDescent="0.25">
      <c r="A22" s="249"/>
      <c r="B22" s="251"/>
      <c r="C22" s="385"/>
      <c r="D22" s="386"/>
      <c r="E22" s="386"/>
      <c r="F22" s="386"/>
      <c r="G22" s="386"/>
      <c r="H22" s="386"/>
      <c r="I22" s="386"/>
      <c r="J22" s="386"/>
      <c r="K22" s="386"/>
      <c r="L22" s="386"/>
      <c r="M22" s="387"/>
      <c r="N22" s="251"/>
    </row>
    <row r="23" spans="1:14" x14ac:dyDescent="0.25">
      <c r="A23" s="249"/>
      <c r="B23" s="251"/>
      <c r="C23" s="388"/>
      <c r="D23" s="389"/>
      <c r="E23" s="389"/>
      <c r="F23" s="389"/>
      <c r="G23" s="389"/>
      <c r="H23" s="389"/>
      <c r="I23" s="389"/>
      <c r="J23" s="389"/>
      <c r="K23" s="389"/>
      <c r="L23" s="389"/>
      <c r="M23" s="39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C27" sqref="C27"/>
    </sheetView>
  </sheetViews>
  <sheetFormatPr defaultColWidth="8.85546875" defaultRowHeight="15" x14ac:dyDescent="0.2"/>
  <cols>
    <col min="1" max="1" width="19" style="274" customWidth="1"/>
    <col min="2" max="2" width="14.140625" style="127" bestFit="1" customWidth="1"/>
    <col min="3" max="3" width="37.28515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National General Assurance Company</v>
      </c>
      <c r="C5" s="158"/>
      <c r="D5" s="266"/>
      <c r="E5" s="177"/>
      <c r="F5" s="213"/>
      <c r="G5" s="213"/>
      <c r="H5" s="213"/>
      <c r="I5" s="213"/>
      <c r="J5" s="213"/>
      <c r="K5" s="214"/>
      <c r="L5" s="185" t="s">
        <v>53</v>
      </c>
      <c r="M5" s="324">
        <f>'Cover Page'!L9</f>
        <v>42447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Allstate Ins Grp.</v>
      </c>
      <c r="C7" s="159"/>
      <c r="D7" s="159"/>
      <c r="E7" s="179"/>
      <c r="F7" s="215"/>
      <c r="G7" s="215"/>
      <c r="H7" s="215"/>
      <c r="I7" s="215"/>
      <c r="J7" s="215"/>
      <c r="K7" s="216"/>
      <c r="L7" s="141" t="s">
        <v>54</v>
      </c>
      <c r="M7" s="326">
        <f>'Cover Page'!L13</f>
        <v>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42447</v>
      </c>
      <c r="B17" s="309" t="s">
        <v>78</v>
      </c>
      <c r="C17" s="309" t="s">
        <v>375</v>
      </c>
      <c r="D17" s="309" t="s">
        <v>376</v>
      </c>
      <c r="E17" s="309"/>
      <c r="F17" s="314">
        <v>0</v>
      </c>
      <c r="G17" s="315"/>
      <c r="H17" s="316"/>
      <c r="I17" s="316"/>
      <c r="J17" s="316"/>
      <c r="K17" s="314"/>
      <c r="L17" s="313"/>
      <c r="M17" s="313"/>
      <c r="O17" s="286" t="str">
        <f>IF(OR(B17="PPA", B17="CMP",B17="CML",B17="CMA",B17="WC",B17="MED"),B17,"ASLine")</f>
        <v>PPA</v>
      </c>
    </row>
    <row r="18" spans="1:15" s="286" customFormat="1" ht="16.5" customHeight="1" x14ac:dyDescent="0.25">
      <c r="A18" s="312">
        <f t="shared" si="0"/>
        <v>42447</v>
      </c>
      <c r="B18" s="309" t="s">
        <v>78</v>
      </c>
      <c r="C18" s="309" t="s">
        <v>377</v>
      </c>
      <c r="D18" s="309" t="s">
        <v>376</v>
      </c>
      <c r="E18" s="309"/>
      <c r="F18" s="314">
        <v>0</v>
      </c>
      <c r="G18" s="315"/>
      <c r="H18" s="316"/>
      <c r="I18" s="316"/>
      <c r="J18" s="316"/>
      <c r="K18" s="314"/>
      <c r="L18" s="313"/>
      <c r="M18" s="313"/>
      <c r="O18" s="286" t="str">
        <f t="shared" ref="O18:O62" si="1">IF(OR(B18="PPA", B18="CMP",B18="CML",B18="CMA",B18="WC",B18="MED"),B18,"ASLine")</f>
        <v>PPA</v>
      </c>
    </row>
    <row r="19" spans="1:15" s="286" customFormat="1" ht="16.5" customHeight="1" x14ac:dyDescent="0.25">
      <c r="A19" s="312">
        <f t="shared" si="0"/>
        <v>42447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42447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42447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42447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42447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42447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42447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42447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42447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42447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42447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42447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42447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42447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42447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42447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42447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42447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42447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42447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42447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42447</v>
      </c>
      <c r="B40" s="309"/>
      <c r="C40" s="309"/>
      <c r="D40" s="309"/>
      <c r="E40" s="309"/>
      <c r="F40" s="314"/>
      <c r="G40" s="315"/>
      <c r="H40" s="316"/>
      <c r="I40" s="316"/>
      <c r="J40" s="316"/>
      <c r="K40" s="314"/>
      <c r="L40" s="313"/>
      <c r="M40" s="313"/>
      <c r="O40" s="286" t="str">
        <f t="shared" si="1"/>
        <v>ASLine</v>
      </c>
    </row>
    <row r="41" spans="1:15" s="286" customFormat="1" x14ac:dyDescent="0.25">
      <c r="A41" s="312">
        <f t="shared" si="0"/>
        <v>42447</v>
      </c>
      <c r="B41" s="309"/>
      <c r="C41" s="309"/>
      <c r="D41" s="309"/>
      <c r="E41" s="309"/>
      <c r="F41" s="314"/>
      <c r="G41" s="315"/>
      <c r="H41" s="316"/>
      <c r="I41" s="316"/>
      <c r="J41" s="316"/>
      <c r="K41" s="314"/>
      <c r="L41" s="313"/>
      <c r="M41" s="313"/>
      <c r="O41" s="286" t="str">
        <f t="shared" si="1"/>
        <v>ASLine</v>
      </c>
    </row>
    <row r="42" spans="1:15" s="286" customFormat="1" x14ac:dyDescent="0.25">
      <c r="A42" s="312">
        <f t="shared" si="0"/>
        <v>42447</v>
      </c>
      <c r="B42" s="309"/>
      <c r="C42" s="309"/>
      <c r="D42" s="309"/>
      <c r="E42" s="309"/>
      <c r="F42" s="314"/>
      <c r="G42" s="315"/>
      <c r="H42" s="316"/>
      <c r="I42" s="316"/>
      <c r="J42" s="316"/>
      <c r="K42" s="314"/>
      <c r="L42" s="313"/>
      <c r="M42" s="313"/>
      <c r="O42" s="286" t="str">
        <f t="shared" si="1"/>
        <v>ASLine</v>
      </c>
    </row>
    <row r="43" spans="1:15" s="286" customFormat="1" x14ac:dyDescent="0.25">
      <c r="A43" s="312">
        <f t="shared" si="0"/>
        <v>42447</v>
      </c>
      <c r="B43" s="309"/>
      <c r="C43" s="309"/>
      <c r="D43" s="309"/>
      <c r="E43" s="309"/>
      <c r="F43" s="314"/>
      <c r="G43" s="315"/>
      <c r="H43" s="316"/>
      <c r="I43" s="316"/>
      <c r="J43" s="316"/>
      <c r="K43" s="314"/>
      <c r="L43" s="313"/>
      <c r="M43" s="313"/>
      <c r="O43" s="286" t="str">
        <f t="shared" si="1"/>
        <v>ASLine</v>
      </c>
    </row>
    <row r="44" spans="1:15" s="286" customFormat="1" x14ac:dyDescent="0.25">
      <c r="A44" s="312">
        <f t="shared" si="0"/>
        <v>42447</v>
      </c>
      <c r="B44" s="309"/>
      <c r="C44" s="309"/>
      <c r="D44" s="309"/>
      <c r="E44" s="309"/>
      <c r="F44" s="314"/>
      <c r="G44" s="315"/>
      <c r="H44" s="316"/>
      <c r="I44" s="316"/>
      <c r="J44" s="316"/>
      <c r="K44" s="314"/>
      <c r="L44" s="313"/>
      <c r="M44" s="313"/>
      <c r="O44" s="286" t="str">
        <f t="shared" si="1"/>
        <v>ASLine</v>
      </c>
    </row>
    <row r="45" spans="1:15" s="286" customFormat="1" x14ac:dyDescent="0.25">
      <c r="A45" s="312">
        <f t="shared" si="0"/>
        <v>42447</v>
      </c>
      <c r="B45" s="309"/>
      <c r="C45" s="309"/>
      <c r="D45" s="309"/>
      <c r="E45" s="309"/>
      <c r="F45" s="314"/>
      <c r="G45" s="315"/>
      <c r="H45" s="316"/>
      <c r="I45" s="316"/>
      <c r="J45" s="316"/>
      <c r="K45" s="314"/>
      <c r="L45" s="313"/>
      <c r="M45" s="313"/>
      <c r="O45" s="286" t="str">
        <f t="shared" si="1"/>
        <v>ASLine</v>
      </c>
    </row>
    <row r="46" spans="1:15" s="286" customFormat="1" x14ac:dyDescent="0.25">
      <c r="A46" s="312">
        <f t="shared" si="0"/>
        <v>42447</v>
      </c>
      <c r="B46" s="309"/>
      <c r="C46" s="309"/>
      <c r="D46" s="309"/>
      <c r="E46" s="309"/>
      <c r="F46" s="314"/>
      <c r="G46" s="315"/>
      <c r="H46" s="316"/>
      <c r="I46" s="316"/>
      <c r="J46" s="316"/>
      <c r="K46" s="314"/>
      <c r="L46" s="313"/>
      <c r="M46" s="313"/>
      <c r="O46" s="286" t="str">
        <f t="shared" si="1"/>
        <v>ASLine</v>
      </c>
    </row>
    <row r="47" spans="1:15" s="286" customFormat="1" x14ac:dyDescent="0.25">
      <c r="A47" s="312">
        <f t="shared" si="0"/>
        <v>42447</v>
      </c>
      <c r="B47" s="309"/>
      <c r="C47" s="309"/>
      <c r="D47" s="309"/>
      <c r="E47" s="309"/>
      <c r="F47" s="314"/>
      <c r="G47" s="315"/>
      <c r="H47" s="316"/>
      <c r="I47" s="316"/>
      <c r="J47" s="316"/>
      <c r="K47" s="314"/>
      <c r="L47" s="313"/>
      <c r="M47" s="313"/>
      <c r="O47" s="286" t="str">
        <f t="shared" si="1"/>
        <v>ASLine</v>
      </c>
    </row>
    <row r="48" spans="1:15" s="286" customFormat="1" x14ac:dyDescent="0.25">
      <c r="A48" s="312">
        <f t="shared" si="0"/>
        <v>42447</v>
      </c>
      <c r="B48" s="309"/>
      <c r="C48" s="309"/>
      <c r="D48" s="309"/>
      <c r="E48" s="309"/>
      <c r="F48" s="314"/>
      <c r="G48" s="315"/>
      <c r="H48" s="316"/>
      <c r="I48" s="316"/>
      <c r="J48" s="316"/>
      <c r="K48" s="314"/>
      <c r="L48" s="313"/>
      <c r="M48" s="313"/>
      <c r="O48" s="286" t="str">
        <f t="shared" si="1"/>
        <v>ASLine</v>
      </c>
    </row>
    <row r="49" spans="1:15" s="286" customFormat="1" x14ac:dyDescent="0.25">
      <c r="A49" s="312">
        <f t="shared" si="0"/>
        <v>42447</v>
      </c>
      <c r="B49" s="309"/>
      <c r="C49" s="309"/>
      <c r="D49" s="309"/>
      <c r="E49" s="309"/>
      <c r="F49" s="314"/>
      <c r="G49" s="315"/>
      <c r="H49" s="316"/>
      <c r="I49" s="316"/>
      <c r="J49" s="316"/>
      <c r="K49" s="314"/>
      <c r="L49" s="313"/>
      <c r="M49" s="313"/>
      <c r="O49" s="286" t="str">
        <f t="shared" si="1"/>
        <v>ASLine</v>
      </c>
    </row>
    <row r="50" spans="1:15" s="286" customFormat="1" x14ac:dyDescent="0.25">
      <c r="A50" s="312">
        <f t="shared" si="0"/>
        <v>42447</v>
      </c>
      <c r="B50" s="309"/>
      <c r="C50" s="309"/>
      <c r="D50" s="309"/>
      <c r="E50" s="309"/>
      <c r="F50" s="314"/>
      <c r="G50" s="315"/>
      <c r="H50" s="316"/>
      <c r="I50" s="316"/>
      <c r="J50" s="316"/>
      <c r="K50" s="314"/>
      <c r="L50" s="313"/>
      <c r="M50" s="313"/>
      <c r="O50" s="286" t="str">
        <f t="shared" si="1"/>
        <v>ASLine</v>
      </c>
    </row>
    <row r="51" spans="1:15" s="286" customFormat="1" x14ac:dyDescent="0.25">
      <c r="A51" s="312">
        <f t="shared" si="0"/>
        <v>42447</v>
      </c>
      <c r="B51" s="309"/>
      <c r="C51" s="309"/>
      <c r="D51" s="309"/>
      <c r="E51" s="309"/>
      <c r="F51" s="314"/>
      <c r="G51" s="315"/>
      <c r="H51" s="316"/>
      <c r="I51" s="316"/>
      <c r="J51" s="316"/>
      <c r="K51" s="314"/>
      <c r="L51" s="313"/>
      <c r="M51" s="313"/>
      <c r="O51" s="286" t="str">
        <f t="shared" si="1"/>
        <v>ASLine</v>
      </c>
    </row>
    <row r="52" spans="1:15" s="286" customFormat="1" x14ac:dyDescent="0.25">
      <c r="A52" s="312">
        <f t="shared" si="0"/>
        <v>42447</v>
      </c>
      <c r="B52" s="309"/>
      <c r="C52" s="309"/>
      <c r="D52" s="309"/>
      <c r="E52" s="309"/>
      <c r="F52" s="314"/>
      <c r="G52" s="315"/>
      <c r="H52" s="316"/>
      <c r="I52" s="316"/>
      <c r="J52" s="316"/>
      <c r="K52" s="314"/>
      <c r="L52" s="313"/>
      <c r="M52" s="313"/>
      <c r="O52" s="286" t="str">
        <f t="shared" si="1"/>
        <v>ASLine</v>
      </c>
    </row>
    <row r="53" spans="1:15" s="286" customFormat="1" x14ac:dyDescent="0.25">
      <c r="A53" s="312">
        <f t="shared" si="0"/>
        <v>42447</v>
      </c>
      <c r="B53" s="309"/>
      <c r="C53" s="309"/>
      <c r="D53" s="309"/>
      <c r="E53" s="309"/>
      <c r="F53" s="314"/>
      <c r="G53" s="315"/>
      <c r="H53" s="316"/>
      <c r="I53" s="316"/>
      <c r="J53" s="316"/>
      <c r="K53" s="314"/>
      <c r="L53" s="313"/>
      <c r="M53" s="313"/>
      <c r="O53" s="286" t="str">
        <f t="shared" si="1"/>
        <v>ASLine</v>
      </c>
    </row>
    <row r="54" spans="1:15" s="286" customFormat="1" x14ac:dyDescent="0.25">
      <c r="A54" s="312">
        <f t="shared" si="0"/>
        <v>42447</v>
      </c>
      <c r="B54" s="309"/>
      <c r="C54" s="309"/>
      <c r="D54" s="309"/>
      <c r="E54" s="309"/>
      <c r="F54" s="314"/>
      <c r="G54" s="315"/>
      <c r="H54" s="316"/>
      <c r="I54" s="316"/>
      <c r="J54" s="316"/>
      <c r="K54" s="314"/>
      <c r="L54" s="313"/>
      <c r="M54" s="313"/>
      <c r="O54" s="286" t="str">
        <f t="shared" si="1"/>
        <v>ASLine</v>
      </c>
    </row>
    <row r="55" spans="1:15" s="286" customFormat="1" x14ac:dyDescent="0.25">
      <c r="A55" s="312">
        <f t="shared" si="0"/>
        <v>42447</v>
      </c>
      <c r="B55" s="309"/>
      <c r="C55" s="309"/>
      <c r="D55" s="309"/>
      <c r="E55" s="309"/>
      <c r="F55" s="314"/>
      <c r="G55" s="315"/>
      <c r="H55" s="316"/>
      <c r="I55" s="316"/>
      <c r="J55" s="316"/>
      <c r="K55" s="314"/>
      <c r="L55" s="313"/>
      <c r="M55" s="313"/>
      <c r="O55" s="286" t="str">
        <f t="shared" si="1"/>
        <v>ASLine</v>
      </c>
    </row>
    <row r="56" spans="1:15" ht="15.75" x14ac:dyDescent="0.25">
      <c r="A56" s="312">
        <f t="shared" si="0"/>
        <v>42447</v>
      </c>
      <c r="B56" s="309"/>
      <c r="C56" s="309"/>
      <c r="D56" s="309"/>
      <c r="E56" s="309"/>
      <c r="F56" s="314"/>
      <c r="G56" s="315"/>
      <c r="H56" s="316"/>
      <c r="I56" s="316"/>
      <c r="J56" s="316"/>
      <c r="K56" s="314"/>
      <c r="L56" s="313"/>
      <c r="M56" s="313"/>
      <c r="O56" s="286" t="str">
        <f t="shared" si="1"/>
        <v>ASLine</v>
      </c>
    </row>
    <row r="57" spans="1:15" ht="15.75" x14ac:dyDescent="0.25">
      <c r="A57" s="312">
        <f t="shared" si="0"/>
        <v>42447</v>
      </c>
      <c r="B57" s="309"/>
      <c r="C57" s="309"/>
      <c r="D57" s="309"/>
      <c r="E57" s="309"/>
      <c r="F57" s="314"/>
      <c r="G57" s="315"/>
      <c r="H57" s="316"/>
      <c r="I57" s="316"/>
      <c r="J57" s="316"/>
      <c r="K57" s="314"/>
      <c r="L57" s="313"/>
      <c r="M57" s="313"/>
      <c r="O57" s="286" t="str">
        <f t="shared" si="1"/>
        <v>ASLine</v>
      </c>
    </row>
    <row r="58" spans="1:15" ht="15.75" x14ac:dyDescent="0.25">
      <c r="A58" s="312">
        <f t="shared" si="0"/>
        <v>42447</v>
      </c>
      <c r="B58" s="309"/>
      <c r="C58" s="309"/>
      <c r="D58" s="309"/>
      <c r="E58" s="309"/>
      <c r="F58" s="314"/>
      <c r="G58" s="315"/>
      <c r="H58" s="316"/>
      <c r="I58" s="316"/>
      <c r="J58" s="316"/>
      <c r="K58" s="314"/>
      <c r="L58" s="313"/>
      <c r="M58" s="313"/>
      <c r="O58" s="286" t="str">
        <f t="shared" si="1"/>
        <v>ASLine</v>
      </c>
    </row>
    <row r="59" spans="1:15" ht="15.75" x14ac:dyDescent="0.25">
      <c r="A59" s="312">
        <f t="shared" si="0"/>
        <v>42447</v>
      </c>
      <c r="B59" s="309"/>
      <c r="C59" s="309"/>
      <c r="D59" s="309"/>
      <c r="E59" s="309"/>
      <c r="F59" s="314"/>
      <c r="G59" s="315"/>
      <c r="H59" s="316"/>
      <c r="I59" s="316"/>
      <c r="J59" s="316"/>
      <c r="K59" s="314"/>
      <c r="L59" s="313"/>
      <c r="M59" s="313"/>
      <c r="O59" s="286" t="str">
        <f t="shared" si="1"/>
        <v>ASLine</v>
      </c>
    </row>
    <row r="60" spans="1:15" ht="15.75" x14ac:dyDescent="0.25">
      <c r="A60" s="312">
        <f t="shared" si="0"/>
        <v>42447</v>
      </c>
      <c r="B60" s="309"/>
      <c r="C60" s="309"/>
      <c r="D60" s="309"/>
      <c r="E60" s="309"/>
      <c r="F60" s="314"/>
      <c r="G60" s="315"/>
      <c r="H60" s="316"/>
      <c r="I60" s="316"/>
      <c r="J60" s="316"/>
      <c r="K60" s="314"/>
      <c r="L60" s="313"/>
      <c r="M60" s="313"/>
      <c r="O60" s="286" t="str">
        <f t="shared" si="1"/>
        <v>ASLine</v>
      </c>
    </row>
    <row r="61" spans="1:15" ht="15.75" x14ac:dyDescent="0.25">
      <c r="A61" s="312">
        <f t="shared" si="0"/>
        <v>42447</v>
      </c>
      <c r="B61" s="309"/>
      <c r="C61" s="309"/>
      <c r="D61" s="309"/>
      <c r="E61" s="309"/>
      <c r="F61" s="314"/>
      <c r="G61" s="315"/>
      <c r="H61" s="316"/>
      <c r="I61" s="316"/>
      <c r="J61" s="316"/>
      <c r="K61" s="314"/>
      <c r="L61" s="313"/>
      <c r="M61" s="313"/>
      <c r="O61" s="286" t="str">
        <f t="shared" si="1"/>
        <v>ASLine</v>
      </c>
    </row>
    <row r="62" spans="1:15" ht="15.75" x14ac:dyDescent="0.25">
      <c r="A62" s="312">
        <f t="shared" si="0"/>
        <v>42447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9:E62">
      <formula1>Period</formula1>
    </dataValidation>
    <dataValidation type="list" allowBlank="1" showInputMessage="1" showErrorMessage="1" promptTitle="End of Reporting Period" prompt="Use Drop Down Menu to enter end of reporting period." sqref="E17:E18">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National General Assurance Company</v>
      </c>
      <c r="B4" s="151">
        <f>'Cover Page'!L9</f>
        <v>42447</v>
      </c>
      <c r="C4" s="151" t="str">
        <f>'Cover Page'!B13</f>
        <v>Allstate Ins Grp.</v>
      </c>
      <c r="D4" s="152">
        <f>'Cover Page'!L13</f>
        <v>8</v>
      </c>
      <c r="E4" s="151" t="str">
        <f>'Cover Page'!B17</f>
        <v>5630 University Parkway</v>
      </c>
      <c r="F4" s="151" t="str">
        <f>'Cover Page'!B20</f>
        <v>Winston-Salem</v>
      </c>
      <c r="G4" s="151" t="str">
        <f>'Cover Page'!I20</f>
        <v>NC</v>
      </c>
      <c r="H4" s="152">
        <f>'Cover Page'!L20</f>
        <v>27105</v>
      </c>
      <c r="I4" s="151" t="b">
        <v>1</v>
      </c>
      <c r="J4" s="151" t="b">
        <v>0</v>
      </c>
      <c r="K4" s="153">
        <f>'Cover Page'!B32</f>
        <v>44313</v>
      </c>
      <c r="L4" s="173" t="str">
        <f>'Cover Page'!B35</f>
        <v>Doug Hanes</v>
      </c>
      <c r="M4" s="173" t="str">
        <f>'Cover Page'!B38</f>
        <v>Executive Vice President, Product Management</v>
      </c>
      <c r="N4" s="212" t="str">
        <f>'Cover Page'!I35</f>
        <v>336-435-2948</v>
      </c>
      <c r="O4" s="212">
        <f>'Cover Page'!L35</f>
        <v>0</v>
      </c>
      <c r="P4" s="151" t="str">
        <f>'Cover Page'!I38</f>
        <v>doug.hanes@ngic.com</v>
      </c>
      <c r="Q4" s="151" t="str">
        <f>'Cover Page'!B42</f>
        <v>Bryan Griffith</v>
      </c>
      <c r="R4" s="151" t="str">
        <f>'Cover Page'!B46</f>
        <v>Sr. Product Manager</v>
      </c>
      <c r="S4" s="212" t="str">
        <f>'Cover Page'!I42</f>
        <v>336-435-8223</v>
      </c>
      <c r="T4" s="212">
        <f>'Cover Page'!L42</f>
        <v>0</v>
      </c>
      <c r="U4" s="151" t="str">
        <f>'Cover Page'!I46</f>
        <v>bryan.griffith@ngic.com</v>
      </c>
      <c r="V4" s="152">
        <f>Questionnaire!U10</f>
        <v>0</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Metromile program is pay as you drive program and the exposure base is real time. Due to this, the rates are charged based on the mileage being driven by the insureds and hence refunding a portion of premium will be inadequate rate charging for us.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42447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t="str">
        <f>Questionnaire!$U$85</f>
        <v>See Below**</v>
      </c>
    </row>
    <row r="4" spans="1:27" x14ac:dyDescent="0.25">
      <c r="A4" s="151">
        <f>'Cover Page'!$L$9</f>
        <v>42447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42447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42447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42447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42447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42447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2021-04-27T12:05:36Z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