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ccounting\State Compliance Reports\California Data Calls\BI Survey COVID 19\"/>
    </mc:Choice>
  </mc:AlternateContent>
  <bookViews>
    <workbookView xWindow="0" yWindow="0" windowWidth="28800" windowHeight="12435" tabRatio="700"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67" i="8" l="1"/>
  <c r="O68" i="8"/>
  <c r="O69" i="8"/>
  <c r="O70" i="8"/>
  <c r="O71" i="8"/>
  <c r="O72" i="8"/>
  <c r="O73" i="8"/>
  <c r="O18" i="8" l="1"/>
  <c r="O19" i="8"/>
  <c r="O23" i="8"/>
  <c r="O24" i="8"/>
  <c r="O25" i="8"/>
  <c r="O26" i="8"/>
  <c r="O30" i="8"/>
  <c r="O31" i="8"/>
  <c r="O32" i="8"/>
  <c r="O33" i="8"/>
  <c r="O37" i="8"/>
  <c r="O38" i="8"/>
  <c r="O39" i="8"/>
  <c r="O40" i="8"/>
  <c r="O44" i="8"/>
  <c r="O45" i="8"/>
  <c r="O46" i="8"/>
  <c r="O47" i="8"/>
  <c r="O48" i="8"/>
  <c r="O49" i="8"/>
  <c r="O50" i="8"/>
  <c r="O51" i="8"/>
  <c r="O52" i="8"/>
  <c r="O53" i="8"/>
  <c r="O54" i="8"/>
  <c r="O55" i="8"/>
  <c r="O56" i="8"/>
  <c r="O57" i="8"/>
  <c r="O58" i="8"/>
  <c r="O59" i="8"/>
  <c r="O60" i="8"/>
  <c r="O61" i="8"/>
  <c r="O62" i="8"/>
  <c r="O63" i="8"/>
  <c r="O64" i="8"/>
  <c r="O65" i="8"/>
  <c r="O66"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67" i="8" l="1"/>
  <c r="A71" i="8"/>
  <c r="A68" i="8"/>
  <c r="A72" i="8"/>
  <c r="A69" i="8"/>
  <c r="A73" i="8"/>
  <c r="A70" i="8"/>
  <c r="A17" i="8"/>
  <c r="A18" i="8"/>
  <c r="A19" i="8"/>
  <c r="A24" i="8"/>
  <c r="A25" i="8"/>
  <c r="A23" i="8"/>
  <c r="A26" i="8"/>
  <c r="A33" i="8"/>
  <c r="A40" i="8"/>
  <c r="A47" i="8"/>
  <c r="A51" i="8"/>
  <c r="A55" i="8"/>
  <c r="A59" i="8"/>
  <c r="A63" i="8"/>
  <c r="A30" i="8"/>
  <c r="A37" i="8"/>
  <c r="A44" i="8"/>
  <c r="A48" i="8"/>
  <c r="A52" i="8"/>
  <c r="A56" i="8"/>
  <c r="A60" i="8"/>
  <c r="A64" i="8"/>
  <c r="A58" i="8"/>
  <c r="A66" i="8"/>
  <c r="A31" i="8"/>
  <c r="A38" i="8"/>
  <c r="A45" i="8"/>
  <c r="A49" i="8"/>
  <c r="A53" i="8"/>
  <c r="A57" i="8"/>
  <c r="A61" i="8"/>
  <c r="A65" i="8"/>
  <c r="A32" i="8"/>
  <c r="A39" i="8"/>
  <c r="A46" i="8"/>
  <c r="A50" i="8"/>
  <c r="A54" i="8"/>
  <c r="A62"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<sst xmlns="http://schemas.openxmlformats.org/spreadsheetml/2006/main" count="618" uniqueCount="375">
  <si>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</si>
  <si>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</si>
  <si>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</si>
  <si>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</si>
  <si>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</si>
  <si>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</si>
  <si>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</si>
  <si>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</si>
  <si>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</si>
  <si>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</si>
  <si>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</si>
  <si>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</si>
  <si>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</si>
  <si>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</si>
  <si>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</si>
  <si>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</si>
  <si>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</si>
  <si>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</si>
  <si>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</si>
  <si>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</si>
  <si>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</si>
  <si>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</si>
  <si>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</si>
  <si>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</si>
  <si>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</si>
  <si>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</si>
  <si>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</si>
  <si>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</si>
  <si>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</si>
  <si>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</si>
  <si>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</si>
  <si>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</si>
  <si>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</si>
  <si>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</si>
  <si>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</si>
  <si>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</si>
  <si>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</si>
  <si>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</si>
  <si>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</si>
  <si>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</si>
  <si>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</si>
  <si>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</si>
  <si>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</si>
  <si>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</si>
  <si>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</si>
  <si>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</si>
  <si>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</si>
  <si>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</si>
  <si>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</si>
  <si>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</si>
  <si>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</si>
  <si>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</si>
  <si>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</si>
  <si>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</si>
  <si>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</si>
  <si>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</si>
  <si>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</si>
  <si>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</si>
  <si>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</si>
  <si>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</si>
  <si>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</si>
  <si>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</si>
  <si>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</si>
  <si>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</si>
  <si>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</si>
  <si>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</si>
  <si>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</si>
  <si>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</si>
  <si>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</si>
  <si>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</si>
  <si>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</si>
  <si>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</si>
  <si>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</si>
  <si>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</si>
  <si>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</si>
  <si>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</si>
  <si>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</si>
  <si>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</si>
  <si>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</si>
  <si>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</si>
  <si>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</si>
  <si>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</si>
  <si>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</si>
  <si>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</si>
  <si>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</si>
  <si>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</si>
  <si>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</si>
  <si>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</si>
  <si>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</si>
  <si>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</si>
  <si>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</si>
  <si>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</si>
  <si>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</si>
  <si>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</si>
  <si>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</si>
  <si>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</si>
  <si>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</si>
  <si>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</si>
  <si>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</si>
  <si>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</si>
  <si>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</si>
  <si>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</si>
  <si>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</si>
  <si>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</si>
  <si>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</si>
  <si>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</si>
  <si>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</si>
  <si>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</si>
  <si>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</si>
  <si>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</si>
  <si>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</si>
  <si>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</si>
  <si>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</si>
  <si>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</si>
  <si>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</si>
  <si>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</si>
  <si>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</si>
  <si>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</si>
  <si>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</si>
  <si>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</si>
  <si>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</si>
  <si>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</si>
  <si>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</si>
  <si>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</si>
  <si>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</si>
  <si>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</si>
  <si>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</si>
  <si>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</si>
  <si>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</si>
  <si>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</si>
  <si>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</si>
  <si>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</si>
  <si>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</si>
  <si>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</si>
  <si>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</si>
  <si>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</si>
  <si>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</si>
  <si>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</si>
  <si>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</si>
  <si>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</si>
  <si>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</si>
  <si>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</si>
  <si>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</si>
  <si>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</si>
  <si>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</si>
  <si>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</si>
  <si>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</si>
  <si>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</si>
  <si>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</si>
  <si>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</si>
  <si>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</si>
  <si>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</si>
  <si>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</si>
  <si>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</si>
  <si>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</si>
  <si>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</si>
  <si>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</si>
  <si>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</si>
  <si>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</si>
  <si>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</si>
  <si>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</si>
  <si>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</si>
  <si>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</si>
  <si>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</si>
  <si>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</si>
  <si>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</si>
  <si>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</si>
  <si>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</si>
  <si>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</si>
  <si>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</si>
  <si>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</si>
  <si>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</si>
  <si>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</si>
  <si>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</si>
  <si>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</si>
  <si>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</si>
  <si>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</si>
  <si>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</si>
  <si>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</si>
  <si>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</si>
  <si>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</si>
  <si>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</si>
  <si>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</si>
  <si>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</si>
  <si>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</si>
  <si>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</si>
  <si>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</si>
  <si>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</si>
  <si>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</si>
  <si>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</si>
  <si>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</si>
  <si>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</si>
  <si>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</si>
  <si>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</si>
  <si>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</si>
  <si>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</si>
  <si>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</si>
  <si>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</si>
  <si>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</si>
  <si>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</si>
  <si>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</si>
  <si>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</si>
  <si>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</si>
  <si>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</si>
  <si>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</si>
  <si>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</si>
  <si>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</si>
  <si>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</si>
  <si>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</si>
  <si>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</si>
  <si>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</si>
  <si>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</si>
  <si>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</si>
  <si>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</si>
  <si>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</si>
  <si>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</si>
  <si>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</si>
  <si>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</si>
  <si>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</si>
  <si>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</si>
  <si>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</si>
  <si>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</si>
  <si>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</si>
  <si>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</si>
  <si>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</si>
  <si>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</si>
  <si>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</si>
  <si>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</si>
  <si>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</si>
  <si>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</si>
  <si>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</si>
  <si>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</si>
  <si>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</si>
  <si>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</si>
  <si>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</si>
  <si>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</si>
  <si>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</si>
  <si>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</si>
  <si>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</si>
  <si>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</si>
  <si>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</si>
  <si>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</si>
  <si>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</si>
  <si>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</si>
  <si>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</si>
  <si>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</si>
  <si>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</si>
  <si>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</si>
  <si>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</si>
  <si>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</si>
  <si>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</si>
  <si>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</si>
  <si>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</si>
  <si>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</si>
  <si>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</si>
  <si>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</si>
  <si>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</si>
  <si>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</si>
  <si>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</si>
  <si>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</si>
  <si>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</si>
  <si>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</si>
  <si>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</si>
  <si>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</si>
  <si>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</si>
  <si>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</si>
  <si>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</si>
  <si>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</si>
  <si>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</si>
  <si>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</si>
  <si>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</si>
  <si>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</si>
  <si>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</si>
  <si>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</si>
  <si>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</si>
  <si>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</si>
  <si>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</si>
  <si>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</si>
  <si>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</si>
  <si>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</si>
  <si>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</si>
  <si>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</si>
  <si>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</si>
  <si>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</si>
  <si>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</si>
  <si>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</si>
  <si>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</si>
  <si>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</si>
  <si>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</si>
  <si>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</si>
  <si>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</si>
  <si>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</si>
  <si>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</si>
  <si>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</si>
  <si>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</si>
  <si>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</si>
  <si>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</si>
  <si>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</si>
  <si>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</si>
  <si>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</si>
  <si>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</si>
  <si>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</si>
  <si>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</si>
  <si>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</si>
  <si>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</si>
  <si>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</si>
  <si>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</si>
  <si>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</si>
  <si>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</si>
  <si>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</si>
  <si>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</si>
  <si>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</si>
  <si>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</si>
  <si>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</si>
  <si>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</si>
  <si>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</si>
  <si>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</si>
  <si>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</si>
  <si>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</si>
  <si>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</si>
  <si>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</si>
  <si>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</si>
  <si>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</si>
  <si>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</si>
  <si>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</si>
  <si>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</si>
  <si>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</si>
  <si>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</si>
  <si>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</si>
  <si>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</si>
  <si>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</si>
  <si>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</si>
  <si>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</si>
  <si>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</si>
  <si>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</si>
  <si>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</si>
  <si>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</si>
  <si>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</si>
  <si>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</si>
  <si>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</si>
  <si>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</si>
  <si>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</si>
  <si>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</si>
  <si>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</si>
  <si>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</si>
  <si>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</si>
  <si>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</si>
  <si>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</si>
  <si>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</si>
  <si>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</si>
  <si>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</si>
  <si>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</si>
  <si>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Imperium Insurance Company</t>
  </si>
  <si>
    <t>Houston International Insurance Group</t>
  </si>
  <si>
    <t>800 Gessner Road, Suite 600</t>
  </si>
  <si>
    <t>Houston</t>
  </si>
  <si>
    <t>77024-4538</t>
  </si>
  <si>
    <t>Jeffrey Tishberg</t>
  </si>
  <si>
    <t>Director of Statistical Reporting</t>
  </si>
  <si>
    <t>jtishberg@hiig.com</t>
  </si>
  <si>
    <t>Richard Hitch</t>
  </si>
  <si>
    <t>Senior Vice President</t>
  </si>
  <si>
    <t>rhitch@hiig.com</t>
  </si>
  <si>
    <t>Pest Control</t>
  </si>
  <si>
    <t>TX W. Comp</t>
  </si>
  <si>
    <t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t>
  </si>
  <si>
    <t xml:space="preserve">April </t>
  </si>
  <si>
    <t xml:space="preserve">May </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</si>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</sst>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tishberg@hiig.com" TargetMode="External"/><Relationship Id="rId1" Type="http://schemas.openxmlformats.org/officeDocument/2006/relationships/hyperlink" Target="mailto:rhitch@hi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20.100000000000001" x14ac:dyDescent="0.4">
      <c r="A2" s="349" t="s">
        <v>19</v>
      </c>
      <c r="B2" s="349"/>
      <c r="C2" s="349"/>
      <c r="D2" s="349"/>
      <c r="E2" s="349"/>
      <c r="F2" s="349"/>
      <c r="G2" s="349"/>
      <c r="H2" s="349"/>
      <c r="I2" s="349"/>
      <c r="J2" s="349"/>
      <c r="K2" s="349"/>
      <c r="L2" s="349"/>
      <c r="M2" s="349"/>
      <c r="N2" s="349"/>
    </row>
    <row r="3" spans="1:14" s="9" customFormat="1" ht="20.100000000000001" x14ac:dyDescent="0.4">
      <c r="A3" s="349" t="s">
        <v>42</v>
      </c>
      <c r="B3" s="349"/>
      <c r="C3" s="349"/>
      <c r="D3" s="349"/>
      <c r="E3" s="349"/>
      <c r="F3" s="349"/>
      <c r="G3" s="349"/>
      <c r="H3" s="349"/>
      <c r="I3" s="349"/>
      <c r="J3" s="349"/>
      <c r="K3" s="349"/>
      <c r="L3" s="349"/>
      <c r="M3" s="349"/>
      <c r="N3" s="349"/>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5">
      <c r="A5" s="350" t="s">
        <v>99</v>
      </c>
      <c r="B5" s="350"/>
      <c r="C5" s="350"/>
      <c r="D5" s="350"/>
      <c r="E5" s="350"/>
      <c r="F5" s="350"/>
      <c r="G5" s="350"/>
      <c r="H5" s="350"/>
      <c r="I5" s="350"/>
      <c r="J5" s="350"/>
      <c r="K5" s="350"/>
      <c r="L5" s="350"/>
      <c r="M5" s="350"/>
      <c r="N5" s="350"/>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35408</v>
      </c>
      <c r="M9" s="270"/>
      <c r="N9" s="16"/>
    </row>
    <row r="10" spans="1:14" ht="12.75" customHeight="1" x14ac:dyDescent="0.25">
      <c r="A10" s="55"/>
      <c r="B10" s="17" t="s">
        <v>30</v>
      </c>
      <c r="C10" s="17"/>
      <c r="D10" s="17"/>
      <c r="E10" s="17"/>
      <c r="F10" s="17"/>
      <c r="G10" s="17"/>
      <c r="H10" s="17"/>
      <c r="I10" s="351"/>
      <c r="J10" s="352"/>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353</v>
      </c>
      <c r="C13" s="269"/>
      <c r="D13" s="269"/>
      <c r="E13" s="269"/>
      <c r="F13" s="269"/>
      <c r="G13" s="269"/>
      <c r="H13" s="269"/>
      <c r="I13" s="269"/>
      <c r="J13" s="20"/>
      <c r="K13" s="21"/>
      <c r="L13" s="286">
        <v>4381</v>
      </c>
      <c r="M13" s="270"/>
      <c r="N13" s="16"/>
    </row>
    <row r="14" spans="1:14" ht="12.75" customHeight="1" x14ac:dyDescent="0.25">
      <c r="A14" s="55"/>
      <c r="B14" s="17" t="s">
        <v>32</v>
      </c>
      <c r="C14" s="17"/>
      <c r="D14" s="17"/>
      <c r="E14" s="17"/>
      <c r="F14" s="17"/>
      <c r="G14" s="17"/>
      <c r="H14" s="19"/>
      <c r="I14" s="352"/>
      <c r="J14" s="352"/>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5" t="s">
        <v>355</v>
      </c>
      <c r="C20" s="269"/>
      <c r="D20" s="269"/>
      <c r="E20" s="269"/>
      <c r="F20" s="269"/>
      <c r="G20" s="269"/>
      <c r="H20" s="24"/>
      <c r="I20" s="296" t="s">
        <v>283</v>
      </c>
      <c r="J20" s="125"/>
      <c r="K20" s="25"/>
      <c r="L20" s="154" t="s">
        <v>356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335</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77</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44105</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6" t="s">
        <v>360</v>
      </c>
      <c r="C35" s="269"/>
      <c r="D35" s="269"/>
      <c r="E35" s="269"/>
      <c r="F35" s="269"/>
      <c r="G35" s="269"/>
      <c r="H35" s="35"/>
      <c r="I35" s="285">
        <v>9725874171</v>
      </c>
      <c r="J35" s="273"/>
      <c r="K35" s="36"/>
      <c r="L35" s="285">
        <v>7139354801</v>
      </c>
      <c r="M35" s="273"/>
      <c r="N35" s="166"/>
    </row>
    <row r="36" spans="1:14" customFormat="1" ht="12.75" customHeight="1" x14ac:dyDescent="0.35">
      <c r="A36" s="167"/>
      <c r="B36" s="168" t="s">
        <v>163</v>
      </c>
      <c r="C36" s="168"/>
      <c r="D36" s="168"/>
      <c r="E36" s="168"/>
      <c r="F36" s="168"/>
      <c r="G36" s="168"/>
      <c r="H36" s="168"/>
      <c r="I36" s="353" t="s">
        <v>38</v>
      </c>
      <c r="J36" s="353"/>
      <c r="K36" s="178"/>
      <c r="L36" s="353" t="s">
        <v>39</v>
      </c>
      <c r="M36" s="353"/>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7" t="s">
        <v>361</v>
      </c>
      <c r="C38" s="272"/>
      <c r="D38" s="272"/>
      <c r="E38" s="272"/>
      <c r="F38" s="272"/>
      <c r="G38" s="272"/>
      <c r="H38" s="33"/>
      <c r="I38" s="343" t="s">
        <v>362</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357</v>
      </c>
      <c r="C42" s="269"/>
      <c r="D42" s="269"/>
      <c r="E42" s="269"/>
      <c r="F42" s="269"/>
      <c r="G42" s="269"/>
      <c r="H42" s="36"/>
      <c r="I42" s="285">
        <v>2127022110</v>
      </c>
      <c r="J42" s="273"/>
      <c r="K42" s="36"/>
      <c r="L42" s="285">
        <v>7139354801</v>
      </c>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358</v>
      </c>
      <c r="C46" s="269"/>
      <c r="D46" s="269"/>
      <c r="E46" s="269"/>
      <c r="F46" s="269"/>
      <c r="G46" s="269"/>
      <c r="H46" s="22"/>
      <c r="I46" s="283" t="s">
        <v>359</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2"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F65" sqref="F6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Imperium Insurance Company</v>
      </c>
      <c r="F4" s="342"/>
      <c r="G4" s="115"/>
      <c r="H4" s="115"/>
      <c r="I4" s="115"/>
      <c r="J4" s="116"/>
      <c r="L4" s="76" t="s">
        <v>55</v>
      </c>
      <c r="M4" s="164">
        <f>'Cover Page'!L9</f>
        <v>35408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Houston International Insurance Group</v>
      </c>
      <c r="F6" s="342"/>
      <c r="G6" s="115"/>
      <c r="H6" s="115"/>
      <c r="I6" s="115"/>
      <c r="J6" s="116"/>
      <c r="L6" s="76" t="s">
        <v>56</v>
      </c>
      <c r="M6" s="164">
        <f>'Cover Page'!L13</f>
        <v>4381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1</v>
      </c>
      <c r="P81" s="152" t="b">
        <v>1</v>
      </c>
      <c r="Q81" s="152" t="b">
        <v>0</v>
      </c>
      <c r="R81" s="152" t="b">
        <v>1</v>
      </c>
      <c r="S81" s="152" t="b">
        <v>0</v>
      </c>
      <c r="T81" s="152" t="b">
        <v>0</v>
      </c>
      <c r="U81" s="213">
        <f t="shared" ref="U81" si="44">N81*1</f>
        <v>0</v>
      </c>
      <c r="V81" s="213">
        <f t="shared" ref="V81" si="45">O81*1</f>
        <v>1</v>
      </c>
      <c r="W81" s="213">
        <f t="shared" ref="W81" si="46">P81*1</f>
        <v>1</v>
      </c>
      <c r="X81" s="213">
        <f t="shared" ref="X81" si="47">Q81*1</f>
        <v>0</v>
      </c>
      <c r="Y81" s="213">
        <f t="shared" ref="Y81" si="48">R81*1</f>
        <v>1</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1</v>
      </c>
      <c r="P82" s="152" t="b">
        <v>1</v>
      </c>
      <c r="Q82" s="152" t="b">
        <v>0</v>
      </c>
      <c r="R82" s="152" t="b">
        <v>1</v>
      </c>
      <c r="S82" s="152" t="b">
        <v>0</v>
      </c>
      <c r="T82" s="152" t="b">
        <v>0</v>
      </c>
      <c r="U82" s="213">
        <f t="shared" ref="U82:U84" si="51">N82*1</f>
        <v>0</v>
      </c>
      <c r="V82" s="213">
        <f t="shared" ref="V82:V84" si="52">O82*1</f>
        <v>1</v>
      </c>
      <c r="W82" s="213">
        <f t="shared" ref="W82:W84" si="53">P82*1</f>
        <v>1</v>
      </c>
      <c r="X82" s="213">
        <f t="shared" ref="X82:X84" si="54">Q82*1</f>
        <v>0</v>
      </c>
      <c r="Y82" s="213">
        <f t="shared" ref="Y82:Y84" si="55">R82*1</f>
        <v>1</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1</v>
      </c>
      <c r="P83" s="152" t="b">
        <v>1</v>
      </c>
      <c r="Q83" s="152" t="b">
        <v>0</v>
      </c>
      <c r="R83" s="152" t="b">
        <v>1</v>
      </c>
      <c r="S83" s="152" t="b">
        <v>0</v>
      </c>
      <c r="T83" s="152" t="b">
        <v>0</v>
      </c>
      <c r="U83" s="213">
        <f t="shared" si="51"/>
        <v>0</v>
      </c>
      <c r="V83" s="213">
        <f t="shared" si="52"/>
        <v>1</v>
      </c>
      <c r="W83" s="213">
        <f t="shared" si="53"/>
        <v>1</v>
      </c>
      <c r="X83" s="213">
        <f t="shared" si="54"/>
        <v>0</v>
      </c>
      <c r="Y83" s="213">
        <f t="shared" si="55"/>
        <v>1</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1</v>
      </c>
      <c r="P84" s="152" t="b">
        <v>1</v>
      </c>
      <c r="Q84" s="152" t="b">
        <v>0</v>
      </c>
      <c r="R84" s="152" t="b">
        <v>1</v>
      </c>
      <c r="S84" s="152" t="b">
        <v>0</v>
      </c>
      <c r="T84" s="152" t="b">
        <v>0</v>
      </c>
      <c r="U84" s="213">
        <f t="shared" si="51"/>
        <v>0</v>
      </c>
      <c r="V84" s="213">
        <f t="shared" si="52"/>
        <v>1</v>
      </c>
      <c r="W84" s="213">
        <f t="shared" si="53"/>
        <v>1</v>
      </c>
      <c r="X84" s="213">
        <f t="shared" si="54"/>
        <v>0</v>
      </c>
      <c r="Y84" s="213">
        <f t="shared" si="55"/>
        <v>1</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zoomScale="90" zoomScaleNormal="9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Imperium Insurance Company</v>
      </c>
      <c r="F4" s="114"/>
      <c r="G4" s="114"/>
      <c r="H4" s="115"/>
      <c r="I4" s="115"/>
      <c r="J4" s="115"/>
      <c r="K4" s="116"/>
      <c r="L4" s="63"/>
      <c r="M4" s="76" t="s">
        <v>55</v>
      </c>
      <c r="N4" s="164">
        <f>'Cover Page'!L9</f>
        <v>35408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Houston International Insurance Group</v>
      </c>
      <c r="F6" s="114"/>
      <c r="G6" s="115"/>
      <c r="H6" s="115"/>
      <c r="I6" s="115"/>
      <c r="J6" s="115"/>
      <c r="K6" s="116"/>
      <c r="L6" s="63"/>
      <c r="M6" s="76" t="s">
        <v>56</v>
      </c>
      <c r="N6" s="164">
        <f>'Cover Page'!L13</f>
        <v>4381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365</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73"/>
  <sheetViews>
    <sheetView showGridLines="0" tabSelected="1" zoomScale="90" zoomScaleNormal="90" workbookViewId="0">
      <selection activeCell="F45" sqref="F45"/>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customWidth="1"/>
    <col min="16" max="18" width="8.85546875" style="69"/>
    <col min="19" max="19" width="8.85546875" style="69" customWidth="1"/>
    <col min="20"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c r="S1" s="301"/>
      <c r="T1" s="301"/>
    </row>
    <row r="2" spans="1:21" ht="26.25" customHeight="1" x14ac:dyDescent="0.35">
      <c r="A2" s="380" t="s">
        <v>18</v>
      </c>
      <c r="B2" s="380"/>
      <c r="C2" s="380"/>
      <c r="D2" s="380"/>
      <c r="E2" s="380"/>
      <c r="F2" s="380"/>
      <c r="G2" s="380"/>
      <c r="H2" s="380"/>
      <c r="I2" s="380"/>
      <c r="J2" s="380"/>
      <c r="K2" s="380"/>
      <c r="L2" s="380"/>
      <c r="M2" s="380"/>
      <c r="N2" s="71"/>
      <c r="O2" s="71"/>
      <c r="P2" s="71"/>
      <c r="Q2" s="71"/>
      <c r="R2" s="71"/>
      <c r="S2" s="69" t="s">
        <v>234</v>
      </c>
      <c r="T2" s="301"/>
    </row>
    <row r="3" spans="1:21" ht="18" x14ac:dyDescent="0.25">
      <c r="A3" s="300"/>
      <c r="E3" s="181"/>
      <c r="G3" s="202"/>
      <c r="H3" s="203"/>
      <c r="I3" s="203"/>
      <c r="J3" s="190"/>
      <c r="K3" s="193"/>
      <c r="L3" s="193"/>
      <c r="M3" s="71"/>
      <c r="N3" s="71"/>
      <c r="O3" s="71"/>
      <c r="P3" s="71"/>
      <c r="Q3" s="71"/>
      <c r="R3" s="71"/>
      <c r="S3" s="69" t="s">
        <v>366</v>
      </c>
      <c r="T3" s="301"/>
    </row>
    <row r="4" spans="1:21" s="8" customFormat="1" ht="12" customHeight="1" thickBot="1" x14ac:dyDescent="0.25">
      <c r="A4" s="288"/>
      <c r="B4" s="131"/>
      <c r="C4" s="131"/>
      <c r="E4" s="182"/>
      <c r="F4" s="204"/>
      <c r="G4" s="204"/>
      <c r="H4" s="204"/>
      <c r="I4" s="204"/>
      <c r="J4" s="191"/>
      <c r="K4" s="194"/>
      <c r="L4" s="194"/>
      <c r="M4" s="7"/>
      <c r="N4" s="5"/>
      <c r="O4" s="5"/>
      <c r="P4" s="6"/>
      <c r="Q4" s="6"/>
      <c r="R4" s="6"/>
      <c r="S4" s="69" t="s">
        <v>367</v>
      </c>
      <c r="T4" s="301"/>
    </row>
    <row r="5" spans="1:21" s="3" customFormat="1" ht="15" customHeight="1" x14ac:dyDescent="0.25">
      <c r="A5" s="289" t="s">
        <v>17</v>
      </c>
      <c r="B5" s="162" t="str">
        <f>'Cover Page'!B9</f>
        <v>Imperium Insurance Company</v>
      </c>
      <c r="C5" s="162"/>
      <c r="D5" s="279"/>
      <c r="E5" s="183"/>
      <c r="F5" s="226"/>
      <c r="G5" s="226"/>
      <c r="H5" s="226"/>
      <c r="I5" s="226"/>
      <c r="J5" s="226"/>
      <c r="K5" s="227"/>
      <c r="L5" s="195" t="s">
        <v>55</v>
      </c>
      <c r="M5" s="339">
        <f>'Cover Page'!L9</f>
        <v>35408</v>
      </c>
      <c r="N5" s="2"/>
      <c r="O5" s="2"/>
      <c r="P5" s="2"/>
      <c r="Q5" s="2"/>
      <c r="R5" s="2"/>
      <c r="S5" s="6" t="s">
        <v>368</v>
      </c>
      <c r="T5" s="301"/>
    </row>
    <row r="6" spans="1:21" s="3" customFormat="1" ht="14.25" x14ac:dyDescent="0.2">
      <c r="A6" s="290"/>
      <c r="B6" s="132"/>
      <c r="C6" s="132"/>
      <c r="D6" s="110"/>
      <c r="E6" s="184"/>
      <c r="F6" s="294"/>
      <c r="G6" s="205"/>
      <c r="H6" s="205"/>
      <c r="I6" s="205"/>
      <c r="J6" s="205"/>
      <c r="K6" s="184"/>
      <c r="L6" s="144"/>
      <c r="M6" s="340"/>
      <c r="N6" s="2"/>
      <c r="O6" s="2"/>
      <c r="P6" s="2"/>
      <c r="Q6" s="2"/>
      <c r="R6" s="2"/>
      <c r="S6" s="3" t="s">
        <v>369</v>
      </c>
      <c r="T6" s="301"/>
    </row>
    <row r="7" spans="1:21" s="3" customFormat="1" ht="15" customHeight="1" x14ac:dyDescent="0.25">
      <c r="A7" s="291" t="s">
        <v>20</v>
      </c>
      <c r="B7" s="163" t="str">
        <f>'Cover Page'!B13</f>
        <v>Houston International Insurance Group</v>
      </c>
      <c r="C7" s="163"/>
      <c r="D7" s="163"/>
      <c r="E7" s="185"/>
      <c r="F7" s="228"/>
      <c r="G7" s="228"/>
      <c r="H7" s="228"/>
      <c r="I7" s="228"/>
      <c r="J7" s="228"/>
      <c r="K7" s="229"/>
      <c r="L7" s="145" t="s">
        <v>56</v>
      </c>
      <c r="M7" s="341">
        <f>'Cover Page'!L13</f>
        <v>4381</v>
      </c>
      <c r="N7" s="2"/>
      <c r="O7" s="2"/>
      <c r="P7" s="2"/>
      <c r="Q7" s="2"/>
      <c r="R7" s="2"/>
      <c r="S7" s="3" t="s">
        <v>370</v>
      </c>
      <c r="T7" s="301"/>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3" t="s">
        <v>371</v>
      </c>
      <c r="T8" s="301"/>
      <c r="U8" s="2"/>
    </row>
    <row r="9" spans="1:21" s="72" customFormat="1" ht="15" customHeight="1" thickBot="1" x14ac:dyDescent="0.3">
      <c r="A9" s="293"/>
      <c r="B9" s="134"/>
      <c r="C9" s="134"/>
      <c r="D9" s="277"/>
      <c r="E9" s="187"/>
      <c r="F9" s="207"/>
      <c r="G9" s="207"/>
      <c r="H9" s="207"/>
      <c r="I9" s="207"/>
      <c r="J9" s="187"/>
      <c r="K9" s="197"/>
      <c r="L9" s="197"/>
      <c r="S9" s="2" t="s">
        <v>372</v>
      </c>
      <c r="T9" s="301"/>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c r="S10" s="72" t="s">
        <v>373</v>
      </c>
      <c r="T10" s="301"/>
    </row>
    <row r="11" spans="1:21" s="72" customFormat="1" ht="15" customHeight="1" x14ac:dyDescent="0.25">
      <c r="A11" s="325"/>
      <c r="B11" s="306"/>
      <c r="C11" s="306"/>
      <c r="D11" s="306"/>
      <c r="E11" s="306"/>
      <c r="F11" s="307"/>
      <c r="G11" s="308"/>
      <c r="H11" s="308"/>
      <c r="I11" s="308"/>
      <c r="J11" s="309"/>
      <c r="K11" s="310" t="s">
        <v>16</v>
      </c>
      <c r="L11" s="311" t="s">
        <v>12</v>
      </c>
      <c r="M11" s="312"/>
      <c r="S11" s="72" t="s">
        <v>374</v>
      </c>
      <c r="T11" s="301"/>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c r="S12" s="72" t="s">
        <v>237</v>
      </c>
      <c r="T12" s="301"/>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73" si="0">$M$5</f>
        <v>35408</v>
      </c>
      <c r="B17" s="324" t="s">
        <v>230</v>
      </c>
      <c r="C17" s="324" t="s">
        <v>363</v>
      </c>
      <c r="D17" s="324"/>
      <c r="E17" s="324" t="s">
        <v>234</v>
      </c>
      <c r="F17" s="329">
        <v>0</v>
      </c>
      <c r="G17" s="330">
        <v>1153728</v>
      </c>
      <c r="H17" s="331">
        <v>0</v>
      </c>
      <c r="I17" s="331">
        <v>8681</v>
      </c>
      <c r="J17" s="331">
        <v>8681</v>
      </c>
      <c r="K17" s="329">
        <v>0</v>
      </c>
      <c r="L17" s="328">
        <v>0</v>
      </c>
      <c r="M17" s="328">
        <v>0</v>
      </c>
      <c r="O17" s="301" t="str">
        <f>IF(OR(B17="PPA", B17="CMP",B17="CML",B17="CMA",B17="WC",B17="MED"),B17,"ASLine")</f>
        <v>CMA</v>
      </c>
    </row>
    <row r="18" spans="1:15" s="301" customFormat="1" ht="16.5" customHeight="1" x14ac:dyDescent="0.25">
      <c r="A18" s="327">
        <f t="shared" si="0"/>
        <v>35408</v>
      </c>
      <c r="B18" s="324" t="s">
        <v>230</v>
      </c>
      <c r="C18" s="324" t="s">
        <v>363</v>
      </c>
      <c r="D18" s="324"/>
      <c r="E18" s="324" t="s">
        <v>235</v>
      </c>
      <c r="F18" s="329">
        <v>0</v>
      </c>
      <c r="G18" s="330">
        <v>43978</v>
      </c>
      <c r="H18" s="331">
        <v>0</v>
      </c>
      <c r="I18" s="331">
        <v>6283</v>
      </c>
      <c r="J18" s="331">
        <v>6283</v>
      </c>
      <c r="K18" s="329">
        <v>0</v>
      </c>
      <c r="L18" s="328">
        <v>0</v>
      </c>
      <c r="M18" s="328">
        <v>0</v>
      </c>
      <c r="O18" s="301" t="str">
        <f t="shared" ref="O18:O73" si="1">IF(OR(B18="PPA", B18="CMP",B18="CML",B18="CMA",B18="WC",B18="MED"),B18,"ASLine")</f>
        <v>CMA</v>
      </c>
    </row>
    <row r="19" spans="1:15" s="301" customFormat="1" ht="16.5" customHeight="1" x14ac:dyDescent="0.25">
      <c r="A19" s="327">
        <f t="shared" si="0"/>
        <v>35408</v>
      </c>
      <c r="B19" s="324" t="s">
        <v>230</v>
      </c>
      <c r="C19" s="324" t="s">
        <v>363</v>
      </c>
      <c r="D19" s="324"/>
      <c r="E19" s="324" t="s">
        <v>236</v>
      </c>
      <c r="F19" s="329">
        <v>0</v>
      </c>
      <c r="G19" s="330">
        <v>110454</v>
      </c>
      <c r="H19" s="331">
        <v>0</v>
      </c>
      <c r="I19" s="331">
        <v>13807</v>
      </c>
      <c r="J19" s="331">
        <v>13807</v>
      </c>
      <c r="K19" s="329">
        <v>0</v>
      </c>
      <c r="L19" s="328">
        <v>0</v>
      </c>
      <c r="M19" s="328">
        <v>0</v>
      </c>
      <c r="O19" s="301" t="str">
        <f t="shared" si="1"/>
        <v>CMA</v>
      </c>
    </row>
    <row r="20" spans="1:15" s="301" customFormat="1" ht="16.5" customHeight="1" x14ac:dyDescent="0.25">
      <c r="A20" s="327">
        <v>35408</v>
      </c>
      <c r="B20" s="324" t="s">
        <v>230</v>
      </c>
      <c r="C20" s="324" t="s">
        <v>363</v>
      </c>
      <c r="D20" s="324"/>
      <c r="E20" s="324" t="s">
        <v>368</v>
      </c>
      <c r="F20" s="329">
        <v>0</v>
      </c>
      <c r="G20" s="330">
        <v>97657</v>
      </c>
      <c r="H20" s="331">
        <v>0</v>
      </c>
      <c r="I20" s="331">
        <v>7512</v>
      </c>
      <c r="J20" s="331">
        <v>7512</v>
      </c>
      <c r="K20" s="329">
        <v>0</v>
      </c>
      <c r="L20" s="328">
        <v>0</v>
      </c>
      <c r="M20" s="328">
        <v>0</v>
      </c>
    </row>
    <row r="21" spans="1:15" s="301" customFormat="1" ht="16.5" customHeight="1" x14ac:dyDescent="0.25">
      <c r="A21" s="327">
        <v>35408</v>
      </c>
      <c r="B21" s="324" t="s">
        <v>230</v>
      </c>
      <c r="C21" s="324" t="s">
        <v>363</v>
      </c>
      <c r="D21" s="324"/>
      <c r="E21" s="324" t="s">
        <v>369</v>
      </c>
      <c r="F21" s="329">
        <v>0</v>
      </c>
      <c r="G21" s="330">
        <v>53695</v>
      </c>
      <c r="H21" s="331">
        <v>0</v>
      </c>
      <c r="I21" s="331">
        <v>8949</v>
      </c>
      <c r="J21" s="331">
        <v>8949</v>
      </c>
      <c r="K21" s="329">
        <v>0</v>
      </c>
      <c r="L21" s="328">
        <v>0</v>
      </c>
      <c r="M21" s="328">
        <v>0</v>
      </c>
    </row>
    <row r="22" spans="1:15" s="301" customFormat="1" ht="16.5" customHeight="1" x14ac:dyDescent="0.25">
      <c r="A22" s="327">
        <v>35408</v>
      </c>
      <c r="B22" s="324" t="s">
        <v>230</v>
      </c>
      <c r="C22" s="324" t="s">
        <v>363</v>
      </c>
      <c r="D22" s="324"/>
      <c r="E22" s="324" t="s">
        <v>370</v>
      </c>
      <c r="F22" s="329">
        <v>0</v>
      </c>
      <c r="G22" s="330">
        <v>105632</v>
      </c>
      <c r="H22" s="331">
        <v>0</v>
      </c>
      <c r="I22" s="331">
        <v>8803</v>
      </c>
      <c r="J22" s="331">
        <v>8803</v>
      </c>
      <c r="K22" s="329">
        <v>0</v>
      </c>
      <c r="L22" s="328">
        <v>0</v>
      </c>
      <c r="M22" s="328">
        <v>0</v>
      </c>
    </row>
    <row r="23" spans="1:15" s="301" customFormat="1" ht="16.5" customHeight="1" x14ac:dyDescent="0.25">
      <c r="A23" s="327">
        <f t="shared" si="0"/>
        <v>35408</v>
      </c>
      <c r="B23" s="324" t="s">
        <v>230</v>
      </c>
      <c r="C23" s="324" t="s">
        <v>363</v>
      </c>
      <c r="D23" s="324"/>
      <c r="E23" s="324" t="s">
        <v>237</v>
      </c>
      <c r="F23" s="329">
        <v>0</v>
      </c>
      <c r="G23" s="330">
        <v>1565144</v>
      </c>
      <c r="H23" s="331">
        <v>0</v>
      </c>
      <c r="I23" s="331">
        <v>8744</v>
      </c>
      <c r="J23" s="331">
        <v>8744</v>
      </c>
      <c r="K23" s="329">
        <v>0</v>
      </c>
      <c r="L23" s="328">
        <v>0</v>
      </c>
      <c r="M23" s="328">
        <v>0</v>
      </c>
      <c r="O23" s="301" t="str">
        <f t="shared" si="1"/>
        <v>CMA</v>
      </c>
    </row>
    <row r="24" spans="1:15" s="301" customFormat="1" ht="16.5" customHeight="1" x14ac:dyDescent="0.25">
      <c r="A24" s="327">
        <f t="shared" si="0"/>
        <v>35408</v>
      </c>
      <c r="B24" s="324" t="s">
        <v>82</v>
      </c>
      <c r="C24" s="324" t="s">
        <v>363</v>
      </c>
      <c r="D24" s="324"/>
      <c r="E24" s="324" t="s">
        <v>234</v>
      </c>
      <c r="F24" s="329">
        <v>0</v>
      </c>
      <c r="G24" s="330">
        <v>2162194</v>
      </c>
      <c r="H24" s="331">
        <v>0</v>
      </c>
      <c r="I24" s="331">
        <v>11145</v>
      </c>
      <c r="J24" s="331">
        <v>11145</v>
      </c>
      <c r="K24" s="329">
        <v>0</v>
      </c>
      <c r="L24" s="328">
        <v>0</v>
      </c>
      <c r="M24" s="328">
        <v>0</v>
      </c>
      <c r="O24" s="301" t="str">
        <f t="shared" si="1"/>
        <v>WC</v>
      </c>
    </row>
    <row r="25" spans="1:15" s="301" customFormat="1" ht="16.5" customHeight="1" x14ac:dyDescent="0.25">
      <c r="A25" s="327">
        <f t="shared" si="0"/>
        <v>35408</v>
      </c>
      <c r="B25" s="324" t="s">
        <v>82</v>
      </c>
      <c r="C25" s="324" t="s">
        <v>363</v>
      </c>
      <c r="D25" s="324"/>
      <c r="E25" s="324" t="s">
        <v>235</v>
      </c>
      <c r="F25" s="329">
        <v>0</v>
      </c>
      <c r="G25" s="330">
        <v>264478</v>
      </c>
      <c r="H25" s="331">
        <v>0</v>
      </c>
      <c r="I25" s="331">
        <v>11499</v>
      </c>
      <c r="J25" s="331">
        <v>11499</v>
      </c>
      <c r="K25" s="329">
        <v>0</v>
      </c>
      <c r="L25" s="328">
        <v>0</v>
      </c>
      <c r="M25" s="328">
        <v>0</v>
      </c>
      <c r="O25" s="301" t="str">
        <f t="shared" si="1"/>
        <v>WC</v>
      </c>
    </row>
    <row r="26" spans="1:15" s="301" customFormat="1" ht="16.5" customHeight="1" x14ac:dyDescent="0.25">
      <c r="A26" s="327">
        <f t="shared" si="0"/>
        <v>35408</v>
      </c>
      <c r="B26" s="324" t="s">
        <v>82</v>
      </c>
      <c r="C26" s="324" t="s">
        <v>363</v>
      </c>
      <c r="D26" s="324"/>
      <c r="E26" s="324" t="s">
        <v>236</v>
      </c>
      <c r="F26" s="329">
        <v>0</v>
      </c>
      <c r="G26" s="330">
        <v>172346</v>
      </c>
      <c r="H26" s="331">
        <v>0</v>
      </c>
      <c r="I26" s="331">
        <v>13257</v>
      </c>
      <c r="J26" s="331">
        <v>13257</v>
      </c>
      <c r="K26" s="329">
        <v>0</v>
      </c>
      <c r="L26" s="328">
        <v>0</v>
      </c>
      <c r="M26" s="328">
        <v>0</v>
      </c>
      <c r="O26" s="301" t="str">
        <f t="shared" si="1"/>
        <v>WC</v>
      </c>
    </row>
    <row r="27" spans="1:15" s="301" customFormat="1" ht="16.5" customHeight="1" x14ac:dyDescent="0.25">
      <c r="A27" s="327">
        <v>35408</v>
      </c>
      <c r="B27" s="324" t="s">
        <v>82</v>
      </c>
      <c r="C27" s="324" t="s">
        <v>363</v>
      </c>
      <c r="D27" s="324"/>
      <c r="E27" s="324" t="s">
        <v>368</v>
      </c>
      <c r="F27" s="329">
        <v>0</v>
      </c>
      <c r="G27" s="330">
        <v>167115</v>
      </c>
      <c r="H27" s="331">
        <v>0</v>
      </c>
      <c r="I27" s="331">
        <v>15192</v>
      </c>
      <c r="J27" s="331">
        <v>15192</v>
      </c>
      <c r="K27" s="329">
        <v>0</v>
      </c>
      <c r="L27" s="328">
        <v>0</v>
      </c>
      <c r="M27" s="328">
        <v>0</v>
      </c>
    </row>
    <row r="28" spans="1:15" s="301" customFormat="1" ht="16.5" customHeight="1" x14ac:dyDescent="0.25">
      <c r="A28" s="327">
        <v>35408</v>
      </c>
      <c r="B28" s="324" t="s">
        <v>82</v>
      </c>
      <c r="C28" s="324" t="s">
        <v>363</v>
      </c>
      <c r="D28" s="324"/>
      <c r="E28" s="324" t="s">
        <v>369</v>
      </c>
      <c r="F28" s="329">
        <v>0</v>
      </c>
      <c r="G28" s="330">
        <v>129600</v>
      </c>
      <c r="H28" s="331">
        <v>0</v>
      </c>
      <c r="I28" s="331">
        <v>7200</v>
      </c>
      <c r="J28" s="331">
        <v>7200</v>
      </c>
      <c r="K28" s="329">
        <v>0</v>
      </c>
      <c r="L28" s="328">
        <v>0</v>
      </c>
      <c r="M28" s="328">
        <v>0</v>
      </c>
    </row>
    <row r="29" spans="1:15" s="301" customFormat="1" ht="16.5" customHeight="1" x14ac:dyDescent="0.25">
      <c r="A29" s="327">
        <v>35408</v>
      </c>
      <c r="B29" s="324" t="s">
        <v>82</v>
      </c>
      <c r="C29" s="324" t="s">
        <v>363</v>
      </c>
      <c r="D29" s="324"/>
      <c r="E29" s="324" t="s">
        <v>370</v>
      </c>
      <c r="F29" s="329">
        <v>0</v>
      </c>
      <c r="G29" s="330">
        <v>172541</v>
      </c>
      <c r="H29" s="331">
        <v>0</v>
      </c>
      <c r="I29" s="331">
        <v>9081</v>
      </c>
      <c r="J29" s="331">
        <v>9081</v>
      </c>
      <c r="K29" s="329">
        <v>0</v>
      </c>
      <c r="L29" s="328">
        <v>0</v>
      </c>
      <c r="M29" s="328">
        <v>0</v>
      </c>
    </row>
    <row r="30" spans="1:15" s="301" customFormat="1" ht="16.5" customHeight="1" x14ac:dyDescent="0.25">
      <c r="A30" s="327">
        <f t="shared" si="0"/>
        <v>35408</v>
      </c>
      <c r="B30" s="324" t="s">
        <v>82</v>
      </c>
      <c r="C30" s="324" t="s">
        <v>363</v>
      </c>
      <c r="D30" s="324"/>
      <c r="E30" s="324" t="s">
        <v>237</v>
      </c>
      <c r="F30" s="329">
        <v>0</v>
      </c>
      <c r="G30" s="330">
        <v>3068274</v>
      </c>
      <c r="H30" s="331">
        <v>0</v>
      </c>
      <c r="I30" s="331">
        <v>11037</v>
      </c>
      <c r="J30" s="331">
        <v>11037</v>
      </c>
      <c r="K30" s="329">
        <v>0</v>
      </c>
      <c r="L30" s="328">
        <v>0</v>
      </c>
      <c r="M30" s="328">
        <v>0</v>
      </c>
      <c r="O30" s="301" t="str">
        <f t="shared" si="1"/>
        <v>WC</v>
      </c>
    </row>
    <row r="31" spans="1:15" s="301" customFormat="1" ht="16.5" customHeight="1" x14ac:dyDescent="0.25">
      <c r="A31" s="327">
        <f t="shared" si="0"/>
        <v>35408</v>
      </c>
      <c r="B31" s="324" t="s">
        <v>232</v>
      </c>
      <c r="C31" s="324" t="s">
        <v>363</v>
      </c>
      <c r="D31" s="324"/>
      <c r="E31" s="324" t="s">
        <v>234</v>
      </c>
      <c r="F31" s="329">
        <v>0</v>
      </c>
      <c r="G31" s="330">
        <v>1600872</v>
      </c>
      <c r="H31" s="331">
        <v>0</v>
      </c>
      <c r="I31" s="331">
        <v>2123</v>
      </c>
      <c r="J31" s="331">
        <v>2123</v>
      </c>
      <c r="K31" s="329">
        <v>0</v>
      </c>
      <c r="L31" s="328">
        <v>0</v>
      </c>
      <c r="M31" s="328">
        <v>0</v>
      </c>
      <c r="O31" s="301" t="str">
        <f t="shared" si="1"/>
        <v>CML</v>
      </c>
    </row>
    <row r="32" spans="1:15" s="301" customFormat="1" ht="16.5" customHeight="1" x14ac:dyDescent="0.25">
      <c r="A32" s="327">
        <f t="shared" si="0"/>
        <v>35408</v>
      </c>
      <c r="B32" s="324" t="s">
        <v>232</v>
      </c>
      <c r="C32" s="324" t="s">
        <v>363</v>
      </c>
      <c r="D32" s="324"/>
      <c r="E32" s="324" t="s">
        <v>235</v>
      </c>
      <c r="F32" s="329">
        <v>0</v>
      </c>
      <c r="G32" s="330">
        <v>166095</v>
      </c>
      <c r="H32" s="331">
        <v>0</v>
      </c>
      <c r="I32" s="331">
        <v>2339</v>
      </c>
      <c r="J32" s="331">
        <v>2339</v>
      </c>
      <c r="K32" s="329">
        <v>0</v>
      </c>
      <c r="L32" s="328">
        <v>0</v>
      </c>
      <c r="M32" s="328">
        <v>0</v>
      </c>
      <c r="O32" s="301" t="str">
        <f t="shared" si="1"/>
        <v>CML</v>
      </c>
    </row>
    <row r="33" spans="1:15" s="301" customFormat="1" ht="16.5" customHeight="1" x14ac:dyDescent="0.25">
      <c r="A33" s="327">
        <f t="shared" si="0"/>
        <v>35408</v>
      </c>
      <c r="B33" s="324" t="s">
        <v>232</v>
      </c>
      <c r="C33" s="324" t="s">
        <v>363</v>
      </c>
      <c r="D33" s="324"/>
      <c r="E33" s="324" t="s">
        <v>236</v>
      </c>
      <c r="F33" s="329">
        <v>0</v>
      </c>
      <c r="G33" s="330">
        <v>141757</v>
      </c>
      <c r="H33" s="331">
        <v>0</v>
      </c>
      <c r="I33" s="331">
        <v>2625</v>
      </c>
      <c r="J33" s="331">
        <v>2625</v>
      </c>
      <c r="K33" s="329">
        <v>0</v>
      </c>
      <c r="L33" s="328">
        <v>0</v>
      </c>
      <c r="M33" s="328">
        <v>0</v>
      </c>
      <c r="O33" s="301" t="str">
        <f t="shared" si="1"/>
        <v>CML</v>
      </c>
    </row>
    <row r="34" spans="1:15" s="301" customFormat="1" ht="16.5" customHeight="1" x14ac:dyDescent="0.25">
      <c r="A34" s="327">
        <v>35408</v>
      </c>
      <c r="B34" s="324" t="s">
        <v>232</v>
      </c>
      <c r="C34" s="324" t="s">
        <v>363</v>
      </c>
      <c r="D34" s="324"/>
      <c r="E34" s="324" t="s">
        <v>368</v>
      </c>
      <c r="F34" s="329">
        <v>0</v>
      </c>
      <c r="G34" s="330">
        <v>136513</v>
      </c>
      <c r="H34" s="331">
        <v>0</v>
      </c>
      <c r="I34" s="331">
        <v>1951</v>
      </c>
      <c r="J34" s="331">
        <v>1951</v>
      </c>
      <c r="K34" s="329">
        <v>0</v>
      </c>
      <c r="L34" s="328">
        <v>0</v>
      </c>
      <c r="M34" s="328">
        <v>0</v>
      </c>
    </row>
    <row r="35" spans="1:15" s="301" customFormat="1" ht="16.5" customHeight="1" x14ac:dyDescent="0.25">
      <c r="A35" s="327">
        <v>35408</v>
      </c>
      <c r="B35" s="324" t="s">
        <v>232</v>
      </c>
      <c r="C35" s="324" t="s">
        <v>363</v>
      </c>
      <c r="D35" s="324"/>
      <c r="E35" s="324" t="s">
        <v>369</v>
      </c>
      <c r="F35" s="329">
        <v>0</v>
      </c>
      <c r="G35" s="330">
        <v>177141</v>
      </c>
      <c r="H35" s="331">
        <v>0</v>
      </c>
      <c r="I35" s="331">
        <v>2605</v>
      </c>
      <c r="J35" s="331">
        <v>2605</v>
      </c>
      <c r="K35" s="329">
        <v>0</v>
      </c>
      <c r="L35" s="328">
        <v>0</v>
      </c>
      <c r="M35" s="328">
        <v>0</v>
      </c>
    </row>
    <row r="36" spans="1:15" s="301" customFormat="1" ht="16.5" customHeight="1" x14ac:dyDescent="0.25">
      <c r="A36" s="327">
        <v>35408</v>
      </c>
      <c r="B36" s="324" t="s">
        <v>232</v>
      </c>
      <c r="C36" s="324" t="s">
        <v>363</v>
      </c>
      <c r="D36" s="324"/>
      <c r="E36" s="324" t="s">
        <v>370</v>
      </c>
      <c r="F36" s="329">
        <v>0</v>
      </c>
      <c r="G36" s="330">
        <v>132319</v>
      </c>
      <c r="H36" s="331">
        <v>0</v>
      </c>
      <c r="I36" s="331">
        <v>2281</v>
      </c>
      <c r="J36" s="331">
        <v>2281</v>
      </c>
      <c r="K36" s="329">
        <v>0</v>
      </c>
      <c r="L36" s="328">
        <v>0</v>
      </c>
      <c r="M36" s="328">
        <v>0</v>
      </c>
    </row>
    <row r="37" spans="1:15" s="301" customFormat="1" ht="16.5" customHeight="1" x14ac:dyDescent="0.25">
      <c r="A37" s="327">
        <f t="shared" si="0"/>
        <v>35408</v>
      </c>
      <c r="B37" s="324" t="s">
        <v>232</v>
      </c>
      <c r="C37" s="324" t="s">
        <v>363</v>
      </c>
      <c r="D37" s="324"/>
      <c r="E37" s="324" t="s">
        <v>237</v>
      </c>
      <c r="F37" s="329">
        <v>0</v>
      </c>
      <c r="G37" s="330">
        <v>2354697</v>
      </c>
      <c r="H37" s="331">
        <v>0</v>
      </c>
      <c r="I37" s="331">
        <v>2191</v>
      </c>
      <c r="J37" s="331">
        <v>2191</v>
      </c>
      <c r="K37" s="329">
        <v>0</v>
      </c>
      <c r="L37" s="328">
        <v>0</v>
      </c>
      <c r="M37" s="328">
        <v>0</v>
      </c>
      <c r="O37" s="301" t="str">
        <f t="shared" si="1"/>
        <v>CML</v>
      </c>
    </row>
    <row r="38" spans="1:15" s="301" customFormat="1" ht="16.5" customHeight="1" x14ac:dyDescent="0.25">
      <c r="A38" s="327">
        <f t="shared" si="0"/>
        <v>35408</v>
      </c>
      <c r="B38" s="324" t="s">
        <v>82</v>
      </c>
      <c r="C38" s="324" t="s">
        <v>364</v>
      </c>
      <c r="D38" s="324"/>
      <c r="E38" s="324" t="s">
        <v>234</v>
      </c>
      <c r="F38" s="329">
        <v>0</v>
      </c>
      <c r="G38" s="330">
        <v>477009</v>
      </c>
      <c r="H38" s="331">
        <v>0</v>
      </c>
      <c r="I38" s="331">
        <v>5817</v>
      </c>
      <c r="J38" s="331">
        <v>5817</v>
      </c>
      <c r="K38" s="329">
        <v>0</v>
      </c>
      <c r="L38" s="328">
        <v>0</v>
      </c>
      <c r="M38" s="328">
        <v>0</v>
      </c>
      <c r="O38" s="301" t="str">
        <f t="shared" si="1"/>
        <v>WC</v>
      </c>
    </row>
    <row r="39" spans="1:15" s="301" customFormat="1" ht="16.5" customHeight="1" x14ac:dyDescent="0.25">
      <c r="A39" s="327">
        <f t="shared" si="0"/>
        <v>35408</v>
      </c>
      <c r="B39" s="324" t="s">
        <v>82</v>
      </c>
      <c r="C39" s="324" t="s">
        <v>364</v>
      </c>
      <c r="D39" s="324"/>
      <c r="E39" s="324" t="s">
        <v>235</v>
      </c>
      <c r="F39" s="329">
        <v>0</v>
      </c>
      <c r="G39" s="330">
        <v>49969</v>
      </c>
      <c r="H39" s="331">
        <v>0</v>
      </c>
      <c r="I39" s="331">
        <v>12492</v>
      </c>
      <c r="J39" s="331">
        <v>12492</v>
      </c>
      <c r="K39" s="329">
        <v>0</v>
      </c>
      <c r="L39" s="328">
        <v>0</v>
      </c>
      <c r="M39" s="328">
        <v>0</v>
      </c>
      <c r="O39" s="301" t="str">
        <f t="shared" si="1"/>
        <v>WC</v>
      </c>
    </row>
    <row r="40" spans="1:15" s="301" customFormat="1" ht="16.5" customHeight="1" x14ac:dyDescent="0.25">
      <c r="A40" s="327">
        <f t="shared" si="0"/>
        <v>35408</v>
      </c>
      <c r="B40" s="324" t="s">
        <v>82</v>
      </c>
      <c r="C40" s="324" t="s">
        <v>364</v>
      </c>
      <c r="D40" s="324"/>
      <c r="E40" s="324" t="s">
        <v>236</v>
      </c>
      <c r="F40" s="329">
        <v>0</v>
      </c>
      <c r="G40" s="330">
        <v>89278</v>
      </c>
      <c r="H40" s="331">
        <v>0</v>
      </c>
      <c r="I40" s="331">
        <v>22319</v>
      </c>
      <c r="J40" s="331">
        <v>22319</v>
      </c>
      <c r="K40" s="329">
        <v>0</v>
      </c>
      <c r="L40" s="328">
        <v>0</v>
      </c>
      <c r="M40" s="328">
        <v>0</v>
      </c>
      <c r="O40" s="301" t="str">
        <f t="shared" si="1"/>
        <v>WC</v>
      </c>
    </row>
    <row r="41" spans="1:15" s="301" customFormat="1" ht="16.5" customHeight="1" x14ac:dyDescent="0.25">
      <c r="A41" s="327">
        <v>35408</v>
      </c>
      <c r="B41" s="324" t="s">
        <v>82</v>
      </c>
      <c r="C41" s="324" t="s">
        <v>364</v>
      </c>
      <c r="D41" s="324"/>
      <c r="E41" s="324" t="s">
        <v>368</v>
      </c>
      <c r="F41" s="329">
        <v>0</v>
      </c>
      <c r="G41" s="330">
        <v>314856</v>
      </c>
      <c r="H41" s="331">
        <v>0</v>
      </c>
      <c r="I41" s="331">
        <v>39357</v>
      </c>
      <c r="J41" s="331">
        <v>39357</v>
      </c>
      <c r="K41" s="329">
        <v>0</v>
      </c>
      <c r="L41" s="328">
        <v>0</v>
      </c>
      <c r="M41" s="328">
        <v>0</v>
      </c>
    </row>
    <row r="42" spans="1:15" s="301" customFormat="1" ht="16.5" customHeight="1" x14ac:dyDescent="0.25">
      <c r="A42" s="327">
        <v>35408</v>
      </c>
      <c r="B42" s="324" t="s">
        <v>82</v>
      </c>
      <c r="C42" s="324" t="s">
        <v>364</v>
      </c>
      <c r="D42" s="324"/>
      <c r="E42" s="324" t="s">
        <v>369</v>
      </c>
      <c r="F42" s="329">
        <v>0</v>
      </c>
      <c r="G42" s="330">
        <v>4532</v>
      </c>
      <c r="H42" s="331">
        <v>0</v>
      </c>
      <c r="I42" s="331">
        <v>2266</v>
      </c>
      <c r="J42" s="331">
        <v>2266</v>
      </c>
      <c r="K42" s="329">
        <v>0</v>
      </c>
      <c r="L42" s="328">
        <v>0</v>
      </c>
      <c r="M42" s="328">
        <v>0</v>
      </c>
    </row>
    <row r="43" spans="1:15" s="301" customFormat="1" ht="16.5" customHeight="1" x14ac:dyDescent="0.25">
      <c r="A43" s="327">
        <v>35408</v>
      </c>
      <c r="B43" s="324" t="s">
        <v>82</v>
      </c>
      <c r="C43" s="324" t="s">
        <v>364</v>
      </c>
      <c r="D43" s="324"/>
      <c r="E43" s="324" t="s">
        <v>370</v>
      </c>
      <c r="F43" s="329">
        <v>0</v>
      </c>
      <c r="G43" s="330">
        <v>44408</v>
      </c>
      <c r="H43" s="331">
        <v>0</v>
      </c>
      <c r="I43" s="331">
        <v>22204</v>
      </c>
      <c r="J43" s="331">
        <v>22204</v>
      </c>
      <c r="K43" s="329">
        <v>0</v>
      </c>
      <c r="L43" s="328">
        <v>0</v>
      </c>
      <c r="M43" s="328">
        <v>0</v>
      </c>
    </row>
    <row r="44" spans="1:15" s="301" customFormat="1" ht="16.5" customHeight="1" x14ac:dyDescent="0.25">
      <c r="A44" s="327">
        <f t="shared" si="0"/>
        <v>35408</v>
      </c>
      <c r="B44" s="324" t="s">
        <v>82</v>
      </c>
      <c r="C44" s="324" t="s">
        <v>364</v>
      </c>
      <c r="D44" s="324"/>
      <c r="E44" s="324" t="s">
        <v>237</v>
      </c>
      <c r="F44" s="329">
        <v>0</v>
      </c>
      <c r="G44" s="330">
        <v>980052</v>
      </c>
      <c r="H44" s="331">
        <v>0</v>
      </c>
      <c r="I44" s="331">
        <v>9608</v>
      </c>
      <c r="J44" s="331">
        <v>9608</v>
      </c>
      <c r="K44" s="329">
        <v>0</v>
      </c>
      <c r="L44" s="328">
        <v>0</v>
      </c>
      <c r="M44" s="328">
        <v>0</v>
      </c>
      <c r="O44" s="301" t="str">
        <f t="shared" si="1"/>
        <v>WC</v>
      </c>
    </row>
    <row r="45" spans="1:15" s="301" customFormat="1" ht="16.5" customHeight="1" x14ac:dyDescent="0.25">
      <c r="A45" s="327">
        <f t="shared" si="0"/>
        <v>35408</v>
      </c>
      <c r="B45" s="324"/>
      <c r="C45" s="324"/>
      <c r="D45" s="324"/>
      <c r="E45" s="324"/>
      <c r="F45" s="329"/>
      <c r="G45" s="330"/>
      <c r="H45" s="331"/>
      <c r="I45" s="331"/>
      <c r="J45" s="331"/>
      <c r="K45" s="329"/>
      <c r="L45" s="328"/>
      <c r="M45" s="328"/>
      <c r="O45" s="301" t="str">
        <f t="shared" si="1"/>
        <v>ASLine</v>
      </c>
    </row>
    <row r="46" spans="1:15" s="301" customFormat="1" ht="16.5" customHeight="1" x14ac:dyDescent="0.25">
      <c r="A46" s="327">
        <f t="shared" si="0"/>
        <v>35408</v>
      </c>
      <c r="B46" s="324"/>
      <c r="C46" s="324"/>
      <c r="D46" s="324"/>
      <c r="E46" s="324"/>
      <c r="F46" s="329"/>
      <c r="G46" s="330"/>
      <c r="H46" s="331"/>
      <c r="I46" s="331"/>
      <c r="J46" s="331"/>
      <c r="K46" s="329"/>
      <c r="L46" s="328"/>
      <c r="M46" s="328"/>
      <c r="O46" s="301" t="str">
        <f t="shared" si="1"/>
        <v>ASLine</v>
      </c>
    </row>
    <row r="47" spans="1:15" s="301" customFormat="1" ht="16.5" customHeight="1" x14ac:dyDescent="0.25">
      <c r="A47" s="327">
        <f t="shared" si="0"/>
        <v>35408</v>
      </c>
      <c r="B47" s="324"/>
      <c r="C47" s="324"/>
      <c r="D47" s="324"/>
      <c r="E47" s="324"/>
      <c r="F47" s="329"/>
      <c r="G47" s="330"/>
      <c r="H47" s="331"/>
      <c r="I47" s="331"/>
      <c r="J47" s="331"/>
      <c r="K47" s="329"/>
      <c r="L47" s="328"/>
      <c r="M47" s="328"/>
      <c r="O47" s="301" t="str">
        <f t="shared" si="1"/>
        <v>ASLine</v>
      </c>
    </row>
    <row r="48" spans="1:15" s="301" customFormat="1" ht="16.5" customHeight="1" x14ac:dyDescent="0.25">
      <c r="A48" s="327">
        <f t="shared" si="0"/>
        <v>35408</v>
      </c>
      <c r="B48" s="324"/>
      <c r="C48" s="324"/>
      <c r="D48" s="324"/>
      <c r="E48" s="324"/>
      <c r="F48" s="329"/>
      <c r="G48" s="330"/>
      <c r="H48" s="331"/>
      <c r="I48" s="331"/>
      <c r="J48" s="331"/>
      <c r="K48" s="329"/>
      <c r="L48" s="328"/>
      <c r="M48" s="328"/>
      <c r="O48" s="301" t="str">
        <f t="shared" si="1"/>
        <v>ASLine</v>
      </c>
    </row>
    <row r="49" spans="1:15" s="301" customFormat="1" ht="16.5" customHeight="1" x14ac:dyDescent="0.25">
      <c r="A49" s="327">
        <f t="shared" si="0"/>
        <v>35408</v>
      </c>
      <c r="B49" s="324"/>
      <c r="C49" s="324"/>
      <c r="D49" s="324"/>
      <c r="E49" s="324"/>
      <c r="F49" s="329"/>
      <c r="G49" s="330"/>
      <c r="H49" s="331"/>
      <c r="I49" s="331"/>
      <c r="J49" s="331"/>
      <c r="K49" s="329"/>
      <c r="L49" s="328"/>
      <c r="M49" s="328"/>
      <c r="O49" s="301" t="str">
        <f t="shared" si="1"/>
        <v>ASLine</v>
      </c>
    </row>
    <row r="50" spans="1:15" s="301" customFormat="1" ht="16.5" customHeight="1" x14ac:dyDescent="0.25">
      <c r="A50" s="327">
        <f t="shared" si="0"/>
        <v>35408</v>
      </c>
      <c r="B50" s="324"/>
      <c r="C50" s="324"/>
      <c r="D50" s="324"/>
      <c r="E50" s="324"/>
      <c r="F50" s="329"/>
      <c r="G50" s="330"/>
      <c r="H50" s="331"/>
      <c r="I50" s="331"/>
      <c r="J50" s="331"/>
      <c r="K50" s="329"/>
      <c r="L50" s="328"/>
      <c r="M50" s="328"/>
      <c r="O50" s="301" t="str">
        <f t="shared" si="1"/>
        <v>ASLine</v>
      </c>
    </row>
    <row r="51" spans="1:15" s="301" customFormat="1" ht="16.5" customHeight="1" x14ac:dyDescent="0.25">
      <c r="A51" s="327">
        <f t="shared" si="0"/>
        <v>35408</v>
      </c>
      <c r="B51" s="324"/>
      <c r="C51" s="324"/>
      <c r="D51" s="324"/>
      <c r="E51" s="324"/>
      <c r="F51" s="329"/>
      <c r="G51" s="330"/>
      <c r="H51" s="331"/>
      <c r="I51" s="331"/>
      <c r="J51" s="331"/>
      <c r="K51" s="329"/>
      <c r="L51" s="328"/>
      <c r="M51" s="328"/>
      <c r="O51" s="301" t="str">
        <f t="shared" si="1"/>
        <v>ASLine</v>
      </c>
    </row>
    <row r="52" spans="1:15" s="301" customFormat="1" x14ac:dyDescent="0.25">
      <c r="A52" s="327">
        <f t="shared" si="0"/>
        <v>35408</v>
      </c>
      <c r="B52" s="324"/>
      <c r="C52" s="324"/>
      <c r="D52" s="324"/>
      <c r="E52" s="324"/>
      <c r="F52" s="329"/>
      <c r="G52" s="330"/>
      <c r="H52" s="331"/>
      <c r="I52" s="331"/>
      <c r="J52" s="331"/>
      <c r="K52" s="329"/>
      <c r="L52" s="328"/>
      <c r="M52" s="328"/>
      <c r="O52" s="301" t="str">
        <f t="shared" si="1"/>
        <v>ASLine</v>
      </c>
    </row>
    <row r="53" spans="1:15" s="301" customFormat="1" x14ac:dyDescent="0.25">
      <c r="A53" s="327">
        <f t="shared" si="0"/>
        <v>35408</v>
      </c>
      <c r="B53" s="324"/>
      <c r="C53" s="324"/>
      <c r="D53" s="324"/>
      <c r="E53" s="324"/>
      <c r="F53" s="329"/>
      <c r="G53" s="330"/>
      <c r="H53" s="331"/>
      <c r="I53" s="331"/>
      <c r="J53" s="331"/>
      <c r="K53" s="329"/>
      <c r="L53" s="328"/>
      <c r="M53" s="328"/>
      <c r="O53" s="301" t="str">
        <f t="shared" si="1"/>
        <v>ASLine</v>
      </c>
    </row>
    <row r="54" spans="1:15" s="301" customFormat="1" x14ac:dyDescent="0.25">
      <c r="A54" s="327">
        <f t="shared" si="0"/>
        <v>35408</v>
      </c>
      <c r="B54" s="324"/>
      <c r="C54" s="324"/>
      <c r="D54" s="324"/>
      <c r="E54" s="324"/>
      <c r="F54" s="329"/>
      <c r="G54" s="330"/>
      <c r="H54" s="331"/>
      <c r="I54" s="331"/>
      <c r="J54" s="331"/>
      <c r="K54" s="329"/>
      <c r="L54" s="328"/>
      <c r="M54" s="328"/>
      <c r="O54" s="301" t="str">
        <f t="shared" si="1"/>
        <v>ASLine</v>
      </c>
    </row>
    <row r="55" spans="1:15" s="301" customFormat="1" x14ac:dyDescent="0.25">
      <c r="A55" s="327">
        <f t="shared" si="0"/>
        <v>35408</v>
      </c>
      <c r="B55" s="324"/>
      <c r="C55" s="324"/>
      <c r="D55" s="324"/>
      <c r="E55" s="324"/>
      <c r="F55" s="329"/>
      <c r="G55" s="330"/>
      <c r="H55" s="331"/>
      <c r="I55" s="331"/>
      <c r="J55" s="331"/>
      <c r="K55" s="329"/>
      <c r="L55" s="328"/>
      <c r="M55" s="328"/>
      <c r="O55" s="301" t="str">
        <f t="shared" si="1"/>
        <v>ASLine</v>
      </c>
    </row>
    <row r="56" spans="1:15" s="301" customFormat="1" x14ac:dyDescent="0.25">
      <c r="A56" s="327">
        <f t="shared" si="0"/>
        <v>35408</v>
      </c>
      <c r="B56" s="324"/>
      <c r="C56" s="324"/>
      <c r="D56" s="324"/>
      <c r="E56" s="324"/>
      <c r="F56" s="329"/>
      <c r="G56" s="330"/>
      <c r="H56" s="331"/>
      <c r="I56" s="331"/>
      <c r="J56" s="331"/>
      <c r="K56" s="329"/>
      <c r="L56" s="328"/>
      <c r="M56" s="328"/>
      <c r="O56" s="301" t="str">
        <f t="shared" si="1"/>
        <v>ASLine</v>
      </c>
    </row>
    <row r="57" spans="1:15" s="301" customFormat="1" x14ac:dyDescent="0.25">
      <c r="A57" s="327">
        <f t="shared" si="0"/>
        <v>35408</v>
      </c>
      <c r="B57" s="324"/>
      <c r="C57" s="324"/>
      <c r="D57" s="324"/>
      <c r="E57" s="324"/>
      <c r="F57" s="329"/>
      <c r="G57" s="330"/>
      <c r="H57" s="331"/>
      <c r="I57" s="331"/>
      <c r="J57" s="331"/>
      <c r="K57" s="329"/>
      <c r="L57" s="328"/>
      <c r="M57" s="328"/>
      <c r="O57" s="301" t="str">
        <f t="shared" si="1"/>
        <v>ASLine</v>
      </c>
    </row>
    <row r="58" spans="1:15" s="301" customFormat="1" x14ac:dyDescent="0.25">
      <c r="A58" s="327">
        <f t="shared" si="0"/>
        <v>35408</v>
      </c>
      <c r="B58" s="324"/>
      <c r="C58" s="324"/>
      <c r="D58" s="324"/>
      <c r="E58" s="324"/>
      <c r="F58" s="329"/>
      <c r="G58" s="330"/>
      <c r="H58" s="331"/>
      <c r="I58" s="331"/>
      <c r="J58" s="331"/>
      <c r="K58" s="329"/>
      <c r="L58" s="328"/>
      <c r="M58" s="328"/>
      <c r="O58" s="301" t="str">
        <f t="shared" si="1"/>
        <v>ASLine</v>
      </c>
    </row>
    <row r="59" spans="1:15" s="301" customFormat="1" x14ac:dyDescent="0.25">
      <c r="A59" s="327">
        <f t="shared" si="0"/>
        <v>35408</v>
      </c>
      <c r="B59" s="324"/>
      <c r="C59" s="324"/>
      <c r="D59" s="324"/>
      <c r="E59" s="324"/>
      <c r="F59" s="329"/>
      <c r="G59" s="330"/>
      <c r="H59" s="331"/>
      <c r="I59" s="331"/>
      <c r="J59" s="331"/>
      <c r="K59" s="329"/>
      <c r="L59" s="328"/>
      <c r="M59" s="328"/>
      <c r="O59" s="301" t="str">
        <f t="shared" si="1"/>
        <v>ASLine</v>
      </c>
    </row>
    <row r="60" spans="1:15" s="301" customFormat="1" x14ac:dyDescent="0.25">
      <c r="A60" s="327">
        <f t="shared" si="0"/>
        <v>35408</v>
      </c>
      <c r="B60" s="324"/>
      <c r="C60" s="324"/>
      <c r="D60" s="324"/>
      <c r="E60" s="324"/>
      <c r="F60" s="329"/>
      <c r="G60" s="330"/>
      <c r="H60" s="331"/>
      <c r="I60" s="331"/>
      <c r="J60" s="331"/>
      <c r="K60" s="329"/>
      <c r="L60" s="328"/>
      <c r="M60" s="328"/>
      <c r="O60" s="301" t="str">
        <f t="shared" si="1"/>
        <v>ASLine</v>
      </c>
    </row>
    <row r="61" spans="1:15" s="301" customFormat="1" x14ac:dyDescent="0.25">
      <c r="A61" s="327">
        <f t="shared" si="0"/>
        <v>35408</v>
      </c>
      <c r="B61" s="324"/>
      <c r="C61" s="324"/>
      <c r="D61" s="324"/>
      <c r="E61" s="324"/>
      <c r="F61" s="329"/>
      <c r="G61" s="330"/>
      <c r="H61" s="331"/>
      <c r="I61" s="331"/>
      <c r="J61" s="331"/>
      <c r="K61" s="329"/>
      <c r="L61" s="328"/>
      <c r="M61" s="328"/>
      <c r="O61" s="301" t="str">
        <f t="shared" si="1"/>
        <v>ASLine</v>
      </c>
    </row>
    <row r="62" spans="1:15" s="301" customFormat="1" x14ac:dyDescent="0.25">
      <c r="A62" s="327">
        <f t="shared" si="0"/>
        <v>35408</v>
      </c>
      <c r="B62" s="324"/>
      <c r="C62" s="324"/>
      <c r="D62" s="324"/>
      <c r="E62" s="324"/>
      <c r="F62" s="329"/>
      <c r="G62" s="330"/>
      <c r="H62" s="331"/>
      <c r="I62" s="331"/>
      <c r="J62" s="331"/>
      <c r="K62" s="329"/>
      <c r="L62" s="328"/>
      <c r="M62" s="328"/>
      <c r="O62" s="301" t="str">
        <f t="shared" si="1"/>
        <v>ASLine</v>
      </c>
    </row>
    <row r="63" spans="1:15" s="301" customFormat="1" x14ac:dyDescent="0.25">
      <c r="A63" s="327">
        <f t="shared" si="0"/>
        <v>35408</v>
      </c>
      <c r="B63" s="324"/>
      <c r="C63" s="324"/>
      <c r="D63" s="324"/>
      <c r="E63" s="324"/>
      <c r="F63" s="329"/>
      <c r="G63" s="330"/>
      <c r="H63" s="331"/>
      <c r="I63" s="331"/>
      <c r="J63" s="331"/>
      <c r="K63" s="329"/>
      <c r="L63" s="328"/>
      <c r="M63" s="328"/>
      <c r="O63" s="301" t="str">
        <f t="shared" si="1"/>
        <v>ASLine</v>
      </c>
    </row>
    <row r="64" spans="1:15" s="301" customFormat="1" x14ac:dyDescent="0.25">
      <c r="A64" s="327">
        <f t="shared" si="0"/>
        <v>35408</v>
      </c>
      <c r="B64" s="324"/>
      <c r="C64" s="324"/>
      <c r="D64" s="324"/>
      <c r="E64" s="324"/>
      <c r="F64" s="329"/>
      <c r="G64" s="330"/>
      <c r="H64" s="331"/>
      <c r="I64" s="331"/>
      <c r="J64" s="331"/>
      <c r="K64" s="329"/>
      <c r="L64" s="328"/>
      <c r="M64" s="328"/>
      <c r="O64" s="301" t="str">
        <f t="shared" si="1"/>
        <v>ASLine</v>
      </c>
    </row>
    <row r="65" spans="1:15" s="301" customFormat="1" x14ac:dyDescent="0.25">
      <c r="A65" s="327">
        <f t="shared" si="0"/>
        <v>35408</v>
      </c>
      <c r="B65" s="324"/>
      <c r="C65" s="324"/>
      <c r="D65" s="324"/>
      <c r="E65" s="324"/>
      <c r="F65" s="329"/>
      <c r="G65" s="330"/>
      <c r="H65" s="331"/>
      <c r="I65" s="331"/>
      <c r="J65" s="331"/>
      <c r="K65" s="329"/>
      <c r="L65" s="328"/>
      <c r="M65" s="328"/>
      <c r="O65" s="301" t="str">
        <f t="shared" si="1"/>
        <v>ASLine</v>
      </c>
    </row>
    <row r="66" spans="1:15" s="301" customFormat="1" x14ac:dyDescent="0.25">
      <c r="A66" s="327">
        <f t="shared" si="0"/>
        <v>35408</v>
      </c>
      <c r="B66" s="324"/>
      <c r="C66" s="324"/>
      <c r="D66" s="324"/>
      <c r="E66" s="324"/>
      <c r="F66" s="329"/>
      <c r="G66" s="330"/>
      <c r="H66" s="331"/>
      <c r="I66" s="331"/>
      <c r="J66" s="331"/>
      <c r="K66" s="329"/>
      <c r="L66" s="328"/>
      <c r="M66" s="328"/>
      <c r="O66" s="301" t="str">
        <f t="shared" si="1"/>
        <v>ASLine</v>
      </c>
    </row>
    <row r="67" spans="1:15" ht="15.75" x14ac:dyDescent="0.25">
      <c r="A67" s="327">
        <f t="shared" si="0"/>
        <v>35408</v>
      </c>
      <c r="B67" s="324"/>
      <c r="C67" s="324"/>
      <c r="D67" s="324"/>
      <c r="E67" s="324"/>
      <c r="F67" s="329"/>
      <c r="G67" s="330"/>
      <c r="H67" s="331"/>
      <c r="I67" s="331"/>
      <c r="J67" s="331"/>
      <c r="K67" s="329"/>
      <c r="L67" s="328"/>
      <c r="M67" s="328"/>
      <c r="O67" s="301" t="str">
        <f t="shared" si="1"/>
        <v>ASLine</v>
      </c>
    </row>
    <row r="68" spans="1:15" ht="15.75" x14ac:dyDescent="0.25">
      <c r="A68" s="327">
        <f t="shared" si="0"/>
        <v>35408</v>
      </c>
      <c r="B68" s="324"/>
      <c r="C68" s="324"/>
      <c r="D68" s="324"/>
      <c r="E68" s="324"/>
      <c r="F68" s="329"/>
      <c r="G68" s="330"/>
      <c r="H68" s="331"/>
      <c r="I68" s="331"/>
      <c r="J68" s="331"/>
      <c r="K68" s="329"/>
      <c r="L68" s="328"/>
      <c r="M68" s="328"/>
      <c r="O68" s="301" t="str">
        <f t="shared" si="1"/>
        <v>ASLine</v>
      </c>
    </row>
    <row r="69" spans="1:15" ht="15.75" x14ac:dyDescent="0.25">
      <c r="A69" s="327">
        <f t="shared" si="0"/>
        <v>35408</v>
      </c>
      <c r="B69" s="324"/>
      <c r="C69" s="324"/>
      <c r="D69" s="324"/>
      <c r="E69" s="324"/>
      <c r="F69" s="329"/>
      <c r="G69" s="330"/>
      <c r="H69" s="331"/>
      <c r="I69" s="331"/>
      <c r="J69" s="331"/>
      <c r="K69" s="329"/>
      <c r="L69" s="328"/>
      <c r="M69" s="328"/>
      <c r="O69" s="301" t="str">
        <f t="shared" si="1"/>
        <v>ASLine</v>
      </c>
    </row>
    <row r="70" spans="1:15" ht="15.75" x14ac:dyDescent="0.25">
      <c r="A70" s="327">
        <f t="shared" si="0"/>
        <v>35408</v>
      </c>
      <c r="B70" s="324"/>
      <c r="C70" s="324"/>
      <c r="D70" s="324"/>
      <c r="E70" s="324"/>
      <c r="F70" s="329"/>
      <c r="G70" s="330"/>
      <c r="H70" s="331"/>
      <c r="I70" s="331"/>
      <c r="J70" s="331"/>
      <c r="K70" s="329"/>
      <c r="L70" s="328"/>
      <c r="M70" s="328"/>
      <c r="O70" s="301" t="str">
        <f t="shared" si="1"/>
        <v>ASLine</v>
      </c>
    </row>
    <row r="71" spans="1:15" ht="15.75" x14ac:dyDescent="0.25">
      <c r="A71" s="327">
        <f t="shared" si="0"/>
        <v>35408</v>
      </c>
      <c r="B71" s="324"/>
      <c r="C71" s="324"/>
      <c r="D71" s="324"/>
      <c r="E71" s="324"/>
      <c r="F71" s="329"/>
      <c r="G71" s="330"/>
      <c r="H71" s="331"/>
      <c r="I71" s="331"/>
      <c r="J71" s="331"/>
      <c r="K71" s="329"/>
      <c r="L71" s="328"/>
      <c r="M71" s="328"/>
      <c r="O71" s="301" t="str">
        <f t="shared" si="1"/>
        <v>ASLine</v>
      </c>
    </row>
    <row r="72" spans="1:15" ht="15.75" x14ac:dyDescent="0.25">
      <c r="A72" s="327">
        <f t="shared" si="0"/>
        <v>35408</v>
      </c>
      <c r="B72" s="324"/>
      <c r="C72" s="324"/>
      <c r="D72" s="324"/>
      <c r="E72" s="324"/>
      <c r="F72" s="329"/>
      <c r="G72" s="330"/>
      <c r="H72" s="331"/>
      <c r="I72" s="331"/>
      <c r="J72" s="331"/>
      <c r="K72" s="329"/>
      <c r="L72" s="328"/>
      <c r="M72" s="328"/>
      <c r="O72" s="301" t="str">
        <f t="shared" si="1"/>
        <v>ASLine</v>
      </c>
    </row>
    <row r="73" spans="1:15" ht="15.75" x14ac:dyDescent="0.25">
      <c r="A73" s="327">
        <f t="shared" si="0"/>
        <v>35408</v>
      </c>
      <c r="B73" s="324"/>
      <c r="C73" s="324"/>
      <c r="D73" s="324"/>
      <c r="E73" s="324"/>
      <c r="F73" s="329"/>
      <c r="G73" s="330"/>
      <c r="H73" s="331"/>
      <c r="I73" s="331"/>
      <c r="J73" s="331"/>
      <c r="K73" s="329"/>
      <c r="L73" s="328"/>
      <c r="M73" s="328"/>
      <c r="O73" s="301" t="str">
        <f t="shared" si="1"/>
        <v>ASLine</v>
      </c>
    </row>
  </sheetData>
  <mergeCells count="2">
    <mergeCell ref="A1:M1"/>
    <mergeCell ref="A2:M2"/>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73">
      <formula1>BulletinLine</formula1>
    </dataValidation>
    <dataValidation type="list" allowBlank="1" showInputMessage="1" showErrorMessage="1" sqref="E1:E1048576">
      <formula1>$S$1:$S$12</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Bulletin Lines" prompt="Use Drop Down to select one of bulletin lines.">
          <x14:formula1>
            <xm:f>LineInfo!$A$2:$A$8</xm:f>
          </x14:formula1>
          <xm:sqref>B74:B1048576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Imperium Insurance Company</v>
      </c>
      <c r="B4" s="155">
        <f>'Cover Page'!L9</f>
        <v>35408</v>
      </c>
      <c r="C4" s="155" t="str">
        <f>'Cover Page'!B13</f>
        <v>Houston International Insurance Group</v>
      </c>
      <c r="D4" s="156">
        <f>'Cover Page'!L13</f>
        <v>4381</v>
      </c>
      <c r="E4" s="155" t="str">
        <f>'Cover Page'!B17</f>
        <v>800 Gessner Road, Suite 600</v>
      </c>
      <c r="F4" s="155" t="str">
        <f>'Cover Page'!B20</f>
        <v>Houston</v>
      </c>
      <c r="G4" s="155" t="str">
        <f>'Cover Page'!I20</f>
        <v>TX</v>
      </c>
      <c r="H4" s="156" t="str">
        <f>'Cover Page'!L20</f>
        <v>77024-4538</v>
      </c>
      <c r="I4" s="155" t="b">
        <v>1</v>
      </c>
      <c r="J4" s="155" t="b">
        <v>0</v>
      </c>
      <c r="K4" s="157">
        <f>'Cover Page'!B32</f>
        <v>44105</v>
      </c>
      <c r="L4" s="177" t="str">
        <f>'Cover Page'!B35</f>
        <v>Richard Hitch</v>
      </c>
      <c r="M4" s="177" t="str">
        <f>'Cover Page'!B38</f>
        <v>Senior Vice President</v>
      </c>
      <c r="N4" s="225">
        <f>'Cover Page'!I35</f>
        <v>9725874171</v>
      </c>
      <c r="O4" s="225">
        <f>'Cover Page'!L35</f>
        <v>7139354801</v>
      </c>
      <c r="P4" s="155" t="str">
        <f>'Cover Page'!I38</f>
        <v>rhitch@hiig.com</v>
      </c>
      <c r="Q4" s="155" t="str">
        <f>'Cover Page'!B42</f>
        <v>Jeffrey Tishberg</v>
      </c>
      <c r="R4" s="155" t="str">
        <f>'Cover Page'!B46</f>
        <v>Director of Statistical Reporting</v>
      </c>
      <c r="S4" s="225">
        <f>'Cover Page'!I42</f>
        <v>2127022110</v>
      </c>
      <c r="T4" s="225">
        <f>'Cover Page'!L42</f>
        <v>7139354801</v>
      </c>
      <c r="U4" s="155" t="str">
        <f>'Cover Page'!I46</f>
        <v>jtishberg@hiig.com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35408</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35408</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1</v>
      </c>
      <c r="T4" s="242">
        <f>Questionnaire!$V$84</f>
        <v>1</v>
      </c>
      <c r="U4" s="248">
        <f>Questionnaire!$V$85</f>
        <v>0</v>
      </c>
    </row>
    <row r="5" spans="1:27" x14ac:dyDescent="0.25">
      <c r="A5" s="155">
        <f>'Cover Page'!$L$9</f>
        <v>35408</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1</v>
      </c>
      <c r="R5" s="242">
        <f>Questionnaire!$W$82</f>
        <v>1</v>
      </c>
      <c r="S5" s="242">
        <f>Questionnaire!$W$83</f>
        <v>1</v>
      </c>
      <c r="T5" s="242">
        <f>Questionnaire!$W$84</f>
        <v>1</v>
      </c>
      <c r="U5" s="248">
        <f>Questionnaire!$W$85</f>
        <v>0</v>
      </c>
    </row>
    <row r="6" spans="1:27" x14ac:dyDescent="0.25">
      <c r="A6" s="155">
        <f>'Cover Page'!$L$9</f>
        <v>35408</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35408</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1</v>
      </c>
      <c r="U7" s="248">
        <f>Questionnaire!$Y$85</f>
        <v>0</v>
      </c>
    </row>
    <row r="8" spans="1:27" x14ac:dyDescent="0.25">
      <c r="A8" s="155">
        <f>'Cover Page'!$L$9</f>
        <v>35408</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35408</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Jeff Tishberg</cp:lastModifiedBy>
  <cp:lastPrinted>2020-06-12T14:48:38Z</cp:lastPrinted>
  <dcterms:created xsi:type="dcterms:W3CDTF">2020-04-14T23:06:16Z</dcterms:created>
  <dcterms:modified xsi:type="dcterms:W3CDTF">2020-10-01T21:39:28Z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{708C575D-362B-4032-802E-C122B5B9C06A}</vt:lpwstr>
  </property>
</Properties>
</file>