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66925"/>
  <mc:AlternateContent xmlns:mc="http://schemas.openxmlformats.org/markup-compatibility/2006">
    <mc:Choice Requires="x15">
      <x15ac:absPath xmlns:x15ac="http://schemas.microsoft.com/office/spreadsheetml/2010/11/ac" url="R:\Compliance\COVID-19\PREMIUM REFUND\STATE RESPONSES\CALIFORNIA\INSCO SUMBISSIONS\2021-04 SUBMISSION\"/>
    </mc:Choice>
  </mc:AlternateContent>
  <xr:revisionPtr revIDLastSave="0" documentId="13_ncr:1_{E2F898A2-0412-4C6D-B165-1EBD76555C5C}" xr6:coauthVersionLast="46" xr6:coauthVersionMax="46" xr10:uidLastSave="{00000000-0000-0000-0000-000000000000}"/>
  <bookViews>
    <workbookView xWindow="-120" yWindow="-120" windowWidth="29040" windowHeight="1584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8" l="1"/>
  <c r="J32" i="8"/>
  <c r="I32" i="8"/>
  <c r="H32" i="8"/>
  <c r="J28" i="8"/>
  <c r="I28" i="8"/>
  <c r="H28" i="8"/>
  <c r="G28" i="8"/>
  <c r="J24" i="8"/>
  <c r="I24" i="8"/>
  <c r="H24" i="8"/>
  <c r="G24" i="8"/>
  <c r="H20" i="8"/>
  <c r="I20" i="8"/>
  <c r="J20" i="8"/>
  <c r="G20" i="8"/>
  <c r="A3" i="8"/>
  <c r="E6" i="5"/>
  <c r="E4" i="5"/>
  <c r="O20" i="8" l="1"/>
  <c r="O24" i="8"/>
  <c r="O28" i="8"/>
  <c r="O32"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5" i="8" l="1"/>
  <c r="A59" i="8"/>
  <c r="A56" i="8"/>
  <c r="A60" i="8"/>
  <c r="A57" i="8"/>
  <c r="A61" i="8"/>
  <c r="A58" i="8"/>
  <c r="A20" i="8"/>
  <c r="A35" i="8"/>
  <c r="A39" i="8"/>
  <c r="A43" i="8"/>
  <c r="A47" i="8"/>
  <c r="A51" i="8"/>
  <c r="A24" i="8"/>
  <c r="A28" i="8"/>
  <c r="A32" i="8"/>
  <c r="A36" i="8"/>
  <c r="A40" i="8"/>
  <c r="A44" i="8"/>
  <c r="A48" i="8"/>
  <c r="A52" i="8"/>
  <c r="A46" i="8"/>
  <c r="A54" i="8"/>
  <c r="A33" i="8"/>
  <c r="A37" i="8"/>
  <c r="A41" i="8"/>
  <c r="A45" i="8"/>
  <c r="A49" i="8"/>
  <c r="A53" i="8"/>
  <c r="A34" i="8"/>
  <c r="A38" i="8"/>
  <c r="A42" i="8"/>
  <c r="A50"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<sst xmlns="http://schemas.openxmlformats.org/spreadsheetml/2006/main" count="585" uniqueCount="378">
  <si>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</si>
  <si>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</si>
  <si>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</si>
  <si>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</si>
  <si>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</si>
  <si>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</si>
  <si>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</si>
  <si>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</si>
  <si>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</si>
  <si>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</si>
  <si>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</si>
  <si>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</si>
  <si>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</si>
  <si>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</si>
  <si>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</si>
  <si>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</si>
  <si>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</si>
  <si>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</si>
  <si>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</si>
  <si>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</si>
  <si>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</si>
  <si>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</si>
  <si>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</si>
  <si>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</si>
  <si>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</si>
  <si>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</si>
  <si>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</si>
  <si>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</si>
  <si>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</si>
  <si>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</si>
  <si>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</si>
  <si>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</si>
  <si>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</si>
  <si>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</si>
  <si>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</si>
  <si>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</si>
  <si>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</si>
  <si>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</si>
  <si>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</si>
  <si>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</si>
  <si>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</si>
  <si>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</si>
  <si>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</si>
  <si>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</si>
  <si>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</si>
  <si>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</si>
  <si>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</si>
  <si>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</si>
  <si>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</si>
  <si>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</si>
  <si>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</si>
  <si>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</si>
  <si>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</si>
  <si>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</si>
  <si>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</si>
  <si>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</si>
  <si>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</si>
  <si>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</si>
  <si>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</si>
  <si>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</si>
  <si>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</si>
  <si>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</si>
  <si>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</si>
  <si>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</si>
  <si>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</si>
  <si>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</si>
  <si>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</si>
  <si>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</si>
  <si>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</si>
  <si>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</si>
  <si>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</si>
  <si>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</si>
  <si>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</si>
  <si>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</si>
  <si>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</si>
  <si>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</si>
  <si>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</si>
  <si>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</si>
  <si>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</si>
  <si>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</si>
  <si>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</si>
  <si>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</si>
  <si>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</si>
  <si>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</si>
  <si>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</si>
  <si>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</si>
  <si>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</si>
  <si>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</si>
  <si>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</si>
  <si>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</si>
  <si>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</si>
  <si>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</si>
  <si>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</si>
  <si>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</si>
  <si>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</si>
  <si>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</si>
  <si>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</si>
  <si>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</si>
  <si>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</si>
  <si>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</si>
  <si>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</si>
  <si>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</si>
  <si>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</si>
  <si>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</si>
  <si>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</si>
  <si>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</si>
  <si>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</si>
  <si>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</si>
  <si>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</si>
  <si>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</si>
  <si>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</si>
  <si>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</si>
  <si>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</si>
  <si>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</si>
  <si>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</si>
  <si>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</si>
  <si>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</si>
  <si>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</si>
  <si>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</si>
  <si>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</si>
  <si>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</si>
  <si>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</si>
  <si>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</si>
  <si>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</si>
  <si>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</si>
  <si>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</si>
  <si>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</si>
  <si>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</si>
  <si>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</si>
  <si>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</si>
  <si>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</si>
  <si>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</si>
  <si>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</si>
  <si>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</si>
  <si>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</si>
  <si>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</si>
  <si>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</si>
  <si>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</si>
  <si>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</si>
  <si>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</si>
  <si>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</si>
  <si>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</si>
  <si>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</si>
  <si>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</si>
  <si>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</si>
  <si>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</si>
  <si>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</si>
  <si>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</si>
  <si>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</si>
  <si>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</si>
  <si>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</si>
  <si>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</si>
  <si>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</si>
  <si>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</si>
  <si>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</si>
  <si>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</si>
  <si>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</si>
  <si>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</si>
  <si>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</si>
  <si>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</si>
  <si>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</si>
  <si>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</si>
  <si>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</si>
  <si>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</si>
  <si>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</si>
  <si>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</si>
  <si>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</si>
  <si>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</si>
  <si>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</si>
  <si>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</si>
  <si>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</si>
  <si>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</si>
  <si>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</si>
  <si>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</si>
  <si>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</si>
  <si>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</si>
  <si>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</si>
  <si>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</si>
  <si>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</si>
  <si>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</si>
  <si>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</si>
  <si>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</si>
  <si>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</si>
  <si>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</si>
  <si>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</si>
  <si>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</si>
  <si>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</si>
  <si>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</si>
  <si>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</si>
  <si>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</si>
  <si>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</si>
  <si>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</si>
  <si>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</si>
  <si>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</si>
  <si>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</si>
  <si>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</si>
  <si>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</si>
  <si>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</si>
  <si>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</si>
  <si>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</si>
  <si>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</si>
  <si>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</si>
  <si>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</si>
  <si>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</si>
  <si>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</si>
  <si>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</si>
  <si>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</si>
  <si>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</si>
  <si>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</si>
  <si>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</si>
  <si>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</si>
  <si>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</si>
  <si>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</si>
  <si>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</si>
  <si>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</si>
  <si>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</si>
  <si>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</si>
  <si>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</si>
  <si>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</si>
  <si>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</si>
  <si>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</si>
  <si>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</si>
  <si>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</si>
  <si>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</si>
  <si>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</si>
  <si>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</si>
  <si>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</si>
  <si>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</si>
  <si>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</si>
  <si>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</si>
  <si>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</si>
  <si>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</si>
  <si>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</si>
  <si>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</si>
  <si>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</si>
  <si>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</si>
  <si>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</si>
  <si>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</si>
  <si>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</si>
  <si>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</si>
  <si>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</si>
  <si>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</si>
  <si>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</si>
  <si>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</si>
  <si>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</si>
  <si>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</si>
  <si>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</si>
  <si>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</si>
  <si>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</si>
  <si>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</si>
  <si>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</si>
  <si>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</si>
  <si>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</si>
  <si>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</si>
  <si>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</si>
  <si>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</si>
  <si>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</si>
  <si>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</si>
  <si>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</si>
  <si>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</si>
  <si>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</si>
  <si>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</si>
  <si>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</si>
  <si>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</si>
  <si>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</si>
  <si>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</si>
  <si>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</si>
  <si>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</si>
  <si>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</si>
  <si>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</si>
  <si>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</si>
  <si>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</si>
  <si>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</si>
  <si>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</si>
  <si>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</si>
  <si>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</si>
  <si>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</si>
  <si>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</si>
  <si>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</si>
  <si>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</si>
  <si>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</si>
  <si>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</si>
  <si>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</si>
  <si>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</si>
  <si>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</si>
  <si>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</si>
  <si>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</si>
  <si>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</si>
  <si>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</si>
  <si>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</si>
  <si>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</si>
  <si>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</si>
  <si>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</si>
  <si>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</si>
  <si>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</si>
  <si>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</si>
  <si>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</si>
  <si>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</si>
  <si>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</si>
  <si>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</si>
  <si>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</si>
  <si>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</si>
  <si>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</si>
  <si>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</si>
  <si>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</si>
  <si>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</si>
  <si>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</si>
  <si>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</si>
  <si>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</si>
  <si>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</si>
  <si>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</si>
  <si>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</si>
  <si>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</si>
  <si>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</si>
  <si>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</si>
  <si>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</si>
  <si>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</si>
  <si>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</si>
  <si>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</si>
  <si>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</si>
  <si>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</si>
  <si>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</si>
  <si>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</si>
  <si>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</si>
  <si>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</si>
  <si>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</si>
  <si>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</si>
  <si>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</si>
  <si>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</si>
  <si>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</si>
  <si>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</si>
  <si>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</si>
  <si>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</si>
  <si>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</si>
  <si>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</si>
  <si>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</si>
  <si>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</si>
  <si>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</si>
  <si>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</si>
  <si>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</si>
  <si>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</si>
  <si>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</si>
  <si>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</si>
  <si>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</si>
  <si>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</si>
  <si>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</si>
  <si>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</si>
  <si>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</si>
  <si>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</si>
  <si>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Imperium Insurance Company</t>
  </si>
  <si>
    <t>800 Gessner Road, Suite 600</t>
  </si>
  <si>
    <t>Houston</t>
  </si>
  <si>
    <t>77024-4538</t>
  </si>
  <si>
    <t>Jeffrey Tishberg</t>
  </si>
  <si>
    <t>Director of Statistical Reporting</t>
  </si>
  <si>
    <t>jtishberg@hiig.com</t>
  </si>
  <si>
    <t>Richard Hitch</t>
  </si>
  <si>
    <t>Senior Vice President</t>
  </si>
  <si>
    <t>rhitch@hiig.com</t>
  </si>
  <si>
    <t>Pest Control</t>
  </si>
  <si>
    <t>TX W. Comp</t>
  </si>
  <si>
    <t xml:space="preserve">For the commercial auto policies in our Pest Control business it was determined that no refunds are necessary as policyholders are able to remove vehicles from their fleet for any that are not being used during the pandemic, which results in no insurance premiums to be collected for these parked vehicles. Further, after reviewing the commercial automobile policies for the vehicles that remained active, the risk exposure was not found to warrant reduction as these policies were able to continue business operations. Additionally, for the commercial liablity and the worker's compensation policies relating to this business the risk exposure was determined to not have been reduced as the businesses remained operating during the pandemic. If any insureds who do not regularly self-report employee counts to determine premium did have a reduction in their workforce over the course of the policy period, when the audit is conducted for the insured, appropriate adjustments will be made and any refunds issued.  </t>
  </si>
  <si>
    <t xml:space="preserve">April </t>
  </si>
  <si>
    <t xml:space="preserve">May </t>
  </si>
  <si>
    <t>June</t>
  </si>
  <si>
    <t>July</t>
  </si>
  <si>
    <t>August</t>
  </si>
  <si>
    <t>September</t>
  </si>
  <si>
    <t>October</t>
  </si>
  <si>
    <t>November</t>
  </si>
  <si>
    <t>December</t>
  </si>
  <si>
    <t>January</t>
  </si>
  <si>
    <t>February</t>
  </si>
  <si>
    <t>For Reporting Period: January, February, and March 2021 and Overall Quarter Total</t>
  </si>
  <si>
    <t xml:space="preserve">Skyward Speciality Insurnace Group, Inc. </t>
  </si>
  <si>
    <t>This Report Is Due No Later Than:   April 30, 2021</t>
  </si>
  <si>
    <t>Has your company written premium in California in January, February, or March of 2021 in any lines of business identified in Bulletin 2020-3?</t>
  </si>
  <si>
    <t>Has your company taken action to refund premium in 2021 in  response to COVID-19?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</si>
</sst>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4"/>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2">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3" fillId="0" borderId="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 fontId="49" fillId="0" borderId="0" xfId="3" applyNumberFormat="1" applyFont="1" applyBorder="1" applyAlignment="1">
      <alignment horizontal="center" vertic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2">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2_Cover Page" xfId="11" xr:uid="{98B76EC5-C84B-40B9-B8C7-C3EC779261A5}"/>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tishberg@hiig.com" TargetMode="External"/><Relationship Id="rId1" Type="http://schemas.openxmlformats.org/officeDocument/2006/relationships/hyperlink" Target="mailto:rhitch@hi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8" workbookViewId="0">
      <selection activeCell="S49" sqref="S49"/>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39" t="s">
        <v>19</v>
      </c>
      <c r="B2" s="339"/>
      <c r="C2" s="339"/>
      <c r="D2" s="339"/>
      <c r="E2" s="339"/>
      <c r="F2" s="339"/>
      <c r="G2" s="339"/>
      <c r="H2" s="339"/>
      <c r="I2" s="339"/>
      <c r="J2" s="339"/>
      <c r="K2" s="339"/>
      <c r="L2" s="339"/>
      <c r="M2" s="339"/>
      <c r="N2" s="339"/>
    </row>
    <row r="3" spans="1:14" s="9" customFormat="1" ht="19.5" x14ac:dyDescent="0.25">
      <c r="A3" s="339" t="s">
        <v>42</v>
      </c>
      <c r="B3" s="339"/>
      <c r="C3" s="339"/>
      <c r="D3" s="339"/>
      <c r="E3" s="339"/>
      <c r="F3" s="339"/>
      <c r="G3" s="339"/>
      <c r="H3" s="339"/>
      <c r="I3" s="339"/>
      <c r="J3" s="339"/>
      <c r="K3" s="339"/>
      <c r="L3" s="339"/>
      <c r="M3" s="339"/>
      <c r="N3" s="33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40" t="s">
        <v>373</v>
      </c>
      <c r="B5" s="340"/>
      <c r="C5" s="340"/>
      <c r="D5" s="340"/>
      <c r="E5" s="340"/>
      <c r="F5" s="340"/>
      <c r="G5" s="340"/>
      <c r="H5" s="340"/>
      <c r="I5" s="340"/>
      <c r="J5" s="340"/>
      <c r="K5" s="340"/>
      <c r="L5" s="340"/>
      <c r="M5" s="340"/>
      <c r="N5" s="340"/>
    </row>
    <row r="6" spans="1:14" s="9" customFormat="1" ht="15" customHeight="1" x14ac:dyDescent="0.25">
      <c r="A6" s="340" t="s">
        <v>98</v>
      </c>
      <c r="B6" s="340"/>
      <c r="C6" s="340"/>
      <c r="D6" s="340"/>
      <c r="E6" s="340"/>
      <c r="F6" s="340"/>
      <c r="G6" s="340"/>
      <c r="H6" s="340"/>
      <c r="I6" s="340"/>
      <c r="J6" s="340"/>
      <c r="K6" s="340"/>
      <c r="L6" s="340"/>
      <c r="M6" s="340"/>
      <c r="N6" s="34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0" t="s">
        <v>349</v>
      </c>
      <c r="C9" s="264"/>
      <c r="D9" s="264"/>
      <c r="E9" s="264"/>
      <c r="F9" s="264"/>
      <c r="G9" s="264"/>
      <c r="H9" s="264"/>
      <c r="I9" s="264"/>
      <c r="J9" s="14"/>
      <c r="K9" s="15"/>
      <c r="L9" s="281">
        <v>35408</v>
      </c>
      <c r="M9" s="265"/>
      <c r="N9" s="16"/>
    </row>
    <row r="10" spans="1:14" ht="12.75" customHeight="1" x14ac:dyDescent="0.2">
      <c r="A10" s="55"/>
      <c r="B10" s="17" t="s">
        <v>30</v>
      </c>
      <c r="C10" s="17"/>
      <c r="D10" s="17"/>
      <c r="E10" s="17"/>
      <c r="F10" s="17"/>
      <c r="G10" s="17"/>
      <c r="H10" s="17"/>
      <c r="I10" s="341"/>
      <c r="J10" s="34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0" t="s">
        <v>374</v>
      </c>
      <c r="C13" s="264"/>
      <c r="D13" s="264"/>
      <c r="E13" s="264"/>
      <c r="F13" s="264"/>
      <c r="G13" s="264"/>
      <c r="H13" s="264"/>
      <c r="I13" s="264"/>
      <c r="J13" s="20"/>
      <c r="K13" s="21"/>
      <c r="L13" s="281">
        <v>4381</v>
      </c>
      <c r="M13" s="265"/>
      <c r="N13" s="16"/>
    </row>
    <row r="14" spans="1:14" ht="12.75" customHeight="1" x14ac:dyDescent="0.2">
      <c r="A14" s="55"/>
      <c r="B14" s="17" t="s">
        <v>32</v>
      </c>
      <c r="C14" s="17"/>
      <c r="D14" s="17"/>
      <c r="E14" s="17"/>
      <c r="F14" s="17"/>
      <c r="G14" s="17"/>
      <c r="H14" s="19"/>
      <c r="I14" s="342"/>
      <c r="J14" s="34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350</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351</v>
      </c>
      <c r="C20" s="264"/>
      <c r="D20" s="264"/>
      <c r="E20" s="264"/>
      <c r="F20" s="264"/>
      <c r="G20" s="264"/>
      <c r="H20" s="24"/>
      <c r="I20" s="291" t="s">
        <v>282</v>
      </c>
      <c r="J20" s="125"/>
      <c r="K20" s="25"/>
      <c r="L20" s="154" t="s">
        <v>352</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332</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v>9725874171</v>
      </c>
      <c r="J35" s="268"/>
      <c r="K35" s="36"/>
      <c r="L35" s="280">
        <v>7139354801</v>
      </c>
      <c r="M35" s="268"/>
      <c r="N35" s="166"/>
    </row>
    <row r="36" spans="1:14" customFormat="1" ht="12.75" customHeight="1" x14ac:dyDescent="0.25">
      <c r="A36" s="167"/>
      <c r="B36" s="168" t="s">
        <v>162</v>
      </c>
      <c r="C36" s="168"/>
      <c r="D36" s="168"/>
      <c r="E36" s="168"/>
      <c r="F36" s="168"/>
      <c r="G36" s="168"/>
      <c r="H36" s="168"/>
      <c r="I36" s="343" t="s">
        <v>38</v>
      </c>
      <c r="J36" s="343"/>
      <c r="K36" s="178"/>
      <c r="L36" s="343" t="s">
        <v>39</v>
      </c>
      <c r="M36" s="34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357</v>
      </c>
      <c r="C38" s="267"/>
      <c r="D38" s="267"/>
      <c r="E38" s="267"/>
      <c r="F38" s="267"/>
      <c r="G38" s="267"/>
      <c r="H38" s="33"/>
      <c r="I38" s="337" t="s">
        <v>358</v>
      </c>
      <c r="J38" s="269"/>
      <c r="K38" s="269"/>
      <c r="L38" s="269"/>
      <c r="M38" s="269"/>
      <c r="N38" s="166"/>
    </row>
    <row r="39" spans="1:14" customFormat="1" ht="12.75" customHeight="1" x14ac:dyDescent="0.25">
      <c r="A39" s="167"/>
      <c r="B39" s="168" t="s">
        <v>40</v>
      </c>
      <c r="C39" s="168"/>
      <c r="D39" s="168"/>
      <c r="E39" s="168"/>
      <c r="F39" s="168"/>
      <c r="G39" s="168"/>
      <c r="H39" s="168"/>
      <c r="I39" s="343" t="s">
        <v>41</v>
      </c>
      <c r="J39" s="343"/>
      <c r="K39" s="343"/>
      <c r="L39" s="343"/>
      <c r="M39" s="34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353</v>
      </c>
      <c r="C42" s="264"/>
      <c r="D42" s="264"/>
      <c r="E42" s="264"/>
      <c r="F42" s="264"/>
      <c r="G42" s="264"/>
      <c r="H42" s="36"/>
      <c r="I42" s="280">
        <v>2127022110</v>
      </c>
      <c r="J42" s="268"/>
      <c r="K42" s="36"/>
      <c r="L42" s="280">
        <v>7139354801</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354</v>
      </c>
      <c r="C46" s="264"/>
      <c r="D46" s="264"/>
      <c r="E46" s="264"/>
      <c r="F46" s="264"/>
      <c r="G46" s="264"/>
      <c r="H46" s="22"/>
      <c r="I46" s="278" t="s">
        <v>355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21" ht="12.75" customHeight="1" x14ac:dyDescent="0.2">
      <c r="A49" s="58"/>
      <c r="B49" s="48"/>
      <c r="C49" s="48"/>
      <c r="D49" s="48"/>
      <c r="E49" s="48"/>
      <c r="F49" s="48"/>
      <c r="G49" s="48"/>
      <c r="H49" s="48"/>
      <c r="I49" s="48"/>
      <c r="J49" s="48"/>
      <c r="K49" s="48"/>
      <c r="L49" s="48"/>
      <c r="M49" s="48"/>
      <c r="N49" s="49"/>
    </row>
    <row r="50" spans="1:21" ht="12.75" customHeight="1" x14ac:dyDescent="0.2">
      <c r="A50" s="30"/>
      <c r="B50" s="30"/>
      <c r="C50" s="30"/>
      <c r="D50" s="30"/>
      <c r="E50" s="30"/>
      <c r="F50" s="30"/>
      <c r="G50" s="30"/>
      <c r="H50" s="30"/>
      <c r="I50" s="30"/>
      <c r="J50" s="30"/>
      <c r="K50" s="30"/>
      <c r="L50" s="30"/>
      <c r="M50" s="30"/>
      <c r="N50" s="31"/>
    </row>
    <row r="51" spans="1:21" ht="12.75" customHeight="1" x14ac:dyDescent="0.2">
      <c r="A51" s="40"/>
      <c r="B51" s="40"/>
      <c r="C51" s="39"/>
      <c r="D51" s="39"/>
      <c r="E51" s="39"/>
      <c r="F51" s="39"/>
      <c r="G51" s="39"/>
      <c r="H51" s="39"/>
      <c r="I51" s="39"/>
      <c r="J51" s="39"/>
      <c r="K51" s="39"/>
      <c r="L51" s="39"/>
      <c r="M51" s="39"/>
      <c r="N51" s="32"/>
    </row>
    <row r="52" spans="1:21" ht="15" customHeight="1" x14ac:dyDescent="0.25">
      <c r="A52" s="345" t="s">
        <v>375</v>
      </c>
      <c r="B52" s="346"/>
      <c r="C52" s="346"/>
      <c r="D52" s="346"/>
      <c r="E52" s="346"/>
      <c r="F52" s="346"/>
      <c r="G52" s="346"/>
      <c r="H52" s="346"/>
      <c r="I52" s="346"/>
      <c r="J52" s="346"/>
      <c r="K52" s="346"/>
      <c r="L52" s="346"/>
      <c r="M52" s="346"/>
      <c r="N52" s="347"/>
      <c r="O52"/>
      <c r="P52"/>
      <c r="Q52"/>
      <c r="R52"/>
      <c r="S52"/>
      <c r="T52"/>
      <c r="U52"/>
    </row>
    <row r="53" spans="1:21" ht="12.75" customHeight="1" x14ac:dyDescent="0.25">
      <c r="A53" s="40"/>
      <c r="B53" s="40"/>
      <c r="C53" s="39"/>
      <c r="D53" s="39"/>
      <c r="E53" s="39"/>
      <c r="F53" s="39"/>
      <c r="G53" s="39"/>
      <c r="H53" s="39"/>
      <c r="I53" s="39"/>
      <c r="J53" s="39"/>
      <c r="K53" s="39"/>
      <c r="L53" s="39"/>
      <c r="M53" s="39"/>
      <c r="N53" s="32"/>
      <c r="O53"/>
      <c r="P53"/>
      <c r="Q53"/>
      <c r="R53"/>
      <c r="S53"/>
      <c r="T53"/>
      <c r="U53"/>
    </row>
    <row r="54" spans="1:21" ht="12.75" customHeight="1" x14ac:dyDescent="0.25">
      <c r="A54" s="24"/>
      <c r="B54" s="344" t="s">
        <v>170</v>
      </c>
      <c r="C54" s="344"/>
      <c r="D54" s="344"/>
      <c r="E54" s="344"/>
      <c r="F54" s="344"/>
      <c r="G54" s="344"/>
      <c r="H54" s="344"/>
      <c r="I54" s="344"/>
      <c r="J54" s="344"/>
      <c r="K54" s="344"/>
      <c r="L54" s="344"/>
      <c r="M54" s="344"/>
      <c r="N54" s="33"/>
      <c r="O54"/>
      <c r="P54"/>
      <c r="Q54"/>
      <c r="R54"/>
      <c r="S54"/>
      <c r="T54"/>
      <c r="U54"/>
    </row>
    <row r="55" spans="1:21" ht="12.75" customHeight="1" x14ac:dyDescent="0.25">
      <c r="B55" s="344"/>
      <c r="C55" s="344"/>
      <c r="D55" s="344"/>
      <c r="E55" s="344"/>
      <c r="F55" s="344"/>
      <c r="G55" s="344"/>
      <c r="H55" s="344"/>
      <c r="I55" s="344"/>
      <c r="J55" s="344"/>
      <c r="K55" s="344"/>
      <c r="L55" s="344"/>
      <c r="M55" s="344"/>
      <c r="N55" s="33"/>
      <c r="O55"/>
      <c r="P55"/>
      <c r="Q55"/>
      <c r="R55"/>
      <c r="S55"/>
      <c r="T55"/>
      <c r="U55"/>
    </row>
    <row r="56" spans="1:21" ht="12.75" customHeight="1" x14ac:dyDescent="0.25">
      <c r="B56" s="33" t="s">
        <v>43</v>
      </c>
      <c r="C56" s="41"/>
      <c r="D56" s="41"/>
      <c r="E56" s="41"/>
      <c r="F56" s="41"/>
      <c r="G56" s="41"/>
      <c r="H56" s="41"/>
      <c r="I56" s="41"/>
      <c r="J56" s="41"/>
      <c r="K56" s="41"/>
      <c r="L56" s="41"/>
      <c r="M56" s="41"/>
      <c r="N56" s="33"/>
      <c r="O56"/>
      <c r="P56"/>
      <c r="Q56"/>
      <c r="R56"/>
      <c r="S56"/>
      <c r="T56"/>
      <c r="U56"/>
    </row>
    <row r="57" spans="1:21" ht="12.75" customHeight="1" x14ac:dyDescent="0.25">
      <c r="B57" s="42"/>
      <c r="C57" s="24"/>
      <c r="D57" s="43"/>
      <c r="E57" s="41"/>
      <c r="F57" s="41"/>
      <c r="G57" s="41"/>
      <c r="H57" s="41"/>
      <c r="I57" s="41"/>
      <c r="J57" s="41"/>
      <c r="K57" s="41"/>
      <c r="L57" s="41"/>
      <c r="M57" s="41"/>
      <c r="N57" s="33"/>
      <c r="O57"/>
      <c r="P57"/>
      <c r="Q57"/>
      <c r="R57"/>
      <c r="S57"/>
      <c r="T57"/>
      <c r="U57"/>
    </row>
    <row r="58" spans="1:21" ht="12.75" customHeight="1" x14ac:dyDescent="0.25">
      <c r="A58" s="42"/>
      <c r="B58" s="33" t="s">
        <v>68</v>
      </c>
      <c r="C58" s="24"/>
      <c r="D58" s="43"/>
      <c r="E58" s="41"/>
      <c r="F58" s="41"/>
      <c r="G58" s="41"/>
      <c r="H58" s="41"/>
      <c r="I58" s="41"/>
      <c r="J58" s="41"/>
      <c r="K58" s="41"/>
      <c r="L58" s="41"/>
      <c r="M58" s="41"/>
      <c r="N58" s="33"/>
      <c r="O58"/>
      <c r="P58"/>
      <c r="Q58"/>
      <c r="R58"/>
      <c r="S58"/>
      <c r="T58"/>
      <c r="U58"/>
    </row>
    <row r="59" spans="1:21" ht="12.75" customHeight="1" x14ac:dyDescent="0.25">
      <c r="A59" s="42"/>
      <c r="B59" s="33" t="s">
        <v>69</v>
      </c>
      <c r="C59" s="24"/>
      <c r="D59" s="43"/>
      <c r="E59" s="41"/>
      <c r="F59" s="41"/>
      <c r="G59" s="41"/>
      <c r="H59" s="41"/>
      <c r="I59" s="41"/>
      <c r="J59" s="41"/>
      <c r="K59" s="41"/>
      <c r="L59" s="41"/>
      <c r="M59" s="41"/>
      <c r="N59" s="33"/>
      <c r="O59"/>
      <c r="P59"/>
      <c r="Q59"/>
      <c r="R59"/>
      <c r="S59"/>
      <c r="T59"/>
      <c r="U59"/>
    </row>
    <row r="60" spans="1:21" ht="12.75" customHeight="1" x14ac:dyDescent="0.25">
      <c r="A60" s="33"/>
      <c r="B60" s="33" t="s">
        <v>70</v>
      </c>
      <c r="C60" s="33"/>
      <c r="D60" s="33"/>
      <c r="E60" s="33"/>
      <c r="F60" s="33"/>
      <c r="G60" s="33"/>
      <c r="H60" s="33"/>
      <c r="I60" s="33"/>
      <c r="J60" s="33"/>
      <c r="K60" s="33"/>
      <c r="L60" s="33"/>
      <c r="M60" s="33"/>
      <c r="N60" s="33"/>
      <c r="O60"/>
      <c r="P60"/>
      <c r="Q60"/>
      <c r="R60"/>
      <c r="S60"/>
      <c r="T60"/>
      <c r="U60"/>
    </row>
    <row r="61" spans="1:21" ht="12.75" customHeight="1" x14ac:dyDescent="0.25">
      <c r="A61" s="34"/>
      <c r="B61" s="33" t="s">
        <v>71</v>
      </c>
      <c r="C61" s="44"/>
      <c r="E61" s="44"/>
      <c r="F61" s="44"/>
      <c r="G61" s="44"/>
      <c r="H61" s="44"/>
      <c r="I61" s="44"/>
      <c r="J61" s="44"/>
      <c r="K61" s="44"/>
      <c r="L61" s="44"/>
      <c r="M61" s="44"/>
      <c r="N61" s="44"/>
      <c r="O61"/>
      <c r="P61"/>
      <c r="Q61"/>
      <c r="R61"/>
      <c r="S61"/>
      <c r="T61"/>
      <c r="U61"/>
    </row>
    <row r="62" spans="1:21" ht="12.75" customHeight="1" x14ac:dyDescent="0.25">
      <c r="A62" s="34"/>
      <c r="B62" s="44"/>
      <c r="C62" s="44"/>
      <c r="E62" s="44"/>
      <c r="F62" s="44"/>
      <c r="G62" s="44"/>
      <c r="H62" s="44"/>
      <c r="I62" s="44"/>
      <c r="J62" s="44"/>
      <c r="K62" s="44"/>
      <c r="L62" s="44"/>
      <c r="M62" s="44"/>
      <c r="N62" s="44"/>
      <c r="O62"/>
      <c r="P62"/>
      <c r="Q62"/>
      <c r="R62"/>
      <c r="S62"/>
      <c r="T62"/>
      <c r="U62"/>
    </row>
    <row r="63" spans="1:21" ht="12.75" customHeight="1" x14ac:dyDescent="0.25">
      <c r="A63" s="34"/>
      <c r="B63" s="44" t="s">
        <v>333</v>
      </c>
      <c r="C63" s="44"/>
      <c r="E63" s="44"/>
      <c r="F63" s="44"/>
      <c r="G63" s="44"/>
      <c r="H63" s="45"/>
      <c r="I63" s="44"/>
      <c r="J63" s="44"/>
      <c r="K63" s="44"/>
      <c r="L63" s="44"/>
      <c r="M63" s="44"/>
      <c r="N63" s="44"/>
      <c r="O63"/>
      <c r="P63"/>
      <c r="Q63"/>
      <c r="R63"/>
      <c r="S63"/>
      <c r="T63"/>
      <c r="U63"/>
    </row>
    <row r="64" spans="1:21"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I36:J36"/>
    <mergeCell ref="L36:M36"/>
    <mergeCell ref="I39:M39"/>
    <mergeCell ref="A5:N5"/>
    <mergeCell ref="B54:M55"/>
    <mergeCell ref="A52:N52"/>
    <mergeCell ref="B30:M30"/>
    <mergeCell ref="A2:N2"/>
    <mergeCell ref="A3:N3"/>
    <mergeCell ref="A6:N6"/>
    <mergeCell ref="I10:J10"/>
    <mergeCell ref="I14:J14"/>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xr:uid="{00000000-0004-0000-0000-000001000000}"/>
  </hyperlinks>
  <printOptions horizontalCentered="1" verticalCentered="1"/>
  <pageMargins left="0.25" right="0.25" top="0.75" bottom="0.75" header="0.3" footer="0.3"/>
  <pageSetup scale="82"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15" zoomScaleNormal="100" workbookViewId="0">
      <selection activeCell="J17" sqref="J17"/>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319</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Imperium Insurance Company</v>
      </c>
      <c r="F4" s="336"/>
      <c r="G4" s="115"/>
      <c r="H4" s="115"/>
      <c r="I4" s="115"/>
      <c r="J4" s="116"/>
      <c r="L4" s="76" t="s">
        <v>55</v>
      </c>
      <c r="M4" s="164">
        <f>'Cover Page'!L9</f>
        <v>35408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 xml:space="preserve">Skyward Speciality Insurnace Group, Inc. </v>
      </c>
      <c r="F6" s="336"/>
      <c r="G6" s="115"/>
      <c r="H6" s="115"/>
      <c r="I6" s="115"/>
      <c r="J6" s="116"/>
      <c r="L6" s="76" t="s">
        <v>56</v>
      </c>
      <c r="M6" s="164">
        <f>'Cover Page'!L13</f>
        <v>4381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376</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334</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335</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377</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320</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336</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48" t="s">
        <v>304</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337</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48" t="s">
        <v>304</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338</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304</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339</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340</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342</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341</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343</v>
      </c>
      <c r="C79" s="75"/>
      <c r="D79" s="75"/>
      <c r="E79" s="91"/>
      <c r="F79" s="75"/>
      <c r="G79" s="348" t="s">
        <v>304</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0</v>
      </c>
      <c r="R81" s="152" t="b">
        <v>1</v>
      </c>
      <c r="S81" s="152" t="b">
        <v>0</v>
      </c>
      <c r="T81" s="152" t="b">
        <v>0</v>
      </c>
      <c r="U81" s="208">
        <f t="shared" ref="U81" si="44">N81*1</f>
        <v>0</v>
      </c>
      <c r="V81" s="208">
        <f t="shared" ref="V81" si="45">O81*1</f>
        <v>1</v>
      </c>
      <c r="W81" s="208">
        <f t="shared" ref="W81" si="46">P81*1</f>
        <v>1</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0</v>
      </c>
      <c r="R82" s="152" t="b">
        <v>1</v>
      </c>
      <c r="S82" s="152" t="b">
        <v>0</v>
      </c>
      <c r="T82" s="152" t="b">
        <v>0</v>
      </c>
      <c r="U82" s="208">
        <f t="shared" ref="U82:U84" si="51">N82*1</f>
        <v>0</v>
      </c>
      <c r="V82" s="208">
        <f t="shared" ref="V82:V84" si="52">O82*1</f>
        <v>1</v>
      </c>
      <c r="W82" s="208">
        <f t="shared" ref="W82:W84" si="53">P82*1</f>
        <v>1</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0</v>
      </c>
      <c r="R83" s="152" t="b">
        <v>1</v>
      </c>
      <c r="S83" s="152" t="b">
        <v>0</v>
      </c>
      <c r="T83" s="152" t="b">
        <v>0</v>
      </c>
      <c r="U83" s="208">
        <f t="shared" si="51"/>
        <v>0</v>
      </c>
      <c r="V83" s="208">
        <f t="shared" si="52"/>
        <v>1</v>
      </c>
      <c r="W83" s="208">
        <f t="shared" si="53"/>
        <v>1</v>
      </c>
      <c r="X83" s="208">
        <f t="shared" si="54"/>
        <v>0</v>
      </c>
      <c r="Y83" s="208">
        <f t="shared" si="55"/>
        <v>1</v>
      </c>
      <c r="Z83" s="208">
        <f t="shared" si="56"/>
        <v>0</v>
      </c>
      <c r="AA83" s="208">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1</v>
      </c>
      <c r="Q84" s="152" t="b">
        <v>0</v>
      </c>
      <c r="R84" s="152" t="b">
        <v>1</v>
      </c>
      <c r="S84" s="152" t="b">
        <v>0</v>
      </c>
      <c r="T84" s="152" t="b">
        <v>0</v>
      </c>
      <c r="U84" s="208">
        <f t="shared" si="51"/>
        <v>0</v>
      </c>
      <c r="V84" s="208">
        <f t="shared" si="52"/>
        <v>1</v>
      </c>
      <c r="W84" s="208">
        <f t="shared" si="53"/>
        <v>1</v>
      </c>
      <c r="X84" s="208">
        <f t="shared" si="54"/>
        <v>0</v>
      </c>
      <c r="Y84" s="208">
        <f t="shared" si="55"/>
        <v>1</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2"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zoomScale="90" zoomScaleNormal="9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239</v>
      </c>
      <c r="B1" s="353"/>
      <c r="C1" s="353"/>
      <c r="D1" s="353"/>
      <c r="E1" s="353"/>
      <c r="F1" s="353"/>
      <c r="G1" s="353"/>
      <c r="H1" s="353"/>
      <c r="I1" s="353"/>
      <c r="J1" s="353"/>
      <c r="K1" s="353"/>
      <c r="L1" s="353"/>
      <c r="M1" s="353"/>
      <c r="N1" s="354"/>
    </row>
    <row r="2" spans="1:14" ht="23.25" customHeight="1" x14ac:dyDescent="0.3">
      <c r="A2" s="349" t="s">
        <v>319</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Imperium Insurance Company</v>
      </c>
      <c r="F4" s="114"/>
      <c r="G4" s="114"/>
      <c r="H4" s="115"/>
      <c r="I4" s="115"/>
      <c r="J4" s="115"/>
      <c r="K4" s="116"/>
      <c r="L4" s="63"/>
      <c r="M4" s="76" t="s">
        <v>55</v>
      </c>
      <c r="N4" s="164">
        <f>'Cover Page'!L9</f>
        <v>35408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 xml:space="preserve">Skyward Speciality Insurnace Group, Inc. </v>
      </c>
      <c r="F6" s="114"/>
      <c r="G6" s="115"/>
      <c r="H6" s="115"/>
      <c r="I6" s="115"/>
      <c r="J6" s="115"/>
      <c r="K6" s="116"/>
      <c r="L6" s="63"/>
      <c r="M6" s="76" t="s">
        <v>56</v>
      </c>
      <c r="N6" s="164">
        <f>'Cover Page'!L13</f>
        <v>4381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344</v>
      </c>
      <c r="D10" s="258"/>
      <c r="E10" s="258"/>
      <c r="F10" s="258"/>
      <c r="G10" s="258"/>
      <c r="H10" s="258"/>
      <c r="I10" s="258"/>
      <c r="J10" s="258"/>
      <c r="K10" s="258"/>
      <c r="L10" s="258"/>
      <c r="M10" s="258"/>
      <c r="N10" s="259"/>
    </row>
    <row r="11" spans="1:14" ht="19.5" customHeight="1" x14ac:dyDescent="0.25">
      <c r="A11" s="257"/>
      <c r="B11" s="258"/>
      <c r="C11" s="258" t="s">
        <v>327</v>
      </c>
      <c r="D11" s="258"/>
      <c r="E11" s="258"/>
      <c r="F11" s="258"/>
      <c r="G11" s="258"/>
      <c r="H11" s="258"/>
      <c r="I11" s="258"/>
      <c r="J11" s="258"/>
      <c r="K11" s="258"/>
      <c r="L11" s="258"/>
      <c r="M11" s="258"/>
      <c r="N11" s="259"/>
    </row>
    <row r="12" spans="1:14" x14ac:dyDescent="0.25">
      <c r="A12" s="257"/>
      <c r="B12" s="258"/>
      <c r="C12" s="258" t="s">
        <v>328</v>
      </c>
      <c r="D12" s="258"/>
      <c r="E12" s="258"/>
      <c r="F12" s="258"/>
      <c r="G12" s="258"/>
      <c r="H12" s="258"/>
      <c r="I12" s="258"/>
      <c r="J12" s="258"/>
      <c r="K12" s="258"/>
      <c r="L12" s="258"/>
      <c r="M12" s="258"/>
      <c r="N12" s="259"/>
    </row>
    <row r="13" spans="1:14" x14ac:dyDescent="0.25">
      <c r="A13" s="257"/>
      <c r="B13" s="258"/>
      <c r="C13" s="258" t="s">
        <v>329</v>
      </c>
      <c r="D13" s="258"/>
      <c r="E13" s="258"/>
      <c r="F13" s="258"/>
      <c r="G13" s="258"/>
      <c r="H13" s="258"/>
      <c r="I13" s="258"/>
      <c r="J13" s="258"/>
      <c r="K13" s="258"/>
      <c r="L13" s="258"/>
      <c r="M13" s="258"/>
      <c r="N13" s="259"/>
    </row>
    <row r="14" spans="1:14" x14ac:dyDescent="0.25">
      <c r="A14" s="257"/>
      <c r="B14" s="259"/>
      <c r="C14" s="364" t="s">
        <v>361</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345</v>
      </c>
      <c r="D25" s="258"/>
      <c r="E25" s="258"/>
      <c r="F25" s="258"/>
      <c r="G25" s="258"/>
      <c r="H25" s="258"/>
      <c r="I25" s="258"/>
      <c r="J25" s="258"/>
      <c r="K25" s="258"/>
      <c r="L25" s="258"/>
      <c r="M25" s="258"/>
      <c r="N25" s="259"/>
    </row>
    <row r="26" spans="1:14" x14ac:dyDescent="0.25">
      <c r="A26" s="257"/>
      <c r="B26" s="258"/>
      <c r="C26" s="258" t="s">
        <v>346</v>
      </c>
      <c r="D26" s="258"/>
      <c r="E26" s="258"/>
      <c r="F26" s="258"/>
      <c r="G26" s="258"/>
      <c r="H26" s="258"/>
      <c r="I26" s="258"/>
      <c r="J26" s="258"/>
      <c r="K26" s="258"/>
      <c r="L26" s="258"/>
      <c r="M26" s="258"/>
      <c r="N26" s="259"/>
    </row>
    <row r="27" spans="1:14" x14ac:dyDescent="0.25">
      <c r="A27" s="257"/>
      <c r="B27" s="258"/>
      <c r="C27" s="258" t="s">
        <v>347</v>
      </c>
      <c r="D27" s="258"/>
      <c r="E27" s="258"/>
      <c r="F27" s="258"/>
      <c r="G27" s="258"/>
      <c r="H27" s="258"/>
      <c r="I27" s="258"/>
      <c r="J27" s="258"/>
      <c r="K27" s="258"/>
      <c r="L27" s="258"/>
      <c r="M27" s="258"/>
      <c r="N27" s="259"/>
    </row>
    <row r="28" spans="1:14" x14ac:dyDescent="0.25">
      <c r="A28" s="257"/>
      <c r="B28" s="258"/>
      <c r="C28" s="270" t="s">
        <v>348</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330</v>
      </c>
      <c r="D30" s="258"/>
      <c r="E30" s="258"/>
      <c r="F30" s="258"/>
      <c r="G30" s="258"/>
      <c r="H30" s="258"/>
      <c r="I30" s="258"/>
      <c r="J30" s="258"/>
      <c r="K30" s="258"/>
      <c r="L30" s="258"/>
      <c r="M30" s="258"/>
      <c r="N30" s="259"/>
    </row>
    <row r="31" spans="1:14" ht="16.5" customHeight="1" x14ac:dyDescent="0.25">
      <c r="A31" s="257"/>
      <c r="B31" s="258"/>
      <c r="C31" s="258" t="s">
        <v>331</v>
      </c>
      <c r="D31" s="258"/>
      <c r="E31" s="258"/>
      <c r="F31" s="258"/>
      <c r="G31" s="258"/>
      <c r="H31" s="258"/>
      <c r="I31" s="258"/>
      <c r="J31" s="258"/>
      <c r="K31" s="258"/>
      <c r="L31" s="258"/>
      <c r="M31" s="258"/>
      <c r="N31" s="259"/>
    </row>
    <row r="32" spans="1:14" x14ac:dyDescent="0.25">
      <c r="A32" s="257"/>
      <c r="B32" s="258"/>
      <c r="C32" s="258" t="s">
        <v>329</v>
      </c>
      <c r="D32" s="258"/>
      <c r="E32" s="258"/>
      <c r="F32" s="258"/>
      <c r="G32" s="258"/>
      <c r="H32" s="258"/>
      <c r="I32" s="258"/>
      <c r="J32" s="258"/>
      <c r="K32" s="258"/>
      <c r="L32" s="258"/>
      <c r="M32" s="258"/>
      <c r="N32" s="259"/>
    </row>
    <row r="33" spans="1:14" x14ac:dyDescent="0.25">
      <c r="A33" s="257"/>
      <c r="B33" s="258"/>
      <c r="C33" s="364"/>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1"/>
  <sheetViews>
    <sheetView showGridLines="0" tabSelected="1" zoomScale="90" zoomScaleNormal="90" workbookViewId="0">
      <selection activeCell="G33" sqref="G3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customWidth="1"/>
    <col min="16" max="18" width="8.85546875" style="69"/>
    <col min="19" max="19" width="8.85546875" style="69" customWidth="1"/>
    <col min="20"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c r="S1" s="295"/>
      <c r="T1" s="295"/>
    </row>
    <row r="2" spans="1:21" ht="26.25" customHeight="1" x14ac:dyDescent="0.35">
      <c r="A2" s="374" t="s">
        <v>18</v>
      </c>
      <c r="B2" s="374"/>
      <c r="C2" s="374"/>
      <c r="D2" s="374"/>
      <c r="E2" s="374"/>
      <c r="F2" s="374"/>
      <c r="G2" s="374"/>
      <c r="H2" s="374"/>
      <c r="I2" s="374"/>
      <c r="J2" s="374"/>
      <c r="K2" s="374"/>
      <c r="L2" s="374"/>
      <c r="M2" s="374"/>
      <c r="N2" s="71"/>
      <c r="O2" s="71"/>
      <c r="P2" s="71"/>
      <c r="Q2" s="71"/>
      <c r="R2" s="71"/>
      <c r="S2" s="69" t="s">
        <v>371</v>
      </c>
      <c r="T2" s="295"/>
    </row>
    <row r="3" spans="1:21" ht="18" customHeight="1" x14ac:dyDescent="0.2">
      <c r="A3" s="375" t="str">
        <f>'Cover Page'!A6:N6</f>
        <v>COVER PAGE</v>
      </c>
      <c r="B3" s="375"/>
      <c r="C3" s="375"/>
      <c r="D3" s="375"/>
      <c r="E3" s="375"/>
      <c r="F3" s="375"/>
      <c r="G3" s="375"/>
      <c r="H3" s="375"/>
      <c r="I3" s="375"/>
      <c r="J3" s="375"/>
      <c r="K3" s="375"/>
      <c r="L3" s="375"/>
      <c r="M3" s="375"/>
      <c r="N3" s="71"/>
      <c r="O3" s="71"/>
      <c r="P3" s="71"/>
      <c r="Q3" s="71"/>
      <c r="R3" s="71"/>
      <c r="S3" s="69" t="s">
        <v>372</v>
      </c>
      <c r="T3" s="295"/>
    </row>
    <row r="4" spans="1:21" s="8" customFormat="1" ht="12" customHeight="1" thickBot="1" x14ac:dyDescent="0.25">
      <c r="A4" s="283"/>
      <c r="B4" s="131"/>
      <c r="C4" s="131"/>
      <c r="E4" s="181"/>
      <c r="F4" s="199"/>
      <c r="G4" s="199"/>
      <c r="H4" s="199"/>
      <c r="I4" s="199"/>
      <c r="J4" s="189"/>
      <c r="K4" s="191"/>
      <c r="L4" s="191"/>
      <c r="M4" s="7"/>
      <c r="N4" s="5"/>
      <c r="O4" s="5"/>
      <c r="P4" s="6"/>
      <c r="Q4" s="6"/>
      <c r="R4" s="6"/>
      <c r="S4" s="69" t="s">
        <v>233</v>
      </c>
      <c r="T4" s="295"/>
    </row>
    <row r="5" spans="1:21" s="3" customFormat="1" ht="15" customHeight="1" x14ac:dyDescent="0.25">
      <c r="A5" s="284" t="s">
        <v>17</v>
      </c>
      <c r="B5" s="162" t="str">
        <f>'Cover Page'!B9</f>
        <v>Imperium Insurance Company</v>
      </c>
      <c r="C5" s="162"/>
      <c r="D5" s="274"/>
      <c r="E5" s="182"/>
      <c r="F5" s="221"/>
      <c r="G5" s="221"/>
      <c r="H5" s="221"/>
      <c r="I5" s="221"/>
      <c r="J5" s="221"/>
      <c r="K5" s="222"/>
      <c r="L5" s="192" t="s">
        <v>55</v>
      </c>
      <c r="M5" s="333">
        <f>'Cover Page'!L9</f>
        <v>35408</v>
      </c>
      <c r="N5" s="2"/>
      <c r="O5" s="2"/>
      <c r="P5" s="2"/>
      <c r="Q5" s="2"/>
      <c r="R5" s="2"/>
      <c r="S5" s="69" t="s">
        <v>362</v>
      </c>
      <c r="T5" s="295"/>
    </row>
    <row r="6" spans="1:21" s="3" customFormat="1" x14ac:dyDescent="0.2">
      <c r="A6" s="285"/>
      <c r="B6" s="132"/>
      <c r="C6" s="132"/>
      <c r="D6" s="110"/>
      <c r="E6" s="183"/>
      <c r="F6" s="289"/>
      <c r="G6" s="200"/>
      <c r="H6" s="200"/>
      <c r="I6" s="200"/>
      <c r="J6" s="200"/>
      <c r="K6" s="183"/>
      <c r="L6" s="144"/>
      <c r="M6" s="334"/>
      <c r="N6" s="2"/>
      <c r="O6" s="2"/>
      <c r="P6" s="2"/>
      <c r="Q6" s="2"/>
      <c r="R6" s="2"/>
      <c r="S6" s="69" t="s">
        <v>363</v>
      </c>
      <c r="T6" s="295"/>
    </row>
    <row r="7" spans="1:21" s="3" customFormat="1" ht="15" customHeight="1" x14ac:dyDescent="0.25">
      <c r="A7" s="286" t="s">
        <v>20</v>
      </c>
      <c r="B7" s="163" t="str">
        <f>'Cover Page'!B13</f>
        <v xml:space="preserve">Skyward Speciality Insurnace Group, Inc. </v>
      </c>
      <c r="C7" s="163"/>
      <c r="D7" s="163"/>
      <c r="E7" s="184"/>
      <c r="F7" s="223"/>
      <c r="G7" s="223"/>
      <c r="H7" s="223"/>
      <c r="I7" s="223"/>
      <c r="J7" s="223"/>
      <c r="K7" s="224"/>
      <c r="L7" s="145" t="s">
        <v>56</v>
      </c>
      <c r="M7" s="335">
        <f>'Cover Page'!L13</f>
        <v>4381</v>
      </c>
      <c r="N7" s="2"/>
      <c r="O7" s="2"/>
      <c r="P7" s="2"/>
      <c r="Q7" s="2"/>
      <c r="R7" s="2"/>
      <c r="S7" s="6" t="s">
        <v>364</v>
      </c>
      <c r="T7" s="295"/>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3" t="s">
        <v>365</v>
      </c>
      <c r="T8" s="295"/>
      <c r="U8" s="2"/>
    </row>
    <row r="9" spans="1:21" s="72" customFormat="1" ht="15" customHeight="1" thickBot="1" x14ac:dyDescent="0.3">
      <c r="A9" s="288"/>
      <c r="B9" s="134"/>
      <c r="C9" s="134"/>
      <c r="D9" s="272"/>
      <c r="E9" s="186"/>
      <c r="F9" s="202"/>
      <c r="G9" s="202"/>
      <c r="H9" s="202"/>
      <c r="I9" s="202"/>
      <c r="J9" s="186"/>
      <c r="K9" s="194"/>
      <c r="L9" s="194"/>
      <c r="S9" s="3" t="s">
        <v>366</v>
      </c>
      <c r="T9" s="295"/>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c r="S10" s="3" t="s">
        <v>367</v>
      </c>
      <c r="T10" s="295"/>
    </row>
    <row r="11" spans="1:21" s="72" customFormat="1" ht="15" customHeight="1" x14ac:dyDescent="0.25">
      <c r="A11" s="319"/>
      <c r="B11" s="300"/>
      <c r="C11" s="300"/>
      <c r="D11" s="300"/>
      <c r="E11" s="300"/>
      <c r="F11" s="301"/>
      <c r="G11" s="302"/>
      <c r="H11" s="302"/>
      <c r="I11" s="302"/>
      <c r="J11" s="303"/>
      <c r="K11" s="304" t="s">
        <v>16</v>
      </c>
      <c r="L11" s="305" t="s">
        <v>12</v>
      </c>
      <c r="M11" s="306"/>
      <c r="S11" s="2" t="s">
        <v>368</v>
      </c>
      <c r="T11" s="295"/>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c r="S12" s="72" t="s">
        <v>369</v>
      </c>
      <c r="T12" s="295"/>
    </row>
    <row r="13" spans="1:21" s="72" customFormat="1" ht="15" customHeight="1" x14ac:dyDescent="0.25">
      <c r="A13" s="319"/>
      <c r="B13" s="300" t="s">
        <v>216</v>
      </c>
      <c r="C13" s="300"/>
      <c r="D13" s="300"/>
      <c r="E13" s="300"/>
      <c r="F13" s="301" t="s">
        <v>14</v>
      </c>
      <c r="G13" s="302" t="s">
        <v>321</v>
      </c>
      <c r="H13" s="308"/>
      <c r="I13" s="303" t="s">
        <v>9</v>
      </c>
      <c r="J13" s="303" t="s">
        <v>9</v>
      </c>
      <c r="K13" s="304" t="s">
        <v>13</v>
      </c>
      <c r="L13" s="305" t="s">
        <v>322</v>
      </c>
      <c r="M13" s="310" t="s">
        <v>12</v>
      </c>
      <c r="S13" s="72" t="s">
        <v>370</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c r="S14" s="72" t="s">
        <v>236</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v>35408</v>
      </c>
      <c r="B17" s="318" t="s">
        <v>229</v>
      </c>
      <c r="C17" s="318" t="s">
        <v>359</v>
      </c>
      <c r="D17" s="318"/>
      <c r="E17" s="318" t="s">
        <v>371</v>
      </c>
      <c r="F17" s="323">
        <v>0</v>
      </c>
      <c r="G17" s="324">
        <v>130587</v>
      </c>
      <c r="H17" s="325">
        <v>0</v>
      </c>
      <c r="I17" s="325">
        <v>9328</v>
      </c>
      <c r="J17" s="325">
        <v>9328</v>
      </c>
      <c r="K17" s="323">
        <v>0</v>
      </c>
      <c r="L17" s="322">
        <v>0</v>
      </c>
      <c r="M17" s="322">
        <v>0</v>
      </c>
    </row>
    <row r="18" spans="1:15" s="295" customFormat="1" ht="16.5" customHeight="1" x14ac:dyDescent="0.25">
      <c r="A18" s="321">
        <v>35408</v>
      </c>
      <c r="B18" s="318" t="s">
        <v>229</v>
      </c>
      <c r="C18" s="318" t="s">
        <v>359</v>
      </c>
      <c r="D18" s="318"/>
      <c r="E18" s="318" t="s">
        <v>372</v>
      </c>
      <c r="F18" s="323">
        <v>0</v>
      </c>
      <c r="G18" s="324">
        <v>59707</v>
      </c>
      <c r="H18" s="325">
        <v>0</v>
      </c>
      <c r="I18" s="325">
        <v>14926</v>
      </c>
      <c r="J18" s="325">
        <v>14926</v>
      </c>
      <c r="K18" s="323">
        <v>0</v>
      </c>
      <c r="L18" s="322">
        <v>0</v>
      </c>
      <c r="M18" s="322">
        <v>0</v>
      </c>
    </row>
    <row r="19" spans="1:15" s="295" customFormat="1" ht="16.5" customHeight="1" x14ac:dyDescent="0.25">
      <c r="A19" s="321">
        <v>35408</v>
      </c>
      <c r="B19" s="318" t="s">
        <v>229</v>
      </c>
      <c r="C19" s="318" t="s">
        <v>359</v>
      </c>
      <c r="D19" s="318"/>
      <c r="E19" s="318" t="s">
        <v>233</v>
      </c>
      <c r="F19" s="323">
        <v>0</v>
      </c>
      <c r="G19" s="324">
        <v>101619</v>
      </c>
      <c r="H19" s="325">
        <v>0</v>
      </c>
      <c r="I19" s="325">
        <v>5349</v>
      </c>
      <c r="J19" s="325">
        <v>5349</v>
      </c>
      <c r="K19" s="323">
        <v>0</v>
      </c>
      <c r="L19" s="322">
        <v>0</v>
      </c>
      <c r="M19" s="322">
        <v>0</v>
      </c>
    </row>
    <row r="20" spans="1:15" s="295" customFormat="1" ht="16.5" customHeight="1" x14ac:dyDescent="0.25">
      <c r="A20" s="321">
        <f t="shared" ref="A20:A61" si="0">$M$5</f>
        <v>35408</v>
      </c>
      <c r="B20" s="318" t="s">
        <v>229</v>
      </c>
      <c r="C20" s="318" t="s">
        <v>359</v>
      </c>
      <c r="D20" s="318"/>
      <c r="E20" s="318" t="s">
        <v>236</v>
      </c>
      <c r="F20" s="323">
        <v>0</v>
      </c>
      <c r="G20" s="324">
        <f>SUM(G17:G19)</f>
        <v>291913</v>
      </c>
      <c r="H20" s="324">
        <f t="shared" ref="H20:K20" si="1">SUM(H17:H19)</f>
        <v>0</v>
      </c>
      <c r="I20" s="324">
        <f t="shared" si="1"/>
        <v>29603</v>
      </c>
      <c r="J20" s="324">
        <f t="shared" si="1"/>
        <v>29603</v>
      </c>
      <c r="K20" s="323">
        <v>0</v>
      </c>
      <c r="L20" s="322">
        <v>0</v>
      </c>
      <c r="M20" s="322">
        <v>0</v>
      </c>
      <c r="O20" s="295" t="str">
        <f t="shared" ref="O20:O32" si="2">IF(OR(B20="PPA", B20="CMP",B20="CML",B20="CMA",B20="WC",B20="MED"),B20,"ASLine")</f>
        <v>CMA</v>
      </c>
    </row>
    <row r="21" spans="1:15" s="295" customFormat="1" ht="16.5" customHeight="1" x14ac:dyDescent="0.25">
      <c r="A21" s="321">
        <v>35408</v>
      </c>
      <c r="B21" s="318" t="s">
        <v>81</v>
      </c>
      <c r="C21" s="318" t="s">
        <v>359</v>
      </c>
      <c r="D21" s="318"/>
      <c r="E21" s="318" t="s">
        <v>371</v>
      </c>
      <c r="F21" s="323">
        <v>0</v>
      </c>
      <c r="G21" s="324">
        <v>330654</v>
      </c>
      <c r="H21" s="325">
        <v>0</v>
      </c>
      <c r="I21" s="325">
        <v>15745</v>
      </c>
      <c r="J21" s="325">
        <v>15745</v>
      </c>
      <c r="K21" s="323">
        <v>0</v>
      </c>
      <c r="L21" s="322">
        <v>0</v>
      </c>
      <c r="M21" s="322">
        <v>0</v>
      </c>
    </row>
    <row r="22" spans="1:15" s="295" customFormat="1" ht="16.5" customHeight="1" x14ac:dyDescent="0.25">
      <c r="A22" s="321">
        <v>35408</v>
      </c>
      <c r="B22" s="318" t="s">
        <v>81</v>
      </c>
      <c r="C22" s="318" t="s">
        <v>359</v>
      </c>
      <c r="D22" s="318"/>
      <c r="E22" s="318" t="s">
        <v>372</v>
      </c>
      <c r="F22" s="323">
        <v>0</v>
      </c>
      <c r="G22" s="324">
        <v>74734</v>
      </c>
      <c r="H22" s="325">
        <v>0</v>
      </c>
      <c r="I22" s="325">
        <v>10676</v>
      </c>
      <c r="J22" s="325">
        <v>10676</v>
      </c>
      <c r="K22" s="323">
        <v>0</v>
      </c>
      <c r="L22" s="322">
        <v>0</v>
      </c>
      <c r="M22" s="322">
        <v>0</v>
      </c>
    </row>
    <row r="23" spans="1:15" s="295" customFormat="1" ht="16.5" customHeight="1" x14ac:dyDescent="0.25">
      <c r="A23" s="321">
        <v>35408</v>
      </c>
      <c r="B23" s="318" t="s">
        <v>81</v>
      </c>
      <c r="C23" s="318" t="s">
        <v>359</v>
      </c>
      <c r="D23" s="318"/>
      <c r="E23" s="318" t="s">
        <v>233</v>
      </c>
      <c r="F23" s="323">
        <v>0</v>
      </c>
      <c r="G23" s="324">
        <v>170139</v>
      </c>
      <c r="H23" s="325">
        <v>0</v>
      </c>
      <c r="I23" s="325">
        <v>8507</v>
      </c>
      <c r="J23" s="325">
        <v>8507</v>
      </c>
      <c r="K23" s="323">
        <v>0</v>
      </c>
      <c r="L23" s="322">
        <v>0</v>
      </c>
      <c r="M23" s="322">
        <v>0</v>
      </c>
    </row>
    <row r="24" spans="1:15" s="295" customFormat="1" ht="16.5" customHeight="1" x14ac:dyDescent="0.25">
      <c r="A24" s="321">
        <f t="shared" si="0"/>
        <v>35408</v>
      </c>
      <c r="B24" s="318" t="s">
        <v>81</v>
      </c>
      <c r="C24" s="318" t="s">
        <v>359</v>
      </c>
      <c r="D24" s="318"/>
      <c r="E24" s="318" t="s">
        <v>236</v>
      </c>
      <c r="F24" s="323">
        <v>0</v>
      </c>
      <c r="G24" s="324">
        <f>SUM(G21:G23)</f>
        <v>575527</v>
      </c>
      <c r="H24" s="324">
        <f t="shared" ref="H24" si="3">SUM(H21:H23)</f>
        <v>0</v>
      </c>
      <c r="I24" s="324">
        <f t="shared" ref="I24" si="4">SUM(I21:I23)</f>
        <v>34928</v>
      </c>
      <c r="J24" s="324">
        <f t="shared" ref="J24" si="5">SUM(J21:J23)</f>
        <v>34928</v>
      </c>
      <c r="K24" s="323">
        <v>0</v>
      </c>
      <c r="L24" s="322">
        <v>0</v>
      </c>
      <c r="M24" s="322">
        <v>0</v>
      </c>
      <c r="O24" s="295" t="str">
        <f t="shared" si="2"/>
        <v>WC</v>
      </c>
    </row>
    <row r="25" spans="1:15" s="295" customFormat="1" ht="16.5" customHeight="1" x14ac:dyDescent="0.25">
      <c r="A25" s="321">
        <v>35408</v>
      </c>
      <c r="B25" s="318" t="s">
        <v>231</v>
      </c>
      <c r="C25" s="318" t="s">
        <v>359</v>
      </c>
      <c r="D25" s="318"/>
      <c r="E25" s="318" t="s">
        <v>371</v>
      </c>
      <c r="F25" s="323">
        <v>0</v>
      </c>
      <c r="G25" s="324">
        <v>157004</v>
      </c>
      <c r="H25" s="325">
        <v>0</v>
      </c>
      <c r="I25" s="325">
        <v>2379</v>
      </c>
      <c r="J25" s="325">
        <v>2379</v>
      </c>
      <c r="K25" s="323">
        <v>0</v>
      </c>
      <c r="L25" s="322">
        <v>0</v>
      </c>
      <c r="M25" s="322">
        <v>0</v>
      </c>
    </row>
    <row r="26" spans="1:15" s="295" customFormat="1" ht="16.5" customHeight="1" x14ac:dyDescent="0.25">
      <c r="A26" s="321">
        <v>35408</v>
      </c>
      <c r="B26" s="318" t="s">
        <v>231</v>
      </c>
      <c r="C26" s="318" t="s">
        <v>359</v>
      </c>
      <c r="D26" s="318"/>
      <c r="E26" s="318" t="s">
        <v>372</v>
      </c>
      <c r="F26" s="323">
        <v>0</v>
      </c>
      <c r="G26" s="324">
        <v>91329</v>
      </c>
      <c r="H26" s="325">
        <v>0</v>
      </c>
      <c r="I26" s="325">
        <v>1791</v>
      </c>
      <c r="J26" s="325">
        <v>1791</v>
      </c>
      <c r="K26" s="323">
        <v>0</v>
      </c>
      <c r="L26" s="322">
        <v>0</v>
      </c>
      <c r="M26" s="322">
        <v>0</v>
      </c>
    </row>
    <row r="27" spans="1:15" s="295" customFormat="1" ht="16.5" customHeight="1" x14ac:dyDescent="0.25">
      <c r="A27" s="321">
        <v>35408</v>
      </c>
      <c r="B27" s="318" t="s">
        <v>231</v>
      </c>
      <c r="C27" s="318" t="s">
        <v>359</v>
      </c>
      <c r="D27" s="318"/>
      <c r="E27" s="318" t="s">
        <v>233</v>
      </c>
      <c r="F27" s="323">
        <v>0</v>
      </c>
      <c r="G27" s="324">
        <v>138150</v>
      </c>
      <c r="H27" s="325">
        <v>0</v>
      </c>
      <c r="I27" s="325">
        <v>1706</v>
      </c>
      <c r="J27" s="325">
        <v>1706</v>
      </c>
      <c r="K27" s="323">
        <v>0</v>
      </c>
      <c r="L27" s="322">
        <v>0</v>
      </c>
      <c r="M27" s="322">
        <v>0</v>
      </c>
    </row>
    <row r="28" spans="1:15" s="295" customFormat="1" ht="16.5" customHeight="1" x14ac:dyDescent="0.25">
      <c r="A28" s="321">
        <f t="shared" si="0"/>
        <v>35408</v>
      </c>
      <c r="B28" s="318" t="s">
        <v>231</v>
      </c>
      <c r="C28" s="318" t="s">
        <v>359</v>
      </c>
      <c r="D28" s="318"/>
      <c r="E28" s="318" t="s">
        <v>236</v>
      </c>
      <c r="F28" s="323">
        <v>0</v>
      </c>
      <c r="G28" s="324">
        <f>SUM(G25:G27)</f>
        <v>386483</v>
      </c>
      <c r="H28" s="324">
        <f t="shared" ref="H28" si="6">SUM(H25:H27)</f>
        <v>0</v>
      </c>
      <c r="I28" s="324">
        <f t="shared" ref="I28" si="7">SUM(I25:I27)</f>
        <v>5876</v>
      </c>
      <c r="J28" s="324">
        <f t="shared" ref="J28" si="8">SUM(J25:J27)</f>
        <v>5876</v>
      </c>
      <c r="K28" s="323">
        <v>0</v>
      </c>
      <c r="L28" s="322">
        <v>0</v>
      </c>
      <c r="M28" s="322">
        <v>0</v>
      </c>
      <c r="O28" s="295" t="str">
        <f t="shared" si="2"/>
        <v>CML</v>
      </c>
    </row>
    <row r="29" spans="1:15" s="295" customFormat="1" ht="16.5" customHeight="1" x14ac:dyDescent="0.25">
      <c r="A29" s="321">
        <v>35408</v>
      </c>
      <c r="B29" s="318" t="s">
        <v>81</v>
      </c>
      <c r="C29" s="318" t="s">
        <v>360</v>
      </c>
      <c r="D29" s="318"/>
      <c r="E29" s="318" t="s">
        <v>371</v>
      </c>
      <c r="F29" s="323">
        <v>0</v>
      </c>
      <c r="G29" s="324">
        <v>0</v>
      </c>
      <c r="H29" s="325">
        <v>0</v>
      </c>
      <c r="I29" s="325">
        <v>0</v>
      </c>
      <c r="J29" s="325">
        <v>0</v>
      </c>
      <c r="K29" s="323">
        <v>0</v>
      </c>
      <c r="L29" s="322">
        <v>0</v>
      </c>
      <c r="M29" s="322">
        <v>0</v>
      </c>
    </row>
    <row r="30" spans="1:15" s="295" customFormat="1" ht="16.5" customHeight="1" x14ac:dyDescent="0.25">
      <c r="A30" s="321">
        <v>35408</v>
      </c>
      <c r="B30" s="318" t="s">
        <v>81</v>
      </c>
      <c r="C30" s="318" t="s">
        <v>360</v>
      </c>
      <c r="D30" s="318"/>
      <c r="E30" s="318" t="s">
        <v>372</v>
      </c>
      <c r="F30" s="323">
        <v>0</v>
      </c>
      <c r="G30" s="324">
        <v>0</v>
      </c>
      <c r="H30" s="325">
        <v>0</v>
      </c>
      <c r="I30" s="325">
        <v>0</v>
      </c>
      <c r="J30" s="325">
        <v>0</v>
      </c>
      <c r="K30" s="323">
        <v>0</v>
      </c>
      <c r="L30" s="322">
        <v>0</v>
      </c>
      <c r="M30" s="322">
        <v>0</v>
      </c>
    </row>
    <row r="31" spans="1:15" s="295" customFormat="1" ht="16.5" customHeight="1" x14ac:dyDescent="0.25">
      <c r="A31" s="321">
        <v>35408</v>
      </c>
      <c r="B31" s="318" t="s">
        <v>81</v>
      </c>
      <c r="C31" s="318" t="s">
        <v>360</v>
      </c>
      <c r="D31" s="318"/>
      <c r="E31" s="318" t="s">
        <v>233</v>
      </c>
      <c r="F31" s="323">
        <v>0</v>
      </c>
      <c r="G31" s="324">
        <v>0</v>
      </c>
      <c r="H31" s="325">
        <v>0</v>
      </c>
      <c r="I31" s="325">
        <v>0</v>
      </c>
      <c r="J31" s="325">
        <v>0</v>
      </c>
      <c r="K31" s="323">
        <v>0</v>
      </c>
      <c r="L31" s="322">
        <v>0</v>
      </c>
      <c r="M31" s="322">
        <v>0</v>
      </c>
    </row>
    <row r="32" spans="1:15" s="295" customFormat="1" ht="16.5" customHeight="1" x14ac:dyDescent="0.25">
      <c r="A32" s="321">
        <f t="shared" si="0"/>
        <v>35408</v>
      </c>
      <c r="B32" s="318" t="s">
        <v>81</v>
      </c>
      <c r="C32" s="318" t="s">
        <v>360</v>
      </c>
      <c r="D32" s="318"/>
      <c r="E32" s="318" t="s">
        <v>236</v>
      </c>
      <c r="F32" s="323">
        <v>0</v>
      </c>
      <c r="G32" s="324">
        <f>SUM(G29:G31)</f>
        <v>0</v>
      </c>
      <c r="H32" s="324">
        <f t="shared" ref="H32" si="9">SUM(H29:H31)</f>
        <v>0</v>
      </c>
      <c r="I32" s="324">
        <f t="shared" ref="I32" si="10">SUM(I29:I31)</f>
        <v>0</v>
      </c>
      <c r="J32" s="324">
        <f t="shared" ref="J32" si="11">SUM(J29:J31)</f>
        <v>0</v>
      </c>
      <c r="K32" s="323">
        <v>0</v>
      </c>
      <c r="L32" s="322">
        <v>0</v>
      </c>
      <c r="M32" s="322">
        <v>0</v>
      </c>
      <c r="O32" s="295" t="str">
        <f t="shared" si="2"/>
        <v>WC</v>
      </c>
    </row>
    <row r="33" spans="1:13" s="295" customFormat="1" ht="16.5" customHeight="1" x14ac:dyDescent="0.25">
      <c r="A33" s="321">
        <f t="shared" si="0"/>
        <v>35408</v>
      </c>
      <c r="B33" s="318"/>
      <c r="C33" s="318"/>
      <c r="D33" s="318"/>
      <c r="E33" s="318"/>
      <c r="F33" s="323"/>
      <c r="G33" s="324"/>
      <c r="H33" s="325"/>
      <c r="I33" s="325"/>
      <c r="J33" s="325"/>
      <c r="K33" s="323"/>
      <c r="L33" s="322"/>
      <c r="M33" s="322"/>
    </row>
    <row r="34" spans="1:13" s="295" customFormat="1" ht="16.5" customHeight="1" x14ac:dyDescent="0.25">
      <c r="A34" s="321">
        <f t="shared" si="0"/>
        <v>35408</v>
      </c>
      <c r="B34" s="318"/>
      <c r="C34" s="318"/>
      <c r="D34" s="318"/>
      <c r="E34" s="318"/>
      <c r="F34" s="323"/>
      <c r="G34" s="324"/>
      <c r="H34" s="325"/>
      <c r="I34" s="325"/>
      <c r="J34" s="325"/>
      <c r="K34" s="323"/>
      <c r="L34" s="322"/>
      <c r="M34" s="322"/>
    </row>
    <row r="35" spans="1:13" s="295" customFormat="1" ht="16.5" customHeight="1" x14ac:dyDescent="0.25">
      <c r="A35" s="321">
        <f t="shared" si="0"/>
        <v>35408</v>
      </c>
      <c r="B35" s="318"/>
      <c r="C35" s="318"/>
      <c r="D35" s="318"/>
      <c r="E35" s="318"/>
      <c r="F35" s="323"/>
      <c r="G35" s="324"/>
      <c r="H35" s="325"/>
      <c r="I35" s="325"/>
      <c r="J35" s="325"/>
      <c r="K35" s="323"/>
      <c r="L35" s="322"/>
      <c r="M35" s="322"/>
    </row>
    <row r="36" spans="1:13" s="295" customFormat="1" ht="16.5" customHeight="1" x14ac:dyDescent="0.25">
      <c r="A36" s="321">
        <f t="shared" si="0"/>
        <v>35408</v>
      </c>
      <c r="B36" s="318"/>
      <c r="C36" s="318"/>
      <c r="D36" s="318"/>
      <c r="E36" s="318"/>
      <c r="F36" s="323"/>
      <c r="G36" s="324"/>
      <c r="H36" s="325"/>
      <c r="I36" s="325"/>
      <c r="J36" s="325"/>
      <c r="K36" s="323"/>
      <c r="L36" s="322"/>
      <c r="M36" s="322"/>
    </row>
    <row r="37" spans="1:13" s="295" customFormat="1" ht="16.5" customHeight="1" x14ac:dyDescent="0.25">
      <c r="A37" s="321">
        <f t="shared" si="0"/>
        <v>35408</v>
      </c>
      <c r="B37" s="318"/>
      <c r="C37" s="318"/>
      <c r="D37" s="318"/>
      <c r="E37" s="318"/>
      <c r="F37" s="323"/>
      <c r="G37" s="324"/>
      <c r="H37" s="325"/>
      <c r="I37" s="325"/>
      <c r="J37" s="325"/>
      <c r="K37" s="323"/>
      <c r="L37" s="322"/>
      <c r="M37" s="322"/>
    </row>
    <row r="38" spans="1:13" s="295" customFormat="1" ht="16.5" customHeight="1" x14ac:dyDescent="0.25">
      <c r="A38" s="321">
        <f t="shared" si="0"/>
        <v>35408</v>
      </c>
      <c r="B38" s="318"/>
      <c r="C38" s="318"/>
      <c r="D38" s="318"/>
      <c r="E38" s="318"/>
      <c r="F38" s="323"/>
      <c r="G38" s="324"/>
      <c r="H38" s="325"/>
      <c r="I38" s="325"/>
      <c r="J38" s="325"/>
      <c r="K38" s="323"/>
      <c r="L38" s="322"/>
      <c r="M38" s="322"/>
    </row>
    <row r="39" spans="1:13" s="295" customFormat="1" ht="16.5" customHeight="1" x14ac:dyDescent="0.25">
      <c r="A39" s="321">
        <f t="shared" si="0"/>
        <v>35408</v>
      </c>
      <c r="B39" s="318"/>
      <c r="C39" s="318"/>
      <c r="D39" s="318"/>
      <c r="E39" s="318"/>
      <c r="F39" s="323"/>
      <c r="G39" s="324"/>
      <c r="H39" s="325"/>
      <c r="I39" s="325"/>
      <c r="J39" s="325"/>
      <c r="K39" s="323"/>
      <c r="L39" s="322"/>
      <c r="M39" s="322"/>
    </row>
    <row r="40" spans="1:13" s="295" customFormat="1" x14ac:dyDescent="0.25">
      <c r="A40" s="321">
        <f t="shared" si="0"/>
        <v>35408</v>
      </c>
      <c r="B40" s="318"/>
      <c r="C40" s="318"/>
      <c r="D40" s="318"/>
      <c r="E40" s="318"/>
      <c r="F40" s="323"/>
      <c r="G40" s="324"/>
      <c r="H40" s="325"/>
      <c r="I40" s="325"/>
      <c r="J40" s="325"/>
      <c r="K40" s="323"/>
      <c r="L40" s="322"/>
      <c r="M40" s="322"/>
    </row>
    <row r="41" spans="1:13" s="295" customFormat="1" x14ac:dyDescent="0.25">
      <c r="A41" s="321">
        <f t="shared" si="0"/>
        <v>35408</v>
      </c>
      <c r="B41" s="318"/>
      <c r="C41" s="318"/>
      <c r="D41" s="318"/>
      <c r="E41" s="318"/>
      <c r="F41" s="323"/>
      <c r="G41" s="324"/>
      <c r="H41" s="325"/>
      <c r="I41" s="325"/>
      <c r="J41" s="325"/>
      <c r="K41" s="323"/>
      <c r="L41" s="322"/>
      <c r="M41" s="322"/>
    </row>
    <row r="42" spans="1:13" s="295" customFormat="1" x14ac:dyDescent="0.25">
      <c r="A42" s="321">
        <f t="shared" si="0"/>
        <v>35408</v>
      </c>
      <c r="B42" s="318"/>
      <c r="C42" s="318"/>
      <c r="D42" s="318"/>
      <c r="E42" s="318"/>
      <c r="F42" s="323"/>
      <c r="G42" s="324"/>
      <c r="H42" s="325"/>
      <c r="I42" s="325"/>
      <c r="J42" s="325"/>
      <c r="K42" s="323"/>
      <c r="L42" s="322"/>
      <c r="M42" s="322"/>
    </row>
    <row r="43" spans="1:13" s="295" customFormat="1" x14ac:dyDescent="0.25">
      <c r="A43" s="321">
        <f t="shared" si="0"/>
        <v>35408</v>
      </c>
      <c r="B43" s="318"/>
      <c r="C43" s="318"/>
      <c r="D43" s="318"/>
      <c r="E43" s="318"/>
      <c r="F43" s="323"/>
      <c r="G43" s="324"/>
      <c r="H43" s="325"/>
      <c r="I43" s="325"/>
      <c r="J43" s="325"/>
      <c r="K43" s="323"/>
      <c r="L43" s="322"/>
      <c r="M43" s="322"/>
    </row>
    <row r="44" spans="1:13" s="295" customFormat="1" x14ac:dyDescent="0.25">
      <c r="A44" s="321">
        <f t="shared" si="0"/>
        <v>35408</v>
      </c>
      <c r="B44" s="318"/>
      <c r="C44" s="318"/>
      <c r="D44" s="318"/>
      <c r="E44" s="318"/>
      <c r="F44" s="323"/>
      <c r="G44" s="324"/>
      <c r="H44" s="325"/>
      <c r="I44" s="325"/>
      <c r="J44" s="325"/>
      <c r="K44" s="323"/>
      <c r="L44" s="322"/>
      <c r="M44" s="322"/>
    </row>
    <row r="45" spans="1:13" s="295" customFormat="1" x14ac:dyDescent="0.25">
      <c r="A45" s="321">
        <f t="shared" si="0"/>
        <v>35408</v>
      </c>
      <c r="B45" s="318"/>
      <c r="C45" s="318"/>
      <c r="D45" s="318"/>
      <c r="E45" s="318"/>
      <c r="F45" s="323"/>
      <c r="G45" s="324"/>
      <c r="H45" s="325"/>
      <c r="I45" s="325"/>
      <c r="J45" s="325"/>
      <c r="K45" s="323"/>
      <c r="L45" s="322"/>
      <c r="M45" s="322"/>
    </row>
    <row r="46" spans="1:13" s="295" customFormat="1" x14ac:dyDescent="0.25">
      <c r="A46" s="321">
        <f t="shared" si="0"/>
        <v>35408</v>
      </c>
      <c r="B46" s="318"/>
      <c r="C46" s="318"/>
      <c r="D46" s="318"/>
      <c r="E46" s="318"/>
      <c r="F46" s="323"/>
      <c r="G46" s="324"/>
      <c r="H46" s="325"/>
      <c r="I46" s="325"/>
      <c r="J46" s="325"/>
      <c r="K46" s="323"/>
      <c r="L46" s="322"/>
      <c r="M46" s="322"/>
    </row>
    <row r="47" spans="1:13" s="295" customFormat="1" x14ac:dyDescent="0.25">
      <c r="A47" s="321">
        <f t="shared" si="0"/>
        <v>35408</v>
      </c>
      <c r="B47" s="318"/>
      <c r="C47" s="318"/>
      <c r="D47" s="318"/>
      <c r="E47" s="318"/>
      <c r="F47" s="323"/>
      <c r="G47" s="324"/>
      <c r="H47" s="325"/>
      <c r="I47" s="325"/>
      <c r="J47" s="325"/>
      <c r="K47" s="323"/>
      <c r="L47" s="322"/>
      <c r="M47" s="322"/>
    </row>
    <row r="48" spans="1:13" s="295" customFormat="1" x14ac:dyDescent="0.25">
      <c r="A48" s="321">
        <f t="shared" si="0"/>
        <v>35408</v>
      </c>
      <c r="B48" s="318"/>
      <c r="C48" s="318"/>
      <c r="D48" s="318"/>
      <c r="E48" s="318"/>
      <c r="F48" s="323"/>
      <c r="G48" s="324"/>
      <c r="H48" s="325"/>
      <c r="I48" s="325"/>
      <c r="J48" s="325"/>
      <c r="K48" s="323"/>
      <c r="L48" s="322"/>
      <c r="M48" s="322"/>
    </row>
    <row r="49" spans="1:15" s="295" customFormat="1" x14ac:dyDescent="0.25">
      <c r="A49" s="321">
        <f t="shared" si="0"/>
        <v>35408</v>
      </c>
      <c r="B49" s="318"/>
      <c r="C49" s="318"/>
      <c r="D49" s="318"/>
      <c r="E49" s="318"/>
      <c r="F49" s="323"/>
      <c r="G49" s="324"/>
      <c r="H49" s="325"/>
      <c r="I49" s="325"/>
      <c r="J49" s="325"/>
      <c r="K49" s="323"/>
      <c r="L49" s="322"/>
      <c r="M49" s="322"/>
    </row>
    <row r="50" spans="1:15" s="295" customFormat="1" x14ac:dyDescent="0.25">
      <c r="A50" s="321">
        <f t="shared" si="0"/>
        <v>35408</v>
      </c>
      <c r="B50" s="318"/>
      <c r="C50" s="318"/>
      <c r="D50" s="318"/>
      <c r="E50" s="318"/>
      <c r="F50" s="323"/>
      <c r="G50" s="324"/>
      <c r="H50" s="325"/>
      <c r="I50" s="325"/>
      <c r="J50" s="325"/>
      <c r="K50" s="323"/>
      <c r="L50" s="322"/>
      <c r="M50" s="322"/>
    </row>
    <row r="51" spans="1:15" s="295" customFormat="1" x14ac:dyDescent="0.25">
      <c r="A51" s="321">
        <f t="shared" si="0"/>
        <v>35408</v>
      </c>
      <c r="B51" s="318"/>
      <c r="C51" s="318"/>
      <c r="D51" s="318"/>
      <c r="E51" s="318"/>
      <c r="F51" s="323"/>
      <c r="G51" s="324"/>
      <c r="H51" s="325"/>
      <c r="I51" s="325"/>
      <c r="J51" s="325"/>
      <c r="K51" s="323"/>
      <c r="L51" s="322"/>
      <c r="M51" s="322"/>
    </row>
    <row r="52" spans="1:15" s="295" customFormat="1" x14ac:dyDescent="0.25">
      <c r="A52" s="321">
        <f t="shared" si="0"/>
        <v>35408</v>
      </c>
      <c r="B52" s="318"/>
      <c r="C52" s="318"/>
      <c r="D52" s="318"/>
      <c r="E52" s="318"/>
      <c r="F52" s="323"/>
      <c r="G52" s="324"/>
      <c r="H52" s="325"/>
      <c r="I52" s="325"/>
      <c r="J52" s="325"/>
      <c r="K52" s="323"/>
      <c r="L52" s="322"/>
      <c r="M52" s="322"/>
    </row>
    <row r="53" spans="1:15" s="295" customFormat="1" x14ac:dyDescent="0.25">
      <c r="A53" s="321">
        <f t="shared" si="0"/>
        <v>35408</v>
      </c>
      <c r="B53" s="318"/>
      <c r="C53" s="318"/>
      <c r="D53" s="318"/>
      <c r="E53" s="318"/>
      <c r="F53" s="323"/>
      <c r="G53" s="324"/>
      <c r="H53" s="325"/>
      <c r="I53" s="325"/>
      <c r="J53" s="325"/>
      <c r="K53" s="323"/>
      <c r="L53" s="322"/>
      <c r="M53" s="322"/>
    </row>
    <row r="54" spans="1:15" s="295" customFormat="1" x14ac:dyDescent="0.25">
      <c r="A54" s="321">
        <f t="shared" si="0"/>
        <v>35408</v>
      </c>
      <c r="B54" s="318"/>
      <c r="C54" s="318"/>
      <c r="D54" s="318"/>
      <c r="E54" s="318"/>
      <c r="F54" s="323"/>
      <c r="G54" s="324"/>
      <c r="H54" s="325"/>
      <c r="I54" s="325"/>
      <c r="J54" s="325"/>
      <c r="K54" s="323"/>
      <c r="L54" s="322"/>
      <c r="M54" s="322"/>
    </row>
    <row r="55" spans="1:15" ht="15.75" x14ac:dyDescent="0.25">
      <c r="A55" s="321">
        <f t="shared" si="0"/>
        <v>35408</v>
      </c>
      <c r="B55" s="318"/>
      <c r="C55" s="318"/>
      <c r="D55" s="318"/>
      <c r="E55" s="318"/>
      <c r="F55" s="323"/>
      <c r="G55" s="324"/>
      <c r="H55" s="325"/>
      <c r="I55" s="325"/>
      <c r="J55" s="325"/>
      <c r="K55" s="323"/>
      <c r="L55" s="322"/>
      <c r="M55" s="322"/>
      <c r="O55" s="295"/>
    </row>
    <row r="56" spans="1:15" ht="15.75" x14ac:dyDescent="0.25">
      <c r="A56" s="321">
        <f t="shared" si="0"/>
        <v>35408</v>
      </c>
      <c r="B56" s="318"/>
      <c r="C56" s="318"/>
      <c r="D56" s="318"/>
      <c r="E56" s="318"/>
      <c r="F56" s="323"/>
      <c r="G56" s="324"/>
      <c r="H56" s="325"/>
      <c r="I56" s="325"/>
      <c r="J56" s="325"/>
      <c r="K56" s="323"/>
      <c r="L56" s="322"/>
      <c r="M56" s="322"/>
      <c r="O56" s="295"/>
    </row>
    <row r="57" spans="1:15" ht="15.75" x14ac:dyDescent="0.25">
      <c r="A57" s="321">
        <f t="shared" si="0"/>
        <v>35408</v>
      </c>
      <c r="B57" s="318"/>
      <c r="C57" s="318"/>
      <c r="D57" s="318"/>
      <c r="E57" s="318"/>
      <c r="F57" s="323"/>
      <c r="G57" s="324"/>
      <c r="H57" s="325"/>
      <c r="I57" s="325"/>
      <c r="J57" s="325"/>
      <c r="K57" s="323"/>
      <c r="L57" s="322"/>
      <c r="M57" s="322"/>
      <c r="O57" s="295"/>
    </row>
    <row r="58" spans="1:15" ht="15.75" x14ac:dyDescent="0.25">
      <c r="A58" s="321">
        <f t="shared" si="0"/>
        <v>35408</v>
      </c>
      <c r="B58" s="318"/>
      <c r="C58" s="318"/>
      <c r="D58" s="318"/>
      <c r="E58" s="318"/>
      <c r="F58" s="323"/>
      <c r="G58" s="324"/>
      <c r="H58" s="325"/>
      <c r="I58" s="325"/>
      <c r="J58" s="325"/>
      <c r="K58" s="323"/>
      <c r="L58" s="322"/>
      <c r="M58" s="322"/>
      <c r="O58" s="295"/>
    </row>
    <row r="59" spans="1:15" ht="15.75" x14ac:dyDescent="0.25">
      <c r="A59" s="321">
        <f t="shared" si="0"/>
        <v>35408</v>
      </c>
      <c r="B59" s="318"/>
      <c r="C59" s="318"/>
      <c r="D59" s="318"/>
      <c r="E59" s="318"/>
      <c r="F59" s="323"/>
      <c r="G59" s="324"/>
      <c r="H59" s="325"/>
      <c r="I59" s="325"/>
      <c r="J59" s="325"/>
      <c r="K59" s="323"/>
      <c r="L59" s="322"/>
      <c r="M59" s="322"/>
      <c r="O59" s="295"/>
    </row>
    <row r="60" spans="1:15" ht="15.75" x14ac:dyDescent="0.25">
      <c r="A60" s="321">
        <f t="shared" si="0"/>
        <v>35408</v>
      </c>
      <c r="B60" s="318"/>
      <c r="C60" s="318"/>
      <c r="D60" s="318"/>
      <c r="E60" s="318"/>
      <c r="F60" s="323"/>
      <c r="G60" s="324"/>
      <c r="H60" s="325"/>
      <c r="I60" s="325"/>
      <c r="J60" s="325"/>
      <c r="K60" s="323"/>
      <c r="L60" s="322"/>
      <c r="M60" s="322"/>
      <c r="O60" s="295"/>
    </row>
    <row r="61" spans="1:15" ht="15.75" x14ac:dyDescent="0.25">
      <c r="A61" s="321">
        <f t="shared" si="0"/>
        <v>35408</v>
      </c>
      <c r="B61" s="318"/>
      <c r="C61" s="318"/>
      <c r="D61" s="318"/>
      <c r="E61" s="318"/>
      <c r="F61" s="323"/>
      <c r="G61" s="324"/>
      <c r="H61" s="325"/>
      <c r="I61" s="325"/>
      <c r="J61" s="325"/>
      <c r="K61" s="323"/>
      <c r="L61" s="322"/>
      <c r="M61" s="322"/>
      <c r="O61" s="295"/>
    </row>
  </sheetData>
  <mergeCells count="3">
    <mergeCell ref="A1:M1"/>
    <mergeCell ref="A2:M2"/>
    <mergeCell ref="A3:M3"/>
  </mergeCells>
  <dataValidations count="2">
    <dataValidation type="list" allowBlank="1" showInputMessage="1" showErrorMessage="1" sqref="E1:E2 E4:E1048576" xr:uid="{00000000-0002-0000-0300-000001000000}">
      <formula1>$S$1:$S$14</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1" xr:uid="{00000000-0002-0000-0300-000000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Bulletin Lines" prompt="Use Drop Down to select one of bulletin lines." xr:uid="{00000000-0002-0000-0300-000002000000}">
          <x14:formula1>
            <xm:f>LineInfo!$A$2:$A$8</xm:f>
          </x14:formula1>
          <xm:sqref>B62:B1048576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238</v>
      </c>
      <c r="B1" s="294"/>
      <c r="D1" s="294"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297" t="s">
        <v>291</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Imperium Insurance Company</v>
      </c>
      <c r="B4" s="155">
        <f>'Cover Page'!L9</f>
        <v>35408</v>
      </c>
      <c r="C4" s="155" t="str">
        <f>'Cover Page'!B13</f>
        <v xml:space="preserve">Skyward Speciality Insurnace Group, Inc. </v>
      </c>
      <c r="D4" s="156">
        <f>'Cover Page'!L13</f>
        <v>4381</v>
      </c>
      <c r="E4" s="155" t="str">
        <f>'Cover Page'!B17</f>
        <v>800 Gessner Road, Suite 600</v>
      </c>
      <c r="F4" s="155" t="str">
        <f>'Cover Page'!B20</f>
        <v>Houston</v>
      </c>
      <c r="G4" s="155" t="str">
        <f>'Cover Page'!I20</f>
        <v>TX</v>
      </c>
      <c r="H4" s="156" t="str">
        <f>'Cover Page'!L20</f>
        <v>77024-4538</v>
      </c>
      <c r="I4" s="155" t="b">
        <v>1</v>
      </c>
      <c r="J4" s="155" t="b">
        <v>0</v>
      </c>
      <c r="K4" s="157">
        <f>'Cover Page'!B32</f>
        <v>44316</v>
      </c>
      <c r="L4" s="177" t="str">
        <f>'Cover Page'!B35</f>
        <v>Richard Hitch</v>
      </c>
      <c r="M4" s="177" t="str">
        <f>'Cover Page'!B38</f>
        <v>Senior Vice President</v>
      </c>
      <c r="N4" s="220">
        <f>'Cover Page'!I35</f>
        <v>9725874171</v>
      </c>
      <c r="O4" s="220">
        <f>'Cover Page'!L35</f>
        <v>7139354801</v>
      </c>
      <c r="P4" s="155" t="str">
        <f>'Cover Page'!I38</f>
        <v>rhitch@hiig.com</v>
      </c>
      <c r="Q4" s="155" t="str">
        <f>'Cover Page'!B42</f>
        <v>Jeffrey Tishberg</v>
      </c>
      <c r="R4" s="155" t="str">
        <f>'Cover Page'!B46</f>
        <v>Director of Statistical Reporting</v>
      </c>
      <c r="S4" s="220">
        <f>'Cover Page'!I42</f>
        <v>2127022110</v>
      </c>
      <c r="T4" s="220">
        <f>'Cover Page'!L42</f>
        <v>7139354801</v>
      </c>
      <c r="U4" s="155" t="str">
        <f>'Cover Page'!I46</f>
        <v>jtishberg@hiig.com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For the commercial auto policies in our Pest Control business it was determined that no refunds are necessary as policyholders are able to remove vehicles from their fleet for any that are not being used during the pandemic, which results in no insurance premiums to be collected for these parked vehicles. Further, after reviewing the commercial automobile policies for the vehicles that remained active, the risk exposure was not found to warrant reduction as these policies were able to continue business operations. Additionally, for the commercial liablity and the worker's compensation policies relating to this business the risk exposure was determined to not have been reduced as the businesses remained operating during the pandemic. If any insureds who do not regularly self-report employee counts to determine premium did have a reduction in their workforce over the course of the policy period, when the audit is conducted for the insured, appropriate adjustments will be made and any refunds issued.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35408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35408</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25">
      <c r="A5" s="155">
        <f>'Cover Page'!$L$9</f>
        <v>35408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1</v>
      </c>
      <c r="U5" s="243">
        <f>Questionnaire!$W$85</f>
        <v>0</v>
      </c>
    </row>
    <row r="6" spans="1:27" x14ac:dyDescent="0.25">
      <c r="A6" s="155">
        <f>'Cover Page'!$L$9</f>
        <v>35408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35408</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1</v>
      </c>
      <c r="U7" s="243">
        <f>Questionnaire!$Y$85</f>
        <v>0</v>
      </c>
    </row>
    <row r="8" spans="1:27" x14ac:dyDescent="0.25">
      <c r="A8" s="155">
        <f>'Cover Page'!$L$9</f>
        <v>35408</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35408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241</v>
      </c>
    </row>
    <row r="2" spans="1:2" x14ac:dyDescent="0.25">
      <c r="A2" s="153" t="s">
        <v>101</v>
      </c>
      <c r="B2" s="296" t="s">
        <v>242</v>
      </c>
    </row>
    <row r="3" spans="1:2" x14ac:dyDescent="0.25">
      <c r="A3" s="153" t="s">
        <v>102</v>
      </c>
      <c r="B3" s="296" t="s">
        <v>243</v>
      </c>
    </row>
    <row r="4" spans="1:2" x14ac:dyDescent="0.25">
      <c r="A4" s="153" t="s">
        <v>103</v>
      </c>
      <c r="B4" s="296" t="s">
        <v>244</v>
      </c>
    </row>
    <row r="5" spans="1:2" x14ac:dyDescent="0.25">
      <c r="A5" s="153" t="s">
        <v>104</v>
      </c>
      <c r="B5" s="296" t="s">
        <v>240</v>
      </c>
    </row>
    <row r="6" spans="1:2" x14ac:dyDescent="0.25">
      <c r="A6" s="153" t="s">
        <v>105</v>
      </c>
      <c r="B6" s="296" t="s">
        <v>245</v>
      </c>
    </row>
    <row r="7" spans="1:2" x14ac:dyDescent="0.25">
      <c r="A7" s="153" t="s">
        <v>106</v>
      </c>
      <c r="B7" s="296" t="s">
        <v>246</v>
      </c>
    </row>
    <row r="8" spans="1:2" x14ac:dyDescent="0.25">
      <c r="A8" s="153" t="s">
        <v>107</v>
      </c>
      <c r="B8" s="296" t="s">
        <v>247</v>
      </c>
    </row>
    <row r="9" spans="1:2" x14ac:dyDescent="0.25">
      <c r="A9" s="153" t="s">
        <v>108</v>
      </c>
      <c r="B9" s="296" t="s">
        <v>248</v>
      </c>
    </row>
    <row r="10" spans="1:2" x14ac:dyDescent="0.25">
      <c r="A10" s="153" t="s">
        <v>109</v>
      </c>
      <c r="B10" s="296" t="s">
        <v>249</v>
      </c>
    </row>
    <row r="11" spans="1:2" x14ac:dyDescent="0.25">
      <c r="A11" s="153" t="s">
        <v>110</v>
      </c>
      <c r="B11" s="296" t="s">
        <v>250</v>
      </c>
    </row>
    <row r="12" spans="1:2" x14ac:dyDescent="0.25">
      <c r="A12" s="153" t="s">
        <v>111</v>
      </c>
      <c r="B12" s="296" t="s">
        <v>251</v>
      </c>
    </row>
    <row r="13" spans="1:2" x14ac:dyDescent="0.25">
      <c r="A13" s="153" t="s">
        <v>112</v>
      </c>
      <c r="B13" s="296" t="s">
        <v>252</v>
      </c>
    </row>
    <row r="14" spans="1:2" x14ac:dyDescent="0.25">
      <c r="A14" s="153" t="s">
        <v>113</v>
      </c>
      <c r="B14" s="296" t="s">
        <v>253</v>
      </c>
    </row>
    <row r="15" spans="1:2" x14ac:dyDescent="0.25">
      <c r="A15" s="153" t="s">
        <v>114</v>
      </c>
      <c r="B15" s="296" t="s">
        <v>254</v>
      </c>
    </row>
    <row r="16" spans="1:2" x14ac:dyDescent="0.25">
      <c r="A16" s="153" t="s">
        <v>115</v>
      </c>
      <c r="B16" s="296" t="s">
        <v>255</v>
      </c>
    </row>
    <row r="17" spans="1:2" x14ac:dyDescent="0.25">
      <c r="A17" s="153" t="s">
        <v>116</v>
      </c>
      <c r="B17" s="296" t="s">
        <v>256</v>
      </c>
    </row>
    <row r="18" spans="1:2" x14ac:dyDescent="0.25">
      <c r="A18" s="153" t="s">
        <v>117</v>
      </c>
      <c r="B18" s="296" t="s">
        <v>257</v>
      </c>
    </row>
    <row r="19" spans="1:2" x14ac:dyDescent="0.25">
      <c r="A19" s="153" t="s">
        <v>118</v>
      </c>
      <c r="B19" s="296" t="s">
        <v>258</v>
      </c>
    </row>
    <row r="20" spans="1:2" x14ac:dyDescent="0.25">
      <c r="A20" s="153" t="s">
        <v>119</v>
      </c>
      <c r="B20" s="296" t="s">
        <v>259</v>
      </c>
    </row>
    <row r="21" spans="1:2" x14ac:dyDescent="0.25">
      <c r="A21" s="153" t="s">
        <v>120</v>
      </c>
      <c r="B21" s="296" t="s">
        <v>260</v>
      </c>
    </row>
    <row r="22" spans="1:2" x14ac:dyDescent="0.25">
      <c r="A22" s="153" t="s">
        <v>121</v>
      </c>
      <c r="B22" s="296" t="s">
        <v>261</v>
      </c>
    </row>
    <row r="23" spans="1:2" x14ac:dyDescent="0.25">
      <c r="A23" s="153" t="s">
        <v>122</v>
      </c>
      <c r="B23" s="296" t="s">
        <v>262</v>
      </c>
    </row>
    <row r="24" spans="1:2" x14ac:dyDescent="0.25">
      <c r="A24" s="153" t="s">
        <v>123</v>
      </c>
      <c r="B24" s="296" t="s">
        <v>263</v>
      </c>
    </row>
    <row r="25" spans="1:2" x14ac:dyDescent="0.25">
      <c r="A25" s="153" t="s">
        <v>124</v>
      </c>
      <c r="B25" s="296" t="s">
        <v>264</v>
      </c>
    </row>
    <row r="26" spans="1:2" x14ac:dyDescent="0.25">
      <c r="A26" s="153" t="s">
        <v>125</v>
      </c>
      <c r="B26" s="296" t="s">
        <v>265</v>
      </c>
    </row>
    <row r="27" spans="1:2" x14ac:dyDescent="0.25">
      <c r="A27" s="153" t="s">
        <v>126</v>
      </c>
      <c r="B27" s="296" t="s">
        <v>266</v>
      </c>
    </row>
    <row r="28" spans="1:2" x14ac:dyDescent="0.25">
      <c r="A28" s="153" t="s">
        <v>127</v>
      </c>
      <c r="B28" s="296" t="s">
        <v>267</v>
      </c>
    </row>
    <row r="29" spans="1:2" x14ac:dyDescent="0.25">
      <c r="A29" s="153" t="s">
        <v>128</v>
      </c>
      <c r="B29" s="296" t="s">
        <v>268</v>
      </c>
    </row>
    <row r="30" spans="1:2" x14ac:dyDescent="0.25">
      <c r="A30" s="153" t="s">
        <v>129</v>
      </c>
      <c r="B30" s="296" t="s">
        <v>269</v>
      </c>
    </row>
    <row r="31" spans="1:2" x14ac:dyDescent="0.25">
      <c r="A31" s="153" t="s">
        <v>130</v>
      </c>
      <c r="B31" s="296" t="s">
        <v>270</v>
      </c>
    </row>
    <row r="32" spans="1:2" x14ac:dyDescent="0.25">
      <c r="A32" s="153" t="s">
        <v>131</v>
      </c>
      <c r="B32" s="296" t="s">
        <v>271</v>
      </c>
    </row>
    <row r="33" spans="1:2" x14ac:dyDescent="0.25">
      <c r="A33" s="153" t="s">
        <v>132</v>
      </c>
      <c r="B33" s="296" t="s">
        <v>272</v>
      </c>
    </row>
    <row r="34" spans="1:2" x14ac:dyDescent="0.25">
      <c r="A34" s="153" t="s">
        <v>133</v>
      </c>
      <c r="B34" s="296" t="s">
        <v>273</v>
      </c>
    </row>
    <row r="35" spans="1:2" x14ac:dyDescent="0.25">
      <c r="A35" s="153" t="s">
        <v>134</v>
      </c>
      <c r="B35" s="296" t="s">
        <v>274</v>
      </c>
    </row>
    <row r="36" spans="1:2" x14ac:dyDescent="0.25">
      <c r="A36" s="153" t="s">
        <v>135</v>
      </c>
      <c r="B36" s="296" t="s">
        <v>275</v>
      </c>
    </row>
    <row r="37" spans="1:2" x14ac:dyDescent="0.25">
      <c r="A37" s="153" t="s">
        <v>136</v>
      </c>
      <c r="B37" s="296" t="s">
        <v>276</v>
      </c>
    </row>
    <row r="38" spans="1:2" x14ac:dyDescent="0.25">
      <c r="A38" s="153" t="s">
        <v>137</v>
      </c>
      <c r="B38" s="296" t="s">
        <v>277</v>
      </c>
    </row>
    <row r="39" spans="1:2" x14ac:dyDescent="0.25">
      <c r="A39" s="153" t="s">
        <v>138</v>
      </c>
      <c r="B39" s="296" t="s">
        <v>278</v>
      </c>
    </row>
    <row r="40" spans="1:2" x14ac:dyDescent="0.25">
      <c r="A40" s="153" t="s">
        <v>139</v>
      </c>
      <c r="B40" s="296" t="s">
        <v>279</v>
      </c>
    </row>
    <row r="41" spans="1:2" x14ac:dyDescent="0.25">
      <c r="A41" s="153" t="s">
        <v>140</v>
      </c>
      <c r="B41" s="296" t="s">
        <v>280</v>
      </c>
    </row>
    <row r="42" spans="1:2" x14ac:dyDescent="0.25">
      <c r="A42" s="153" t="s">
        <v>141</v>
      </c>
      <c r="B42" s="296" t="s">
        <v>281</v>
      </c>
    </row>
    <row r="43" spans="1:2" x14ac:dyDescent="0.25">
      <c r="A43" s="153" t="s">
        <v>142</v>
      </c>
      <c r="B43" s="296" t="s">
        <v>282</v>
      </c>
    </row>
    <row r="44" spans="1:2" x14ac:dyDescent="0.25">
      <c r="A44" s="153" t="s">
        <v>143</v>
      </c>
      <c r="B44" s="296" t="s">
        <v>283</v>
      </c>
    </row>
    <row r="45" spans="1:2" x14ac:dyDescent="0.25">
      <c r="A45" s="153" t="s">
        <v>144</v>
      </c>
      <c r="B45" s="296" t="s">
        <v>284</v>
      </c>
    </row>
    <row r="46" spans="1:2" x14ac:dyDescent="0.25">
      <c r="A46" s="153" t="s">
        <v>145</v>
      </c>
      <c r="B46" s="296" t="s">
        <v>285</v>
      </c>
    </row>
    <row r="47" spans="1:2" x14ac:dyDescent="0.25">
      <c r="A47" s="153" t="s">
        <v>146</v>
      </c>
      <c r="B47" s="296" t="s">
        <v>286</v>
      </c>
    </row>
    <row r="48" spans="1:2" x14ac:dyDescent="0.25">
      <c r="A48" s="153" t="s">
        <v>147</v>
      </c>
      <c r="B48" s="296" t="s">
        <v>287</v>
      </c>
    </row>
    <row r="49" spans="1:2" x14ac:dyDescent="0.25">
      <c r="A49" s="153" t="s">
        <v>148</v>
      </c>
      <c r="B49" s="296" t="s">
        <v>288</v>
      </c>
    </row>
    <row r="50" spans="1:2" x14ac:dyDescent="0.25">
      <c r="A50" s="153" t="s">
        <v>149</v>
      </c>
      <c r="B50" s="296" t="s">
        <v>289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Jillian Tisdel</cp:lastModifiedBy>
  <cp:lastPrinted>2020-06-12T14:48:38Z</cp:lastPrinted>
  <dcterms:created xsi:type="dcterms:W3CDTF">2020-04-14T23:06:16Z</dcterms:created>
  <dcterms:modified xsi:type="dcterms:W3CDTF">2021-05-17T21:32:24Z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{708C575D-362B-4032-802E-C122B5B9C06A}</vt:lpwstr>
  </property>
</Properties>
</file>