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nas\DeptPricing\Esurance\Esurance CA\CA\CA COVID-19\Submission\Submission 04_30_2021\"/>
    </mc:Choice>
  </mc:AlternateContent>
  <xr:revisionPtr revIDLastSave="0" documentId="13_ncr:1_{1DB6F39B-4BBE-4D09-9A6E-10059A69ADAE}" xr6:coauthVersionLast="45" xr6:coauthVersionMax="45" xr10:uidLastSave="{00000000-0000-0000-0000-000000000000}"/>
  <bookViews>
    <workbookView xWindow="-289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<sst xmlns="http://schemas.openxmlformats.org/spreadsheetml/2006/main" count="558" uniqueCount="370">
  <si>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</si>
  <si>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</si>
  <si>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</si>
  <si>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</si>
  <si>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</si>
  <si>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</si>
  <si>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</si>
  <si>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</si>
  <si>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</si>
  <si>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</si>
  <si>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</si>
  <si>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</si>
  <si>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</si>
  <si>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</si>
  <si>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</si>
  <si>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</si>
  <si>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</si>
  <si>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</si>
  <si>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</si>
  <si>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</si>
  <si>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</si>
  <si>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</si>
  <si>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</si>
  <si>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</si>
  <si>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</si>
  <si>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</si>
  <si>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</si>
  <si>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</si>
  <si>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</si>
  <si>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</si>
  <si>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</si>
  <si>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</si>
  <si>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</si>
  <si>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</si>
  <si>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</si>
  <si>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</si>
  <si>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</si>
  <si>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</si>
  <si>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</si>
  <si>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</si>
  <si>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</si>
  <si>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</si>
  <si>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</si>
  <si>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</si>
  <si>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</si>
  <si>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</si>
  <si>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</si>
  <si>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</si>
  <si>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</si>
  <si>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</si>
  <si>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</si>
  <si>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</si>
  <si>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</si>
  <si>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</si>
  <si>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</si>
  <si>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</si>
  <si>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</si>
  <si>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</si>
  <si>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</si>
  <si>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</si>
  <si>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</si>
  <si>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</si>
  <si>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</si>
  <si>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</si>
  <si>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</si>
  <si>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</si>
  <si>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</si>
  <si>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</si>
  <si>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</si>
  <si>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</si>
  <si>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</si>
  <si>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</si>
  <si>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</si>
  <si>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</si>
  <si>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</si>
  <si>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</si>
  <si>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</si>
  <si>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</si>
  <si>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</si>
  <si>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</si>
  <si>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</si>
  <si>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</si>
  <si>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</si>
  <si>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</si>
  <si>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</si>
  <si>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</si>
  <si>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</si>
  <si>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</si>
  <si>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</si>
  <si>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</si>
  <si>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</si>
  <si>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</si>
  <si>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</si>
  <si>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</si>
  <si>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</si>
  <si>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</si>
  <si>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</si>
  <si>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</si>
  <si>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</si>
  <si>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</si>
  <si>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</si>
  <si>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</si>
  <si>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</si>
  <si>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</si>
  <si>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</si>
  <si>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</si>
  <si>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</si>
  <si>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</si>
  <si>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</si>
  <si>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</si>
  <si>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</si>
  <si>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</si>
  <si>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</si>
  <si>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</si>
  <si>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</si>
  <si>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</si>
  <si>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</si>
  <si>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</si>
  <si>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</si>
  <si>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</si>
  <si>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</si>
  <si>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</si>
  <si>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</si>
  <si>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</si>
  <si>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</si>
  <si>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</si>
  <si>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</si>
  <si>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</si>
  <si>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</si>
  <si>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</si>
  <si>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</si>
  <si>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</si>
  <si>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</si>
  <si>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</si>
  <si>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</si>
  <si>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</si>
  <si>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</si>
  <si>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</si>
  <si>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</si>
  <si>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</si>
  <si>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</si>
  <si>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</si>
  <si>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</si>
  <si>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</si>
  <si>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</si>
  <si>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</si>
  <si>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</si>
  <si>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</si>
  <si>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</si>
  <si>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</si>
  <si>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</si>
  <si>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</si>
  <si>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</si>
  <si>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</si>
  <si>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</si>
  <si>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</si>
  <si>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</si>
  <si>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</si>
  <si>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</si>
  <si>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</si>
  <si>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</si>
  <si>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</si>
  <si>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</si>
  <si>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</si>
  <si>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</si>
  <si>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</si>
  <si>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</si>
  <si>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</si>
  <si>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</si>
  <si>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</si>
  <si>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</si>
  <si>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</si>
  <si>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</si>
  <si>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</si>
  <si>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</si>
  <si>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</si>
  <si>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</si>
  <si>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</si>
  <si>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</si>
  <si>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</si>
  <si>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</si>
  <si>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</si>
  <si>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</si>
  <si>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</si>
  <si>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</si>
  <si>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</si>
  <si>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</si>
  <si>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</si>
  <si>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</si>
  <si>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</si>
  <si>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</si>
  <si>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</si>
  <si>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</si>
  <si>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</si>
  <si>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</si>
  <si>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</si>
  <si>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</si>
  <si>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</si>
  <si>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</si>
  <si>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</si>
  <si>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</si>
  <si>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</si>
  <si>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</si>
  <si>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</si>
  <si>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</si>
  <si>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</si>
  <si>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</si>
  <si>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</si>
  <si>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</si>
  <si>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</si>
  <si>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</si>
  <si>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</si>
  <si>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</si>
  <si>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</si>
  <si>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</si>
  <si>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</si>
  <si>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</si>
  <si>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</si>
  <si>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</si>
  <si>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</si>
  <si>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</si>
  <si>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</si>
  <si>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</si>
  <si>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</si>
  <si>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</si>
  <si>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</si>
  <si>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</si>
  <si>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</si>
  <si>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</si>
  <si>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</si>
  <si>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</si>
  <si>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</si>
  <si>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</si>
  <si>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</si>
  <si>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</si>
  <si>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</si>
  <si>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</si>
  <si>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</si>
  <si>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</si>
  <si>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</si>
  <si>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</si>
  <si>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</si>
  <si>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</si>
  <si>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</si>
  <si>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</si>
  <si>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</si>
  <si>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</si>
  <si>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</si>
  <si>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</si>
  <si>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</si>
  <si>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</si>
  <si>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</si>
  <si>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</si>
  <si>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</si>
  <si>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</si>
  <si>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</si>
  <si>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</si>
  <si>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</si>
  <si>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</si>
  <si>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</si>
  <si>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</si>
  <si>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</si>
  <si>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</si>
  <si>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</si>
  <si>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</si>
  <si>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</si>
  <si>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</si>
  <si>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</si>
  <si>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</si>
  <si>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</si>
  <si>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</si>
  <si>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</si>
  <si>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</si>
  <si>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</si>
  <si>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</si>
  <si>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</si>
  <si>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</si>
  <si>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</si>
  <si>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</si>
  <si>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</si>
  <si>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</si>
  <si>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</si>
  <si>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</si>
  <si>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</si>
  <si>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</si>
  <si>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</si>
  <si>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</si>
  <si>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</si>
  <si>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</si>
  <si>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</si>
  <si>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</si>
  <si>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</si>
  <si>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</si>
  <si>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</si>
  <si>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</si>
  <si>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</si>
  <si>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</si>
  <si>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</si>
  <si>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</si>
  <si>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</si>
  <si>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</si>
  <si>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</si>
  <si>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</si>
  <si>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</si>
  <si>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</si>
  <si>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</si>
  <si>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</si>
  <si>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</si>
  <si>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</si>
  <si>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</si>
  <si>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</si>
  <si>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</si>
  <si>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</si>
  <si>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</si>
  <si>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</si>
  <si>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</si>
  <si>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</si>
  <si>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</si>
  <si>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</si>
  <si>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</si>
  <si>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</si>
  <si>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</si>
  <si>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</si>
  <si>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</si>
  <si>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</si>
  <si>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</si>
  <si>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</si>
  <si>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</si>
  <si>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</si>
  <si>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</si>
  <si>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</si>
  <si>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</si>
  <si>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</si>
  <si>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</si>
  <si>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</si>
  <si>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</si>
  <si>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</si>
  <si>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</si>
  <si>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</si>
  <si>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</si>
  <si>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</si>
  <si>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</si>
  <si>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</si>
  <si>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</si>
  <si>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</si>
  <si>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</si>
  <si>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</si>
  <si>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</si>
  <si>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</si>
  <si>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</si>
  <si>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</si>
  <si>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</si>
  <si>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</si>
  <si>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Esurance Property and Casualty Insurance Company</t>
  </si>
  <si>
    <t>Allstate Corporation</t>
  </si>
  <si>
    <t>San Francisco</t>
  </si>
  <si>
    <t>David Biewer</t>
  </si>
  <si>
    <t>DBiewer@allstate.com</t>
  </si>
  <si>
    <t>CFO and Interim President CA Operations</t>
  </si>
  <si>
    <t>Taylor Van Laar</t>
  </si>
  <si>
    <t>Senior Actuarial Assistant</t>
  </si>
  <si>
    <t>(925) 548-2118</t>
  </si>
  <si>
    <t>tvanlaar@allstate.com</t>
  </si>
  <si>
    <t>Personal Auto</t>
  </si>
  <si>
    <t>18-2023</t>
  </si>
  <si>
    <t>Motorcycle</t>
  </si>
  <si>
    <t>17-7957</t>
  </si>
  <si>
    <t>0% in January through March 2021</t>
  </si>
  <si>
    <t>Please see attached explanatory memorandum and supporting exhibit.</t>
  </si>
  <si>
    <t>160 Pacific Ave #201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</si>
</sst>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  <numFmt numFmtId="174" formatCode="_(* #,##0.0000_);_(* \(#,##0.0000\);_(* &quot;-&quot;??_);_(@_)"/>
    <numFmt numFmtId="175" formatCode="0.0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73" fontId="39" fillId="0" borderId="15" xfId="8" applyNumberFormat="1" applyFont="1" applyFill="1" applyBorder="1" applyAlignment="1">
      <alignment horizontal="right"/>
    </xf>
    <xf numFmtId="174" fontId="39" fillId="0" borderId="15" xfId="9" applyNumberFormat="1" applyFont="1" applyFill="1" applyBorder="1" applyAlignment="1">
      <alignment horizontal="right"/>
    </xf>
    <xf numFmtId="174" fontId="39" fillId="0" borderId="15" xfId="8" applyNumberFormat="1" applyFont="1" applyFill="1" applyBorder="1" applyAlignment="1">
      <alignment horizontal="right"/>
    </xf>
    <xf numFmtId="175" fontId="39" fillId="0" borderId="15" xfId="8" applyNumberFormat="1" applyFont="1" applyFill="1" applyBorder="1" applyAlignment="1">
      <alignment horizontal="righ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vanlaar@allstate.com" TargetMode="External"/><Relationship Id="rId1" Type="http://schemas.openxmlformats.org/officeDocument/2006/relationships/hyperlink" Target="mailto:DBiewer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L20" sqref="L20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349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30210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369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94111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4158754712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357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344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A45F263-E718-43E1-BF02-9DCF548385F6}">
      <formula1>StateCode</formula1>
    </dataValidation>
  </dataValidations>
  <hyperlinks>
    <hyperlink ref="I38" r:id="rId1" xr:uid="{DF2B467D-2647-46A6-B363-F2332D29AFB9}"/>
    <hyperlink ref="I46" r:id="rId2" xr:uid="{E8D67080-A8C8-4707-A19B-5ADF7153FDC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activeCell="F74" sqref="F7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23.2187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Esurance Property and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30210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351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184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3" t="s">
        <v>299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184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3" t="s">
        <v>299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299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184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 t="s">
        <v>367</v>
      </c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 t="str">
        <f>G69</f>
        <v>0% in January through March 2021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184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53" t="s">
        <v>299</v>
      </c>
      <c r="H79" s="353"/>
      <c r="I79" s="353"/>
      <c r="J79" s="353"/>
      <c r="K79" s="353"/>
      <c r="L79" s="353"/>
      <c r="M79" s="353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Esurance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30210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9" t="s">
        <v>368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59"/>
    </row>
    <row r="15" spans="1:14" x14ac:dyDescent="0.3">
      <c r="A15" s="257"/>
      <c r="B15" s="259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59"/>
    </row>
    <row r="16" spans="1:14" x14ac:dyDescent="0.3">
      <c r="A16" s="257"/>
      <c r="B16" s="259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59"/>
    </row>
    <row r="17" spans="1:14" x14ac:dyDescent="0.3">
      <c r="A17" s="257"/>
      <c r="B17" s="259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59"/>
    </row>
    <row r="18" spans="1:14" x14ac:dyDescent="0.3">
      <c r="A18" s="257"/>
      <c r="B18" s="259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59"/>
    </row>
    <row r="19" spans="1:14" x14ac:dyDescent="0.3">
      <c r="A19" s="257"/>
      <c r="B19" s="259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59"/>
    </row>
    <row r="20" spans="1:14" x14ac:dyDescent="0.3">
      <c r="A20" s="257"/>
      <c r="B20" s="259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59"/>
    </row>
    <row r="21" spans="1:14" x14ac:dyDescent="0.3">
      <c r="A21" s="257"/>
      <c r="B21" s="259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59"/>
    </row>
    <row r="22" spans="1:14" x14ac:dyDescent="0.3">
      <c r="A22" s="257"/>
      <c r="B22" s="259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59"/>
    </row>
    <row r="23" spans="1:14" x14ac:dyDescent="0.3">
      <c r="A23" s="257"/>
      <c r="B23" s="259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9" t="s">
        <v>368</v>
      </c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59"/>
    </row>
    <row r="34" spans="1:14" x14ac:dyDescent="0.3">
      <c r="A34" s="257"/>
      <c r="B34" s="258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59"/>
    </row>
    <row r="35" spans="1:14" x14ac:dyDescent="0.3">
      <c r="A35" s="257"/>
      <c r="B35" s="258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59"/>
    </row>
    <row r="36" spans="1:14" x14ac:dyDescent="0.3">
      <c r="A36" s="257"/>
      <c r="B36" s="258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59"/>
    </row>
    <row r="37" spans="1:14" x14ac:dyDescent="0.3">
      <c r="A37" s="257"/>
      <c r="B37" s="258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59"/>
    </row>
    <row r="38" spans="1:14" x14ac:dyDescent="0.3">
      <c r="A38" s="257"/>
      <c r="B38" s="258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59"/>
    </row>
    <row r="39" spans="1:14" x14ac:dyDescent="0.3">
      <c r="A39" s="257"/>
      <c r="B39" s="258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59"/>
    </row>
    <row r="40" spans="1:14" x14ac:dyDescent="0.3">
      <c r="A40" s="257"/>
      <c r="B40" s="258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59"/>
    </row>
    <row r="41" spans="1:14" x14ac:dyDescent="0.3">
      <c r="A41" s="257"/>
      <c r="B41" s="258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59"/>
    </row>
    <row r="42" spans="1:14" x14ac:dyDescent="0.3">
      <c r="A42" s="257"/>
      <c r="B42" s="258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59"/>
    </row>
    <row r="43" spans="1:14" x14ac:dyDescent="0.3">
      <c r="A43" s="257"/>
      <c r="B43" s="258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59"/>
    </row>
    <row r="44" spans="1:14" x14ac:dyDescent="0.3">
      <c r="A44" s="257"/>
      <c r="B44" s="258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59"/>
    </row>
    <row r="45" spans="1:14" x14ac:dyDescent="0.3">
      <c r="A45" s="257"/>
      <c r="B45" s="258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59"/>
    </row>
    <row r="46" spans="1:14" x14ac:dyDescent="0.3">
      <c r="A46" s="257"/>
      <c r="B46" s="258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59"/>
    </row>
    <row r="47" spans="1:14" x14ac:dyDescent="0.3">
      <c r="A47" s="257"/>
      <c r="B47" s="258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59"/>
    </row>
    <row r="48" spans="1:14" x14ac:dyDescent="0.3">
      <c r="A48" s="257"/>
      <c r="B48" s="258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59"/>
    </row>
    <row r="49" spans="1:14" x14ac:dyDescent="0.3">
      <c r="A49" s="257"/>
      <c r="B49" s="258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59"/>
    </row>
    <row r="50" spans="1:14" x14ac:dyDescent="0.3">
      <c r="A50" s="257"/>
      <c r="B50" s="258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59"/>
    </row>
    <row r="51" spans="1:14" x14ac:dyDescent="0.3">
      <c r="A51" s="257"/>
      <c r="B51" s="258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59"/>
    </row>
    <row r="52" spans="1:14" x14ac:dyDescent="0.3">
      <c r="A52" s="257"/>
      <c r="B52" s="258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59"/>
    </row>
    <row r="53" spans="1:14" x14ac:dyDescent="0.3">
      <c r="A53" s="257"/>
      <c r="B53" s="258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59"/>
    </row>
    <row r="54" spans="1:14" x14ac:dyDescent="0.3">
      <c r="A54" s="257"/>
      <c r="B54" s="258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59"/>
    </row>
    <row r="55" spans="1:14" x14ac:dyDescent="0.3">
      <c r="A55" s="257"/>
      <c r="B55" s="258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59"/>
    </row>
    <row r="56" spans="1:14" x14ac:dyDescent="0.3">
      <c r="A56" s="257"/>
      <c r="B56" s="258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59"/>
    </row>
    <row r="57" spans="1:14" x14ac:dyDescent="0.3">
      <c r="A57" s="257"/>
      <c r="B57" s="258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59"/>
    </row>
    <row r="58" spans="1:14" x14ac:dyDescent="0.3">
      <c r="A58" s="257"/>
      <c r="B58" s="258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59"/>
    </row>
    <row r="59" spans="1:14" x14ac:dyDescent="0.3">
      <c r="A59" s="257"/>
      <c r="B59" s="258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59"/>
    </row>
    <row r="60" spans="1:14" x14ac:dyDescent="0.3">
      <c r="A60" s="257"/>
      <c r="B60" s="258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59"/>
    </row>
    <row r="61" spans="1:14" x14ac:dyDescent="0.3">
      <c r="A61" s="257"/>
      <c r="B61" s="258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59"/>
    </row>
    <row r="62" spans="1:14" x14ac:dyDescent="0.3">
      <c r="A62" s="257"/>
      <c r="B62" s="258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3" workbookViewId="0">
      <selection activeCell="G27" sqref="G27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349" t="str">
        <f>'Cover Page'!A5:N5</f>
        <v>For Reporting Period: January, February, and March 2021 and Overall Quarter Total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Esurance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30210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Allstate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30210</v>
      </c>
      <c r="B17" s="318" t="s">
        <v>80</v>
      </c>
      <c r="C17" s="318" t="s">
        <v>363</v>
      </c>
      <c r="D17" s="318" t="s">
        <v>364</v>
      </c>
      <c r="E17" s="318" t="s">
        <v>345</v>
      </c>
      <c r="F17" s="339">
        <v>0</v>
      </c>
      <c r="G17" s="324">
        <v>26791234.188333333</v>
      </c>
      <c r="H17" s="325">
        <v>0</v>
      </c>
      <c r="I17" s="325">
        <v>896.71267986143266</v>
      </c>
      <c r="J17" s="325">
        <v>896.71267986143266</v>
      </c>
      <c r="K17" s="339">
        <v>0</v>
      </c>
      <c r="L17" s="322">
        <v>179263</v>
      </c>
      <c r="M17" s="322">
        <v>0</v>
      </c>
      <c r="O17" s="295" t="str">
        <f>IF(OR(B17="PPA", B17="CMP",B17="CML",B17="CMA",B17="WC",B17="MED"),B17,"ASLine")</f>
        <v>PPA</v>
      </c>
    </row>
    <row r="18" spans="1:15" s="295" customFormat="1" ht="16.5" customHeight="1" x14ac:dyDescent="0.25">
      <c r="A18" s="321">
        <f t="shared" si="0"/>
        <v>30210</v>
      </c>
      <c r="B18" s="318" t="s">
        <v>80</v>
      </c>
      <c r="C18" s="318" t="s">
        <v>363</v>
      </c>
      <c r="D18" s="318" t="s">
        <v>364</v>
      </c>
      <c r="E18" s="318" t="s">
        <v>346</v>
      </c>
      <c r="F18" s="339">
        <v>0</v>
      </c>
      <c r="G18" s="324">
        <v>26545806.198333334</v>
      </c>
      <c r="H18" s="325">
        <v>0</v>
      </c>
      <c r="I18" s="325">
        <v>894.95329094791259</v>
      </c>
      <c r="J18" s="325">
        <v>894.95329094791259</v>
      </c>
      <c r="K18" s="339">
        <v>0</v>
      </c>
      <c r="L18" s="322">
        <v>177970</v>
      </c>
      <c r="M18" s="322">
        <v>0</v>
      </c>
      <c r="O18" s="295" t="str">
        <f t="shared" ref="O18:O62" si="1">IF(OR(B18="PPA", B18="CMP",B18="CML",B18="CMA",B18="WC",B18="MED"),B18,"ASLine")</f>
        <v>PPA</v>
      </c>
    </row>
    <row r="19" spans="1:15" s="295" customFormat="1" ht="16.5" customHeight="1" x14ac:dyDescent="0.25">
      <c r="A19" s="321">
        <f t="shared" si="0"/>
        <v>30210</v>
      </c>
      <c r="B19" s="318" t="s">
        <v>80</v>
      </c>
      <c r="C19" s="318" t="s">
        <v>363</v>
      </c>
      <c r="D19" s="318" t="s">
        <v>364</v>
      </c>
      <c r="E19" s="318" t="s">
        <v>347</v>
      </c>
      <c r="F19" s="339">
        <v>0</v>
      </c>
      <c r="G19" s="324">
        <v>26455283.245000001</v>
      </c>
      <c r="H19" s="325">
        <v>0</v>
      </c>
      <c r="I19" s="325">
        <v>896.67274574490318</v>
      </c>
      <c r="J19" s="325">
        <v>896.67274574490318</v>
      </c>
      <c r="K19" s="339">
        <v>0</v>
      </c>
      <c r="L19" s="322">
        <v>177023</v>
      </c>
      <c r="M19" s="322">
        <v>0</v>
      </c>
      <c r="O19" s="295" t="str">
        <f t="shared" si="1"/>
        <v>PPA</v>
      </c>
    </row>
    <row r="20" spans="1:15" s="295" customFormat="1" ht="16.5" customHeight="1" x14ac:dyDescent="0.25">
      <c r="A20" s="321">
        <f t="shared" si="0"/>
        <v>30210</v>
      </c>
      <c r="B20" s="318" t="s">
        <v>80</v>
      </c>
      <c r="C20" s="318" t="s">
        <v>363</v>
      </c>
      <c r="D20" s="318" t="s">
        <v>364</v>
      </c>
      <c r="E20" s="318" t="s">
        <v>348</v>
      </c>
      <c r="F20" s="339">
        <v>0</v>
      </c>
      <c r="G20" s="324">
        <v>79792323.631666675</v>
      </c>
      <c r="H20" s="325">
        <v>0</v>
      </c>
      <c r="I20" s="325">
        <v>896.11336473525807</v>
      </c>
      <c r="J20" s="325">
        <v>896.11336473525807</v>
      </c>
      <c r="K20" s="339">
        <v>0</v>
      </c>
      <c r="L20" s="322">
        <v>185820</v>
      </c>
      <c r="M20" s="322">
        <v>0</v>
      </c>
      <c r="O20" s="295" t="str">
        <f t="shared" si="1"/>
        <v>PPA</v>
      </c>
    </row>
    <row r="21" spans="1:15" s="295" customFormat="1" ht="16.5" customHeight="1" x14ac:dyDescent="0.25">
      <c r="A21" s="321">
        <f t="shared" si="0"/>
        <v>30210</v>
      </c>
      <c r="B21" s="318" t="s">
        <v>80</v>
      </c>
      <c r="C21" s="318" t="s">
        <v>365</v>
      </c>
      <c r="D21" s="318" t="s">
        <v>366</v>
      </c>
      <c r="E21" s="318" t="s">
        <v>345</v>
      </c>
      <c r="F21" s="339">
        <v>0</v>
      </c>
      <c r="G21" s="324">
        <v>291757.82</v>
      </c>
      <c r="H21" s="325">
        <v>0</v>
      </c>
      <c r="I21" s="325">
        <v>522.78540241899361</v>
      </c>
      <c r="J21" s="325">
        <v>522.78540241899361</v>
      </c>
      <c r="K21" s="339">
        <v>0</v>
      </c>
      <c r="L21" s="322">
        <v>6697</v>
      </c>
      <c r="M21" s="322">
        <v>0</v>
      </c>
      <c r="O21" s="295" t="str">
        <f t="shared" si="1"/>
        <v>PPA</v>
      </c>
    </row>
    <row r="22" spans="1:15" s="295" customFormat="1" ht="16.5" customHeight="1" x14ac:dyDescent="0.25">
      <c r="A22" s="321">
        <f t="shared" si="0"/>
        <v>30210</v>
      </c>
      <c r="B22" s="318" t="s">
        <v>80</v>
      </c>
      <c r="C22" s="318" t="s">
        <v>365</v>
      </c>
      <c r="D22" s="318" t="s">
        <v>366</v>
      </c>
      <c r="E22" s="318" t="s">
        <v>346</v>
      </c>
      <c r="F22" s="339">
        <v>0</v>
      </c>
      <c r="G22" s="324">
        <v>288536.19500000001</v>
      </c>
      <c r="H22" s="325">
        <v>0</v>
      </c>
      <c r="I22" s="325">
        <v>521.84390957045969</v>
      </c>
      <c r="J22" s="325">
        <v>521.84390957045969</v>
      </c>
      <c r="K22" s="339">
        <v>0</v>
      </c>
      <c r="L22" s="322">
        <v>6635</v>
      </c>
      <c r="M22" s="322">
        <v>0</v>
      </c>
      <c r="O22" s="295" t="str">
        <f t="shared" si="1"/>
        <v>PPA</v>
      </c>
    </row>
    <row r="23" spans="1:15" s="295" customFormat="1" ht="16.5" customHeight="1" x14ac:dyDescent="0.25">
      <c r="A23" s="321">
        <f t="shared" si="0"/>
        <v>30210</v>
      </c>
      <c r="B23" s="318" t="s">
        <v>80</v>
      </c>
      <c r="C23" s="318" t="s">
        <v>365</v>
      </c>
      <c r="D23" s="318" t="s">
        <v>366</v>
      </c>
      <c r="E23" s="318" t="s">
        <v>347</v>
      </c>
      <c r="F23" s="339">
        <v>0</v>
      </c>
      <c r="G23" s="324">
        <v>286332.86</v>
      </c>
      <c r="H23" s="325">
        <v>0</v>
      </c>
      <c r="I23" s="325">
        <v>522.90280322629735</v>
      </c>
      <c r="J23" s="325">
        <v>522.90280322629735</v>
      </c>
      <c r="K23" s="339">
        <v>0</v>
      </c>
      <c r="L23" s="322">
        <v>6571</v>
      </c>
      <c r="M23" s="322">
        <v>0</v>
      </c>
      <c r="O23" s="295" t="str">
        <f t="shared" si="1"/>
        <v>PPA</v>
      </c>
    </row>
    <row r="24" spans="1:15" s="295" customFormat="1" ht="16.5" customHeight="1" x14ac:dyDescent="0.25">
      <c r="A24" s="321">
        <f t="shared" si="0"/>
        <v>30210</v>
      </c>
      <c r="B24" s="318" t="s">
        <v>80</v>
      </c>
      <c r="C24" s="318" t="s">
        <v>365</v>
      </c>
      <c r="D24" s="318" t="s">
        <v>366</v>
      </c>
      <c r="E24" s="318" t="s">
        <v>348</v>
      </c>
      <c r="F24" s="339">
        <v>0</v>
      </c>
      <c r="G24" s="324">
        <v>866626.875</v>
      </c>
      <c r="H24" s="325">
        <v>0</v>
      </c>
      <c r="I24" s="325">
        <v>522.51029995478075</v>
      </c>
      <c r="J24" s="325">
        <v>522.51029995478075</v>
      </c>
      <c r="K24" s="339">
        <v>0</v>
      </c>
      <c r="L24" s="322">
        <v>6989</v>
      </c>
      <c r="M24" s="322">
        <v>0</v>
      </c>
      <c r="O24" s="295" t="str">
        <f t="shared" si="1"/>
        <v>PPA</v>
      </c>
    </row>
    <row r="25" spans="1:15" s="295" customFormat="1" ht="16.5" customHeight="1" x14ac:dyDescent="0.25">
      <c r="A25" s="321">
        <f t="shared" si="0"/>
        <v>30210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30210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30210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30210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41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30210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41"/>
      <c r="L29" s="340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30210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42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30210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30210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30210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30210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30210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30210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30210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30210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30210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30210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30210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30210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30210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30210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30210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30210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30210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30210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30210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30210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30210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30210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30210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30210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30210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30210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30210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30210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30210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30210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30210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30210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Esurance Property and Casualty Insurance Company</v>
      </c>
      <c r="B4" s="155">
        <f>'Cover Page'!L9</f>
        <v>30210</v>
      </c>
      <c r="C4" s="155" t="str">
        <f>'Cover Page'!B13</f>
        <v>Allstate Corporation</v>
      </c>
      <c r="D4" s="156">
        <f>'Cover Page'!L13</f>
        <v>8</v>
      </c>
      <c r="E4" s="155" t="str">
        <f>'Cover Page'!B17</f>
        <v>160 Pacific Ave #201</v>
      </c>
      <c r="F4" s="155" t="str">
        <f>'Cover Page'!B20</f>
        <v>San Francisco</v>
      </c>
      <c r="G4" s="155" t="str">
        <f>'Cover Page'!I20</f>
        <v>CA</v>
      </c>
      <c r="H4" s="156">
        <f>'Cover Page'!L20</f>
        <v>94111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David Biewer</v>
      </c>
      <c r="M4" s="177" t="str">
        <f>'Cover Page'!B38</f>
        <v>CFO and Interim President CA Operations</v>
      </c>
      <c r="N4" s="220">
        <f>'Cover Page'!I35</f>
        <v>4158754712</v>
      </c>
      <c r="O4" s="220">
        <f>'Cover Page'!L35</f>
        <v>0</v>
      </c>
      <c r="P4" s="155" t="str">
        <f>'Cover Page'!I38</f>
        <v>DBiewer@allstate.com</v>
      </c>
      <c r="Q4" s="155" t="str">
        <f>'Cover Page'!B42</f>
        <v>Taylor Van Laar</v>
      </c>
      <c r="R4" s="155" t="str">
        <f>'Cover Page'!B46</f>
        <v>Senior Actuarial Assistant</v>
      </c>
      <c r="S4" s="220" t="str">
        <f>'Cover Page'!I42</f>
        <v>(925) 548-2118</v>
      </c>
      <c r="T4" s="220">
        <f>'Cover Page'!L42</f>
        <v>0</v>
      </c>
      <c r="U4" s="155" t="str">
        <f>'Cover Page'!I46</f>
        <v>tvanlaar@allstate.com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attached explanatory memorandum and supporting exhibit.</v>
      </c>
      <c r="AL4" s="155" t="str">
        <f>'Explanatory Memorandum'!C33</f>
        <v>Please see attached explanatory memorandum and supporting exhibit.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2" t="s">
        <v>185</v>
      </c>
      <c r="D1" s="383"/>
      <c r="E1" s="383"/>
      <c r="F1" s="383"/>
      <c r="G1" s="384"/>
      <c r="H1" s="385" t="s">
        <v>186</v>
      </c>
      <c r="I1" s="386"/>
      <c r="J1" s="386"/>
      <c r="K1" s="386"/>
      <c r="L1" s="386"/>
      <c r="M1" s="386"/>
      <c r="N1" s="386"/>
      <c r="O1" s="386"/>
      <c r="P1" s="387"/>
      <c r="Q1" s="382" t="s">
        <v>187</v>
      </c>
      <c r="R1" s="383"/>
      <c r="S1" s="383"/>
      <c r="T1" s="383"/>
      <c r="U1" s="384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30210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 t="str">
        <f>Questionnaire!$U$69</f>
        <v>0% in January through March 2021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3">
      <c r="A4" s="155">
        <f>'Cover Page'!$L$9</f>
        <v>30210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30210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30210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30210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30210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30210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Van Laar, Taylor</cp:lastModifiedBy>
  <cp:lastPrinted>2020-05-12T15:41:53Z</cp:lastPrinted>
  <dcterms:created xsi:type="dcterms:W3CDTF">2020-04-14T23:06:16Z</dcterms:created>
  <dcterms:modified xsi:type="dcterms:W3CDTF">2021-04-29T20:46:34Z</dcterms:modified>
</cp:coreProperties>
</file>