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Final Audit\Results\Cash Application and DNOCs\Special\State Requests 04.16.2020\CA\Final Reports 07.30.2021\Final Report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<sst xmlns="http://schemas.openxmlformats.org/spreadsheetml/2006/main" count="543" uniqueCount="369">
  <si>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</si>
  <si>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</si>
  <si>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</si>
  <si>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</si>
  <si>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</si>
  <si>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</si>
  <si>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</si>
  <si>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</si>
  <si>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</si>
  <si>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</si>
  <si>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</si>
  <si>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</si>
  <si>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</si>
  <si>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</si>
  <si>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</si>
  <si>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</si>
  <si>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</si>
  <si>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</si>
  <si>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</si>
  <si>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</si>
  <si>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</si>
  <si>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</si>
  <si>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</si>
  <si>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</si>
  <si>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</si>
  <si>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</si>
  <si>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</si>
  <si>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</si>
  <si>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</si>
  <si>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</si>
  <si>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</si>
  <si>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</si>
  <si>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</si>
  <si>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</si>
  <si>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</si>
  <si>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</si>
  <si>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</si>
  <si>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</si>
  <si>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</si>
  <si>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</si>
  <si>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</si>
  <si>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</si>
  <si>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</si>
  <si>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</si>
  <si>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</si>
  <si>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</si>
  <si>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</si>
  <si>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</si>
  <si>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</si>
  <si>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</si>
  <si>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</si>
  <si>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</si>
  <si>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</si>
  <si>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</si>
  <si>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</si>
  <si>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</si>
  <si>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</si>
  <si>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</si>
  <si>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</si>
  <si>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</si>
  <si>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</si>
  <si>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</si>
  <si>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</si>
  <si>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</si>
  <si>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</si>
  <si>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</si>
  <si>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</si>
  <si>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</si>
  <si>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</si>
  <si>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</si>
  <si>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</si>
  <si>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</si>
  <si>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</si>
  <si>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</si>
  <si>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</si>
  <si>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</si>
  <si>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</si>
  <si>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</si>
  <si>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</si>
  <si>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</si>
  <si>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</si>
  <si>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</si>
  <si>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</si>
  <si>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</si>
  <si>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</si>
  <si>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</si>
  <si>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</si>
  <si>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</si>
  <si>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</si>
  <si>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</si>
  <si>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</si>
  <si>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</si>
  <si>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</si>
  <si>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</si>
  <si>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</si>
  <si>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</si>
  <si>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</si>
  <si>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</si>
  <si>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</si>
  <si>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</si>
  <si>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</si>
  <si>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</si>
  <si>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</si>
  <si>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</si>
  <si>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</si>
  <si>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</si>
  <si>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</si>
  <si>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</si>
  <si>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</si>
  <si>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</si>
  <si>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</si>
  <si>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</si>
  <si>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</si>
  <si>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</si>
  <si>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</si>
  <si>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</si>
  <si>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</si>
  <si>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</si>
  <si>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</si>
  <si>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</si>
  <si>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</si>
  <si>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</si>
  <si>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</si>
  <si>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</si>
  <si>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</si>
  <si>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</si>
  <si>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</si>
  <si>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</si>
  <si>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</si>
  <si>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</si>
  <si>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</si>
  <si>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</si>
  <si>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</si>
  <si>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</si>
  <si>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</si>
  <si>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</si>
  <si>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</si>
  <si>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</si>
  <si>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</si>
  <si>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</si>
  <si>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</si>
  <si>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</si>
  <si>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</si>
  <si>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</si>
  <si>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</si>
  <si>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</si>
  <si>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</si>
  <si>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</si>
  <si>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</si>
  <si>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</si>
  <si>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</si>
  <si>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</si>
  <si>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</si>
  <si>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</si>
  <si>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</si>
  <si>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</si>
  <si>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</si>
  <si>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</si>
  <si>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</si>
  <si>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</si>
  <si>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</si>
  <si>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</si>
  <si>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</si>
  <si>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</si>
  <si>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</si>
  <si>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</si>
  <si>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</si>
  <si>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</si>
  <si>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</si>
  <si>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</si>
  <si>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</si>
  <si>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</si>
  <si>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</si>
  <si>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</si>
  <si>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</si>
  <si>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</si>
  <si>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</si>
  <si>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</si>
  <si>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</si>
  <si>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</si>
  <si>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</si>
  <si>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</si>
  <si>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</si>
  <si>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</si>
  <si>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</si>
  <si>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</si>
  <si>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</si>
  <si>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</si>
  <si>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</si>
  <si>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</si>
  <si>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</si>
  <si>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</si>
  <si>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</si>
  <si>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</si>
  <si>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</si>
  <si>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</si>
  <si>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</si>
  <si>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</si>
  <si>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</si>
  <si>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</si>
  <si>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</si>
  <si>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</si>
  <si>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</si>
  <si>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</si>
  <si>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</si>
  <si>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</si>
  <si>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</si>
  <si>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</si>
  <si>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</si>
  <si>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</si>
  <si>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</si>
  <si>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</si>
  <si>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</si>
  <si>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</si>
  <si>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</si>
  <si>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</si>
  <si>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</si>
  <si>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</si>
  <si>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</si>
  <si>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</si>
  <si>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</si>
  <si>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</si>
  <si>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</si>
  <si>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</si>
  <si>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</si>
  <si>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</si>
  <si>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</si>
  <si>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</si>
  <si>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</si>
  <si>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</si>
  <si>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</si>
  <si>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</si>
  <si>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</si>
  <si>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</si>
  <si>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</si>
  <si>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</si>
  <si>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</si>
  <si>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</si>
  <si>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</si>
  <si>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</si>
  <si>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</si>
  <si>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</si>
  <si>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</si>
  <si>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</si>
  <si>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</si>
  <si>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</si>
  <si>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</si>
  <si>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</si>
  <si>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</si>
  <si>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</si>
  <si>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</si>
  <si>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</si>
  <si>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</si>
  <si>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</si>
  <si>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</si>
  <si>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</si>
  <si>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</si>
  <si>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</si>
  <si>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</si>
  <si>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</si>
  <si>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</si>
  <si>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</si>
  <si>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</si>
  <si>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</si>
  <si>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</si>
  <si>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</si>
  <si>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</si>
  <si>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</si>
  <si>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</si>
  <si>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</si>
  <si>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</si>
  <si>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</si>
  <si>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</si>
  <si>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</si>
  <si>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</si>
  <si>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</si>
  <si>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</si>
  <si>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</si>
  <si>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</si>
  <si>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</si>
  <si>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</si>
  <si>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</si>
  <si>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</si>
  <si>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</si>
  <si>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</si>
  <si>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</si>
  <si>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</si>
  <si>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</si>
  <si>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</si>
  <si>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</si>
  <si>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</si>
  <si>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</si>
  <si>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</si>
  <si>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</si>
  <si>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</si>
  <si>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</si>
  <si>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</si>
  <si>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</si>
  <si>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</si>
  <si>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</si>
  <si>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</si>
  <si>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</si>
  <si>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</si>
  <si>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</si>
  <si>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</si>
  <si>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</si>
  <si>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</si>
  <si>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</si>
  <si>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</si>
  <si>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</si>
  <si>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</si>
  <si>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</si>
  <si>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</si>
  <si>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</si>
  <si>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</si>
  <si>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</si>
  <si>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</si>
  <si>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</si>
  <si>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</si>
  <si>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</si>
  <si>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</si>
  <si>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</si>
  <si>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</si>
  <si>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</si>
  <si>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</si>
  <si>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</si>
  <si>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</si>
  <si>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</si>
  <si>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</si>
  <si>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</si>
  <si>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</si>
  <si>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</si>
  <si>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</si>
  <si>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</si>
  <si>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</si>
  <si>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</si>
  <si>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</si>
  <si>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</si>
  <si>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</si>
  <si>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</si>
  <si>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</si>
  <si>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</si>
  <si>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</si>
  <si>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</si>
  <si>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</si>
  <si>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</si>
  <si>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</si>
  <si>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</si>
  <si>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</si>
  <si>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</si>
  <si>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</si>
  <si>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</si>
  <si>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</si>
  <si>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Cypress Insurance Company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</si>
  <si>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</si>
  <si>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</si>
  <si>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</si>
  <si>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</si>
  <si>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</si>
  <si>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</si>
  <si>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</si>
  <si>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</si>
  <si>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</si>
  <si>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</si>
  <si>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</si>
  <si>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See attached Memorandum (CA Workers Compensation Covid-19 Memorandum Updated June 2021) for details regarding why no further action is needed to comply with Bulletin 2020-3.</t>
  </si>
  <si>
    <t>See attached Memorandum (CA Workers Compensation Covid-19 Memorandum Updated June 2021) for details regarding action taken to comply with Bulletin 2020-3 prior to 9/1/2020.</t>
  </si>
  <si>
    <t>-</t>
  </si>
  <si>
    <t>Workers Compensation = #21-1775-A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</si>
</sst>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T19" sqref="T1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10855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7"/>
      <c r="J11" s="337"/>
      <c r="K11" s="18"/>
      <c r="L11" s="337"/>
      <c r="M11" s="337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31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7"/>
      <c r="J15" s="337"/>
      <c r="K15" s="18"/>
      <c r="L15" s="337"/>
      <c r="M15" s="337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3"/>
      <c r="D20" s="263"/>
      <c r="E20" s="263"/>
      <c r="F20" s="263"/>
      <c r="G20" s="263"/>
      <c r="H20" s="24"/>
      <c r="I20" s="290" t="s">
        <v>261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44400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0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6"/>
      <c r="L35" s="279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8" t="s">
        <v>38</v>
      </c>
      <c r="J36" s="348"/>
      <c r="K36" s="177"/>
      <c r="L36" s="348" t="s">
        <v>39</v>
      </c>
      <c r="M36" s="348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1" t="s">
        <v>359</v>
      </c>
      <c r="C38" s="266"/>
      <c r="D38" s="266"/>
      <c r="E38" s="266"/>
      <c r="F38" s="266"/>
      <c r="G38" s="266"/>
      <c r="H38" s="33"/>
      <c r="I38" s="338" t="s">
        <v>360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7"/>
      <c r="J41" s="337"/>
      <c r="K41" s="337"/>
      <c r="L41" s="337"/>
      <c r="M41" s="337"/>
      <c r="N41" s="23"/>
    </row>
    <row r="42" spans="1:14" ht="12.75" customHeight="1" x14ac:dyDescent="0.2">
      <c r="A42" s="175"/>
      <c r="B42" s="290" t="s">
        <v>361</v>
      </c>
      <c r="C42" s="263"/>
      <c r="D42" s="263"/>
      <c r="E42" s="263"/>
      <c r="F42" s="263"/>
      <c r="G42" s="263"/>
      <c r="H42" s="36"/>
      <c r="I42" s="279" t="s">
        <v>362</v>
      </c>
      <c r="J42" s="267"/>
      <c r="K42" s="36"/>
      <c r="L42" s="279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7"/>
      <c r="J44" s="337"/>
      <c r="K44" s="19"/>
      <c r="L44" s="337"/>
      <c r="M44" s="337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363</v>
      </c>
      <c r="C46" s="263"/>
      <c r="D46" s="263"/>
      <c r="E46" s="263"/>
      <c r="F46" s="263"/>
      <c r="G46" s="263"/>
      <c r="H46" s="22"/>
      <c r="I46" s="277" t="s">
        <v>364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L29" sqref="L2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Cypress Insurance Company</v>
      </c>
      <c r="F4" s="335"/>
      <c r="G4" s="115"/>
      <c r="H4" s="115"/>
      <c r="I4" s="115"/>
      <c r="J4" s="116"/>
      <c r="L4" s="76" t="s">
        <v>55</v>
      </c>
      <c r="M4" s="163">
        <f>'Cover Page'!L9</f>
        <v>10855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5"/>
      <c r="G6" s="115"/>
      <c r="H6" s="115"/>
      <c r="I6" s="115"/>
      <c r="J6" s="116"/>
      <c r="L6" s="76" t="s">
        <v>56</v>
      </c>
      <c r="M6" s="163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348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09">
        <f t="shared" si="0"/>
        <v>1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9">
        <f t="shared" si="0"/>
        <v>0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09">
        <f>N34*1</f>
        <v>0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09">
        <f>N35*1</f>
        <v>1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368</v>
      </c>
      <c r="F37" s="362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S9" sqref="S9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Cypress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10855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8"/>
    </row>
    <row r="15" spans="1:14" x14ac:dyDescent="0.25">
      <c r="A15" s="256"/>
      <c r="B15" s="258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8"/>
    </row>
    <row r="16" spans="1:14" x14ac:dyDescent="0.25">
      <c r="A16" s="256"/>
      <c r="B16" s="258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8"/>
    </row>
    <row r="17" spans="1:14" x14ac:dyDescent="0.25">
      <c r="A17" s="256"/>
      <c r="B17" s="258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8"/>
    </row>
    <row r="18" spans="1:14" x14ac:dyDescent="0.25">
      <c r="A18" s="256"/>
      <c r="B18" s="258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8"/>
    </row>
    <row r="19" spans="1:14" x14ac:dyDescent="0.25">
      <c r="A19" s="256"/>
      <c r="B19" s="258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8"/>
    </row>
    <row r="20" spans="1:14" x14ac:dyDescent="0.25">
      <c r="A20" s="256"/>
      <c r="B20" s="258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8"/>
    </row>
    <row r="21" spans="1:14" x14ac:dyDescent="0.25">
      <c r="A21" s="256"/>
      <c r="B21" s="258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8"/>
    </row>
    <row r="22" spans="1:14" x14ac:dyDescent="0.25">
      <c r="A22" s="256"/>
      <c r="B22" s="258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8"/>
    </row>
    <row r="23" spans="1:14" x14ac:dyDescent="0.25">
      <c r="A23" s="256"/>
      <c r="B23" s="258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8"/>
    </row>
    <row r="34" spans="1:14" x14ac:dyDescent="0.25">
      <c r="A34" s="256"/>
      <c r="B34" s="257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8"/>
    </row>
    <row r="35" spans="1:14" x14ac:dyDescent="0.25">
      <c r="A35" s="256"/>
      <c r="B35" s="257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8"/>
    </row>
    <row r="36" spans="1:14" x14ac:dyDescent="0.25">
      <c r="A36" s="256"/>
      <c r="B36" s="257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8"/>
    </row>
    <row r="37" spans="1:14" x14ac:dyDescent="0.25">
      <c r="A37" s="256"/>
      <c r="B37" s="257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8"/>
    </row>
    <row r="38" spans="1:14" x14ac:dyDescent="0.25">
      <c r="A38" s="256"/>
      <c r="B38" s="257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8"/>
    </row>
    <row r="39" spans="1:14" x14ac:dyDescent="0.25">
      <c r="A39" s="256"/>
      <c r="B39" s="257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8"/>
    </row>
    <row r="40" spans="1:14" x14ac:dyDescent="0.25">
      <c r="A40" s="256"/>
      <c r="B40" s="257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8"/>
    </row>
    <row r="41" spans="1:14" x14ac:dyDescent="0.25">
      <c r="A41" s="256"/>
      <c r="B41" s="257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8"/>
    </row>
    <row r="42" spans="1:14" x14ac:dyDescent="0.25">
      <c r="A42" s="256"/>
      <c r="B42" s="257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8"/>
    </row>
    <row r="43" spans="1:14" x14ac:dyDescent="0.25">
      <c r="A43" s="256"/>
      <c r="B43" s="257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8"/>
    </row>
    <row r="44" spans="1:14" x14ac:dyDescent="0.25">
      <c r="A44" s="256"/>
      <c r="B44" s="257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8"/>
    </row>
    <row r="45" spans="1:14" x14ac:dyDescent="0.25">
      <c r="A45" s="256"/>
      <c r="B45" s="257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8"/>
    </row>
    <row r="46" spans="1:14" x14ac:dyDescent="0.25">
      <c r="A46" s="256"/>
      <c r="B46" s="257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8"/>
    </row>
    <row r="47" spans="1:14" x14ac:dyDescent="0.25">
      <c r="A47" s="256"/>
      <c r="B47" s="257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8"/>
    </row>
    <row r="48" spans="1:14" x14ac:dyDescent="0.25">
      <c r="A48" s="256"/>
      <c r="B48" s="257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8"/>
    </row>
    <row r="49" spans="1:14" x14ac:dyDescent="0.25">
      <c r="A49" s="256"/>
      <c r="B49" s="257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8"/>
    </row>
    <row r="50" spans="1:14" x14ac:dyDescent="0.25">
      <c r="A50" s="256"/>
      <c r="B50" s="257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8"/>
    </row>
    <row r="51" spans="1:14" x14ac:dyDescent="0.25">
      <c r="A51" s="256"/>
      <c r="B51" s="257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8"/>
    </row>
    <row r="52" spans="1:14" x14ac:dyDescent="0.25">
      <c r="A52" s="256"/>
      <c r="B52" s="257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8"/>
    </row>
    <row r="53" spans="1:14" x14ac:dyDescent="0.25">
      <c r="A53" s="256"/>
      <c r="B53" s="257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8"/>
    </row>
    <row r="54" spans="1:14" x14ac:dyDescent="0.25">
      <c r="A54" s="256"/>
      <c r="B54" s="257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8"/>
    </row>
    <row r="55" spans="1:14" x14ac:dyDescent="0.25">
      <c r="A55" s="256"/>
      <c r="B55" s="257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8"/>
    </row>
    <row r="56" spans="1:14" x14ac:dyDescent="0.25">
      <c r="A56" s="256"/>
      <c r="B56" s="257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8"/>
    </row>
    <row r="57" spans="1:14" x14ac:dyDescent="0.25">
      <c r="A57" s="256"/>
      <c r="B57" s="257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8"/>
    </row>
    <row r="58" spans="1:14" x14ac:dyDescent="0.25">
      <c r="A58" s="256"/>
      <c r="B58" s="257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8"/>
    </row>
    <row r="59" spans="1:14" x14ac:dyDescent="0.25">
      <c r="A59" s="256"/>
      <c r="B59" s="257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8"/>
    </row>
    <row r="60" spans="1:14" x14ac:dyDescent="0.25">
      <c r="A60" s="256"/>
      <c r="B60" s="257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8"/>
    </row>
    <row r="61" spans="1:14" x14ac:dyDescent="0.25">
      <c r="A61" s="256"/>
      <c r="B61" s="257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8"/>
    </row>
    <row r="62" spans="1:14" x14ac:dyDescent="0.25">
      <c r="A62" s="256"/>
      <c r="B62" s="257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30" sqref="F30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1" t="str">
        <f>'Cover Page'!B9</f>
        <v>Cypress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10855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2" t="str">
        <f>'Cover Page'!B13</f>
        <v>Berkshire Hathaway Homestate Companies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4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25">
      <c r="A17" s="320">
        <f t="shared" ref="A17:A62" si="0">$M$5</f>
        <v>10855</v>
      </c>
      <c r="B17" s="317" t="s">
        <v>81</v>
      </c>
      <c r="C17" s="317"/>
      <c r="D17" s="317"/>
      <c r="E17" s="317" t="s">
        <v>349</v>
      </c>
      <c r="F17" s="322">
        <v>0</v>
      </c>
      <c r="G17" s="323">
        <v>0</v>
      </c>
      <c r="H17" s="324">
        <v>0</v>
      </c>
      <c r="I17" s="324" t="s">
        <v>367</v>
      </c>
      <c r="J17" s="324" t="s">
        <v>367</v>
      </c>
      <c r="K17" s="322">
        <v>0</v>
      </c>
      <c r="L17" s="321">
        <v>0</v>
      </c>
      <c r="M17" s="321">
        <v>0</v>
      </c>
      <c r="O17" s="294" t="str">
        <f>IF(OR(B17="PPA", B17="CMP",B17="CML",B17="CMA",B17="WC",B17="MED"),B17,"ASLine")</f>
        <v>WC</v>
      </c>
    </row>
    <row r="18" spans="1:15" s="294" customFormat="1" ht="16.5" customHeight="1" x14ac:dyDescent="0.25">
      <c r="A18" s="320">
        <f t="shared" si="0"/>
        <v>10855</v>
      </c>
      <c r="B18" s="317" t="s">
        <v>81</v>
      </c>
      <c r="C18" s="317"/>
      <c r="D18" s="317"/>
      <c r="E18" s="317" t="s">
        <v>350</v>
      </c>
      <c r="F18" s="322">
        <v>0</v>
      </c>
      <c r="G18" s="323">
        <v>0</v>
      </c>
      <c r="H18" s="324">
        <v>0</v>
      </c>
      <c r="I18" s="324" t="s">
        <v>367</v>
      </c>
      <c r="J18" s="324" t="s">
        <v>367</v>
      </c>
      <c r="K18" s="322">
        <v>0</v>
      </c>
      <c r="L18" s="321">
        <v>0</v>
      </c>
      <c r="M18" s="321">
        <v>0</v>
      </c>
      <c r="O18" s="294" t="str">
        <f t="shared" ref="O18:O62" si="1">IF(OR(B18="PPA", B18="CMP",B18="CML",B18="CMA",B18="WC",B18="MED"),B18,"ASLine")</f>
        <v>WC</v>
      </c>
    </row>
    <row r="19" spans="1:15" s="294" customFormat="1" ht="16.5" customHeight="1" x14ac:dyDescent="0.25">
      <c r="A19" s="320">
        <f t="shared" si="0"/>
        <v>10855</v>
      </c>
      <c r="B19" s="317" t="s">
        <v>81</v>
      </c>
      <c r="C19" s="317"/>
      <c r="D19" s="317"/>
      <c r="E19" s="317" t="s">
        <v>351</v>
      </c>
      <c r="F19" s="322">
        <v>0</v>
      </c>
      <c r="G19" s="323">
        <v>0</v>
      </c>
      <c r="H19" s="324">
        <v>0</v>
      </c>
      <c r="I19" s="324" t="s">
        <v>367</v>
      </c>
      <c r="J19" s="324" t="s">
        <v>367</v>
      </c>
      <c r="K19" s="322">
        <v>0</v>
      </c>
      <c r="L19" s="321">
        <v>0</v>
      </c>
      <c r="M19" s="321">
        <v>0</v>
      </c>
      <c r="O19" s="294" t="str">
        <f t="shared" si="1"/>
        <v>WC</v>
      </c>
    </row>
    <row r="20" spans="1:15" s="294" customFormat="1" ht="16.5" customHeight="1" x14ac:dyDescent="0.25">
      <c r="A20" s="320">
        <f t="shared" si="0"/>
        <v>10855</v>
      </c>
      <c r="B20" s="317" t="s">
        <v>81</v>
      </c>
      <c r="C20" s="317"/>
      <c r="D20" s="317"/>
      <c r="E20" s="317" t="s">
        <v>344</v>
      </c>
      <c r="F20" s="322">
        <v>0</v>
      </c>
      <c r="G20" s="323">
        <v>0</v>
      </c>
      <c r="H20" s="324">
        <v>0</v>
      </c>
      <c r="I20" s="324" t="s">
        <v>367</v>
      </c>
      <c r="J20" s="324" t="s">
        <v>367</v>
      </c>
      <c r="K20" s="322">
        <v>0</v>
      </c>
      <c r="L20" s="321">
        <v>0</v>
      </c>
      <c r="M20" s="321">
        <v>0</v>
      </c>
      <c r="O20" s="294" t="str">
        <f t="shared" si="1"/>
        <v>WC</v>
      </c>
    </row>
    <row r="21" spans="1:15" s="294" customFormat="1" ht="16.5" customHeight="1" x14ac:dyDescent="0.25">
      <c r="A21" s="320">
        <f t="shared" si="0"/>
        <v>10855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10855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10855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10855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10855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10855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10855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10855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10855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10855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10855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10855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10855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10855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10855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10855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10855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10855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10855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10855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10855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10855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10855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10855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10855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10855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10855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10855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10855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10855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10855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10855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10855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10855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10855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10855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10855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10855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10855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10855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10855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10855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Cypress Insurance Company</v>
      </c>
      <c r="B4" s="155">
        <f>'Cover Page'!L9</f>
        <v>10855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44400</v>
      </c>
      <c r="L4" s="176" t="str">
        <f>'Cover Page'!B35</f>
        <v>Andrew Linkhart</v>
      </c>
      <c r="M4" s="176" t="str">
        <f>'Cover Page'!B38</f>
        <v>CFO</v>
      </c>
      <c r="N4" s="219" t="str">
        <f>'Cover Page'!I35</f>
        <v>402-255-6456</v>
      </c>
      <c r="O4" s="219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19" t="str">
        <f>'Cover Page'!I42</f>
        <v>308-390-6206</v>
      </c>
      <c r="T4" s="219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6" t="str">
        <f>Questionnaire!E37</f>
        <v>Workers Compensation = #21-1775-A</v>
      </c>
      <c r="AK4" s="155" t="str">
        <f>'Explanatory Memorandum'!C14</f>
        <v>See attached Memorandum (CA Workers Compensation Covid-19 Memorandum Updated June 2021) for details regarding why no further action is needed to comply with Bulletin 2020-3.</v>
      </c>
      <c r="AL4" s="155" t="str">
        <f>'Explanatory Memorandum'!C33</f>
        <v>See attached Memorandum (CA Workers Compensation Covid-19 Memorandum Updated June 2021) for details regarding action taken to comply with Bulletin 2020-3 prior to 9/1/2020.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10855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5">
        <f>'Cover Page'!$L$9</f>
        <v>10855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10855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10855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10855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10855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10855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2021-07-23T14:55:56Z</dcterms:modified>
</cp:coreProperties>
</file>