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R:\Legal\Corporate Compliance\State Exams\Market Conduct Active\CA 2020 CUMIS COVID 19 Refund Report\Feb 2021\"/>
    </mc:Choice>
  </mc:AlternateContent>
  <xr:revisionPtr revIDLastSave="0" documentId="13_ncr:1_{5D1BA4B8-DEB5-43A1-B1DB-512D4F273229}" xr6:coauthVersionLast="45" xr6:coauthVersionMax="45" xr10:uidLastSave="{00000000-0000-0000-0000-000000000000}"/>
  <bookViews>
    <workbookView xWindow="-28920" yWindow="105"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<sst xmlns="http://schemas.openxmlformats.org/spreadsheetml/2006/main" count="536" uniqueCount="370">
  <si>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</si>
  <si>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</si>
  <si>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</si>
  <si>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</si>
  <si>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</si>
  <si>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</si>
  <si>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</si>
  <si>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</si>
  <si>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</si>
  <si>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</si>
  <si>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</si>
  <si>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</si>
  <si>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</si>
  <si>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</si>
  <si>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</si>
  <si>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</si>
  <si>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</si>
  <si>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</si>
  <si>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</si>
  <si>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</si>
  <si>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</si>
  <si>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</si>
  <si>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</si>
  <si>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</si>
  <si>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</si>
  <si>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</si>
  <si>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</si>
  <si>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</si>
  <si>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</si>
  <si>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</si>
  <si>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</si>
  <si>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</si>
  <si>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</si>
  <si>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</si>
  <si>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</si>
  <si>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</si>
  <si>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</si>
  <si>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</si>
  <si>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</si>
  <si>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</si>
  <si>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</si>
  <si>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</si>
  <si>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</si>
  <si>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</si>
  <si>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</si>
  <si>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</si>
  <si>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</si>
  <si>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</si>
  <si>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</si>
  <si>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</si>
  <si>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</si>
  <si>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</si>
  <si>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</si>
  <si>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</si>
  <si>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</si>
  <si>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</si>
  <si>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</si>
  <si>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</si>
  <si>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</si>
  <si>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</si>
  <si>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</si>
  <si>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</si>
  <si>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</si>
  <si>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</si>
  <si>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</si>
  <si>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</si>
  <si>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</si>
  <si>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</si>
  <si>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</si>
  <si>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</si>
  <si>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</si>
  <si>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</si>
  <si>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</si>
  <si>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</si>
  <si>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</si>
  <si>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</si>
  <si>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</si>
  <si>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</si>
  <si>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</si>
  <si>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</si>
  <si>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</si>
  <si>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</si>
  <si>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</si>
  <si>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</si>
  <si>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</si>
  <si>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</si>
  <si>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</si>
  <si>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</si>
  <si>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</si>
  <si>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</si>
  <si>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</si>
  <si>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</si>
  <si>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</si>
  <si>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</si>
  <si>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</si>
  <si>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</si>
  <si>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</si>
  <si>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</si>
  <si>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</si>
  <si>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</si>
  <si>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</si>
  <si>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</si>
  <si>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</si>
  <si>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</si>
  <si>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</si>
  <si>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</si>
  <si>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</si>
  <si>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</si>
  <si>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</si>
  <si>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</si>
  <si>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</si>
  <si>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</si>
  <si>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</si>
  <si>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</si>
  <si>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</si>
  <si>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</si>
  <si>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</si>
  <si>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</si>
  <si>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</si>
  <si>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</si>
  <si>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</si>
  <si>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</si>
  <si>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</si>
  <si>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</si>
  <si>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</si>
  <si>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</si>
  <si>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</si>
  <si>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</si>
  <si>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</si>
  <si>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</si>
  <si>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</si>
  <si>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</si>
  <si>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</si>
  <si>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</si>
  <si>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</si>
  <si>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</si>
  <si>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</si>
  <si>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</si>
  <si>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</si>
  <si>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</si>
  <si>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</si>
  <si>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</si>
  <si>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</si>
  <si>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</si>
  <si>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</si>
  <si>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</si>
  <si>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</si>
  <si>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</si>
  <si>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</si>
  <si>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</si>
  <si>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</si>
  <si>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</si>
  <si>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</si>
  <si>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</si>
  <si>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</si>
  <si>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</si>
  <si>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</si>
  <si>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</si>
  <si>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</si>
  <si>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</si>
  <si>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</si>
  <si>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</si>
  <si>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</si>
  <si>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</si>
  <si>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</si>
  <si>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</si>
  <si>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</si>
  <si>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</si>
  <si>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</si>
  <si>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</si>
  <si>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</si>
  <si>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</si>
  <si>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</si>
  <si>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</si>
  <si>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</si>
  <si>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</si>
  <si>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</si>
  <si>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</si>
  <si>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</si>
  <si>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</si>
  <si>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</si>
  <si>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</si>
  <si>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</si>
  <si>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</si>
  <si>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</si>
  <si>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</si>
  <si>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</si>
  <si>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</si>
  <si>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</si>
  <si>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</si>
  <si>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</si>
  <si>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</si>
  <si>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</si>
  <si>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</si>
  <si>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</si>
  <si>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</si>
  <si>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</si>
  <si>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</si>
  <si>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</si>
  <si>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</si>
  <si>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</si>
  <si>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</si>
  <si>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</si>
  <si>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</si>
  <si>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</si>
  <si>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</si>
  <si>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</si>
  <si>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</si>
  <si>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</si>
  <si>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</si>
  <si>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</si>
  <si>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</si>
  <si>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</si>
  <si>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</si>
  <si>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</si>
  <si>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</si>
  <si>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</si>
  <si>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</si>
  <si>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</si>
  <si>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</si>
  <si>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</si>
  <si>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</si>
  <si>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</si>
  <si>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</si>
  <si>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</si>
  <si>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</si>
  <si>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</si>
  <si>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</si>
  <si>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</si>
  <si>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</si>
  <si>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</si>
  <si>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</si>
  <si>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</si>
  <si>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</si>
  <si>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</si>
  <si>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</si>
  <si>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</si>
  <si>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</si>
  <si>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</si>
  <si>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</si>
  <si>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</si>
  <si>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</si>
  <si>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</si>
  <si>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</si>
  <si>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</si>
  <si>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</si>
  <si>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</si>
  <si>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</si>
  <si>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</si>
  <si>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</si>
  <si>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</si>
  <si>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</si>
  <si>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</si>
  <si>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</si>
  <si>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</si>
  <si>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</si>
  <si>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</si>
  <si>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</si>
  <si>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</si>
  <si>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</si>
  <si>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</si>
  <si>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</si>
  <si>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</si>
  <si>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</si>
  <si>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</si>
  <si>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</si>
  <si>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</si>
  <si>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</si>
  <si>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</si>
  <si>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</si>
  <si>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</si>
  <si>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</si>
  <si>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</si>
  <si>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</si>
  <si>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</si>
  <si>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</si>
  <si>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</si>
  <si>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</si>
  <si>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</si>
  <si>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</si>
  <si>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</si>
  <si>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</si>
  <si>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</si>
  <si>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</si>
  <si>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</si>
  <si>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</si>
  <si>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</si>
  <si>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</si>
  <si>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</si>
  <si>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</si>
  <si>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</si>
  <si>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</si>
  <si>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</si>
  <si>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</si>
  <si>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</si>
  <si>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</si>
  <si>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</si>
  <si>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</si>
  <si>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</si>
  <si>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</si>
  <si>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</si>
  <si>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</si>
  <si>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</si>
  <si>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</si>
  <si>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</si>
  <si>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</si>
  <si>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</si>
  <si>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</si>
  <si>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</si>
  <si>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</si>
  <si>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</si>
  <si>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</si>
  <si>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</si>
  <si>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</si>
  <si>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</si>
  <si>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</si>
  <si>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</si>
  <si>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</si>
  <si>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</si>
  <si>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</si>
  <si>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</si>
  <si>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</si>
  <si>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</si>
  <si>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</si>
  <si>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</si>
  <si>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</si>
  <si>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</si>
  <si>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</si>
  <si>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</si>
  <si>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</si>
  <si>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</si>
  <si>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</si>
  <si>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</si>
  <si>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</si>
  <si>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</si>
  <si>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</si>
  <si>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</si>
  <si>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</si>
  <si>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</si>
  <si>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</si>
  <si>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</si>
  <si>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</si>
  <si>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</si>
  <si>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</si>
  <si>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</si>
  <si>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</si>
  <si>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</si>
  <si>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</si>
  <si>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</si>
  <si>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</si>
  <si>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</si>
  <si>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CUMIS Insurance Society, Inc.</t>
  </si>
  <si>
    <t>CUNA Mutual Group</t>
  </si>
  <si>
    <t>5910 Mineral Point Road</t>
  </si>
  <si>
    <t>Madison</t>
  </si>
  <si>
    <t>Margaret Immerfall</t>
  </si>
  <si>
    <t>VP, Chief Ethics &amp; Compliance Officer</t>
  </si>
  <si>
    <t>margaret.immerfall@cunamutual.com</t>
  </si>
  <si>
    <t>Kelly VanZuiden</t>
  </si>
  <si>
    <t>608.665.4357</t>
  </si>
  <si>
    <t>Compliance Analyst IV</t>
  </si>
  <si>
    <t xml:space="preserve">kelly.vanzuiden@cunamutual.com </t>
  </si>
  <si>
    <t xml:space="preserve">608.665.7697 </t>
  </si>
  <si>
    <t>608.236.7697</t>
  </si>
  <si>
    <t>608.236.6485</t>
  </si>
  <si>
    <t xml:space="preserve"> </t>
  </si>
  <si>
    <t xml:space="preserve">As setout previously, the Company reviewed all Products subject to the bulletin.  Determination was made to provide a refund for commercial auto customers. Through the analysis, it was determined a refund was not owed for other products. An explanation for each coverage was provided in a PDF attachment titled, "2020 CA COVID Refund Report CUMIS." </t>
  </si>
  <si>
    <r>
      <t xml:space="preserve">Our company has taken action to provide a premium refund to reflect the reduced commercial auto exposure for our Business Auto product in compliance with the California Bulletin 2020-3 dated April 13, 2020.  We reviewed our claims  information and determined a refund applied to earned premiums in the months of March, April and May 2020. 
The refund was calculated as 20% of the policyholders’ Business Auto Policy - Owned Auto, Non-owned Auto and Hired Auto Coverages as set out in question 5c2 of the questionnaire, with a minimum monthly refund of $10.00 per month for each policy. Industry trends are showing fewer miles being driven, and we expect that to apply to credit union owned vehicles as well as to Non-owned auto and Hired auto.  
Repossessed auto coverage premium was excluded because its exposure to loss is related to the number of repossessed vehicles the policyholder possesses and not related to the reduced use of automobiles associated with the COVID-19 public health emergency.  Refund checks were sent to all impacted California policyholders on Monday, June 15, 2020.  
</t>
    </r>
    <r>
      <rPr>
        <b/>
        <sz val="11"/>
        <color theme="1"/>
        <rFont val="Calibri"/>
        <family val="2"/>
        <scheme val="minor"/>
      </rPr>
      <t xml:space="preserve">We are regularly monitoring our Business Auto experience as we’re tracking the impacts the COVID-19 health crisis has on our products.  As a result of this analysis of claims activity, we will not be refunding premiums for September, October, November or December 2020. Reported claim counts are not significantly different from historical levels and do not justify a refund. </t>
    </r>
  </si>
  <si>
    <t>This Report Is Due No Later Than:  February 1, 2021</t>
  </si>
  <si>
    <t>01.05.2021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</si>
</sst>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 fontId="40" fillId="0" borderId="15" xfId="2" applyNumberFormat="1" applyFont="1" applyBorder="1" applyAlignment="1">
      <alignment horizontal="center"/>
    </xf>
    <xf numFmtId="1" fontId="40" fillId="0" borderId="15" xfId="2" applyNumberFormat="1" applyFont="1" applyBorder="1" applyAlignment="1">
      <alignment horizontal="right"/>
    </xf>
    <xf numFmtId="9" fontId="40" fillId="0" borderId="15" xfId="8" applyFont="1" applyBorder="1" applyAlignment="1">
      <alignment horizontal="right"/>
    </xf>
    <xf numFmtId="167" fontId="40" fillId="0" borderId="15" xfId="10" applyNumberFormat="1" applyFont="1" applyBorder="1" applyAlignment="1">
      <alignment horizontal="right"/>
    </xf>
    <xf numFmtId="167" fontId="40" fillId="0" borderId="15" xfId="2" applyNumberFormat="1" applyFont="1" applyBorder="1" applyAlignment="1">
      <alignment horizontal="right"/>
    </xf>
    <xf numFmtId="172" fontId="40" fillId="0" borderId="15" xfId="9" applyNumberFormat="1" applyFont="1" applyBorder="1" applyAlignment="1">
      <alignment horizontal="righ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elly.vanzuiden@cunamutual.com" TargetMode="External"/><Relationship Id="rId1" Type="http://schemas.openxmlformats.org/officeDocument/2006/relationships/hyperlink" Target="mailto:margaret.immerfall@cuna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S42" sqref="S42"/>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351</v>
      </c>
      <c r="C9" s="269"/>
      <c r="D9" s="269"/>
      <c r="E9" s="269"/>
      <c r="F9" s="269"/>
      <c r="G9" s="269"/>
      <c r="H9" s="269"/>
      <c r="I9" s="269"/>
      <c r="J9" s="14"/>
      <c r="K9" s="15"/>
      <c r="L9" s="286">
        <v>10847</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352</v>
      </c>
      <c r="C13" s="269"/>
      <c r="D13" s="269"/>
      <c r="E13" s="269"/>
      <c r="F13" s="269"/>
      <c r="G13" s="269"/>
      <c r="H13" s="269"/>
      <c r="I13" s="269"/>
      <c r="J13" s="20"/>
      <c r="K13" s="21"/>
      <c r="L13" s="286">
        <v>306</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288</v>
      </c>
      <c r="J20" s="125"/>
      <c r="K20" s="25"/>
      <c r="L20" s="154">
        <v>53705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t="s">
        <v>369</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355</v>
      </c>
      <c r="C35" s="269"/>
      <c r="D35" s="269"/>
      <c r="E35" s="269"/>
      <c r="F35" s="269"/>
      <c r="G35" s="269"/>
      <c r="H35" s="35"/>
      <c r="I35" s="285" t="s">
        <v>362</v>
      </c>
      <c r="J35" s="273"/>
      <c r="K35" s="36"/>
      <c r="L35" s="285" t="s">
        <v>363</v>
      </c>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356</v>
      </c>
      <c r="C38" s="272"/>
      <c r="D38" s="272"/>
      <c r="E38" s="272"/>
      <c r="F38" s="272"/>
      <c r="G38" s="272"/>
      <c r="H38" s="33"/>
      <c r="I38" s="349" t="s">
        <v>357</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358</v>
      </c>
      <c r="C42" s="269"/>
      <c r="D42" s="269"/>
      <c r="E42" s="269"/>
      <c r="F42" s="269"/>
      <c r="G42" s="269"/>
      <c r="H42" s="36"/>
      <c r="I42" s="285" t="s">
        <v>359</v>
      </c>
      <c r="J42" s="273"/>
      <c r="K42" s="36"/>
      <c r="L42" s="285" t="s">
        <v>364</v>
      </c>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360</v>
      </c>
      <c r="C46" s="269"/>
      <c r="D46" s="269"/>
      <c r="E46" s="269"/>
      <c r="F46" s="269"/>
      <c r="G46" s="269"/>
      <c r="H46" s="22"/>
      <c r="I46" s="283" t="s">
        <v>361</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368</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27C1F9A-78BD-45D5-BACE-C22C1A2E3F34}"/>
    <hyperlink ref="I46" r:id="rId2" xr:uid="{9352C57C-39BC-495F-87B1-C4317FDB3F9B}"/>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31" zoomScale="120" zoomScaleNormal="120" workbookViewId="0">
      <selection activeCell="K29" sqref="K2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4" t="s">
        <v>54</v>
      </c>
      <c r="B1" s="365"/>
      <c r="C1" s="365"/>
      <c r="D1" s="365"/>
      <c r="E1" s="365"/>
      <c r="F1" s="365"/>
      <c r="G1" s="365"/>
      <c r="H1" s="365"/>
      <c r="I1" s="365"/>
      <c r="J1" s="365"/>
      <c r="K1" s="365"/>
      <c r="L1" s="365"/>
      <c r="M1" s="366"/>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1" t="s">
        <v>319</v>
      </c>
      <c r="B2" s="362"/>
      <c r="C2" s="362"/>
      <c r="D2" s="362"/>
      <c r="E2" s="362"/>
      <c r="F2" s="362"/>
      <c r="G2" s="362"/>
      <c r="H2" s="362"/>
      <c r="I2" s="362"/>
      <c r="J2" s="362"/>
      <c r="K2" s="362"/>
      <c r="L2" s="362"/>
      <c r="M2" s="363"/>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CUMIS Insurance Society, Inc.</v>
      </c>
      <c r="F4" s="342"/>
      <c r="G4" s="115"/>
      <c r="H4" s="115"/>
      <c r="I4" s="115"/>
      <c r="J4" s="116"/>
      <c r="L4" s="76" t="s">
        <v>55</v>
      </c>
      <c r="M4" s="164">
        <f>'Cover Page'!L9</f>
        <v>10847</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CUNA Mutual Group</v>
      </c>
      <c r="F6" s="342"/>
      <c r="G6" s="115"/>
      <c r="H6" s="115"/>
      <c r="I6" s="115"/>
      <c r="J6" s="116"/>
      <c r="L6" s="76" t="s">
        <v>56</v>
      </c>
      <c r="M6" s="164">
        <f>'Cover Page'!L13</f>
        <v>306</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8"/>
      <c r="F19" s="369"/>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0"/>
      <c r="F20" s="371"/>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7" t="s">
        <v>327</v>
      </c>
      <c r="C24" s="367"/>
      <c r="D24" s="367"/>
      <c r="E24" s="367"/>
      <c r="F24" s="367"/>
      <c r="G24" s="367"/>
      <c r="H24" s="367"/>
      <c r="I24" s="367"/>
      <c r="J24" s="367"/>
      <c r="K24" s="367"/>
      <c r="L24" s="367"/>
      <c r="M24" s="367"/>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0</v>
      </c>
      <c r="O26" s="142"/>
      <c r="Q26" s="142"/>
      <c r="R26" s="142"/>
      <c r="S26" s="142"/>
      <c r="T26" s="142"/>
      <c r="U26" s="215">
        <f>N26*1</f>
        <v>0</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1</v>
      </c>
      <c r="O28" s="142"/>
      <c r="Q28" s="142"/>
      <c r="R28" s="142"/>
      <c r="S28" s="142"/>
      <c r="T28" s="142"/>
      <c r="U28" s="215">
        <f>N28*1</f>
        <v>1</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72"/>
      <c r="F37" s="373"/>
      <c r="G37" s="231"/>
      <c r="H37" s="231"/>
      <c r="I37" s="231"/>
      <c r="J37" s="231"/>
      <c r="K37" s="231"/>
      <c r="L37" s="101"/>
    </row>
    <row r="38" spans="1:39" ht="12.95" customHeight="1" x14ac:dyDescent="0.25">
      <c r="A38" s="99"/>
      <c r="B38" s="68"/>
      <c r="C38" s="103"/>
      <c r="D38" s="102"/>
      <c r="E38" s="374"/>
      <c r="F38" s="375"/>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0" t="s">
        <v>185</v>
      </c>
      <c r="V41" s="360"/>
      <c r="W41" s="360"/>
      <c r="X41" s="360"/>
      <c r="Y41" s="360"/>
      <c r="Z41" s="360"/>
      <c r="AA41" s="360"/>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0" t="s">
        <v>304</v>
      </c>
      <c r="H42" s="360"/>
      <c r="I42" s="360"/>
      <c r="J42" s="360"/>
      <c r="K42" s="360"/>
      <c r="L42" s="360"/>
      <c r="M42" s="360"/>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1</v>
      </c>
      <c r="P44" s="146" t="b">
        <v>0</v>
      </c>
      <c r="Q44" s="146" t="b">
        <v>0</v>
      </c>
      <c r="R44" s="146" t="b">
        <v>0</v>
      </c>
      <c r="S44" s="146" t="b">
        <v>0</v>
      </c>
      <c r="T44" s="146" t="b">
        <v>0</v>
      </c>
      <c r="U44" s="213">
        <f>N44*1</f>
        <v>0</v>
      </c>
      <c r="V44" s="213">
        <f t="shared" ref="V44:AA44" si="1">O44*1</f>
        <v>1</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0" t="s">
        <v>185</v>
      </c>
      <c r="V51" s="360"/>
      <c r="W51" s="360"/>
      <c r="X51" s="360"/>
      <c r="Y51" s="360"/>
      <c r="Z51" s="360"/>
      <c r="AA51" s="360"/>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0" t="s">
        <v>304</v>
      </c>
      <c r="H53" s="360"/>
      <c r="I53" s="360"/>
      <c r="J53" s="360"/>
      <c r="K53" s="360"/>
      <c r="L53" s="360"/>
      <c r="M53" s="360"/>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0" t="s">
        <v>304</v>
      </c>
      <c r="H65" s="360"/>
      <c r="I65" s="360"/>
      <c r="J65" s="360"/>
      <c r="K65" s="360"/>
      <c r="L65" s="360"/>
      <c r="M65" s="360"/>
      <c r="N65" s="142"/>
      <c r="O65" s="142"/>
      <c r="P65" s="142"/>
      <c r="Q65" s="142"/>
      <c r="R65" s="142"/>
      <c r="S65" s="142"/>
      <c r="T65" s="142"/>
      <c r="U65" s="360" t="s">
        <v>185</v>
      </c>
      <c r="V65" s="360"/>
      <c r="W65" s="360"/>
      <c r="X65" s="360"/>
      <c r="Y65" s="360"/>
      <c r="Z65" s="360"/>
      <c r="AA65" s="36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v>0.2</v>
      </c>
      <c r="I69" s="337"/>
      <c r="J69" s="337"/>
      <c r="K69" s="337"/>
      <c r="L69" s="338"/>
      <c r="M69" s="337"/>
      <c r="N69" s="149"/>
      <c r="O69" s="149"/>
      <c r="P69" s="149"/>
      <c r="Q69" s="149"/>
      <c r="R69" s="149"/>
      <c r="S69" s="149"/>
      <c r="T69" s="149"/>
      <c r="U69" s="221">
        <f>G69</f>
        <v>0</v>
      </c>
      <c r="V69" s="222">
        <f t="shared" ref="V69" si="31">H69</f>
        <v>0.2</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0" t="s">
        <v>185</v>
      </c>
      <c r="V75" s="360"/>
      <c r="W75" s="360"/>
      <c r="X75" s="360"/>
      <c r="Y75" s="360"/>
      <c r="Z75" s="360"/>
      <c r="AA75" s="360"/>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0" t="s">
        <v>304</v>
      </c>
      <c r="H79" s="360"/>
      <c r="I79" s="360"/>
      <c r="J79" s="360"/>
      <c r="K79" s="360"/>
      <c r="L79" s="360"/>
      <c r="M79" s="360"/>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0</v>
      </c>
      <c r="S81" s="152" t="b">
        <v>0</v>
      </c>
      <c r="T81" s="152" t="b">
        <v>0</v>
      </c>
      <c r="U81" s="213">
        <f t="shared" ref="U81" si="44">N81*1</f>
        <v>0</v>
      </c>
      <c r="V81" s="213">
        <f t="shared" ref="V81" si="45">O81*1</f>
        <v>1</v>
      </c>
      <c r="W81" s="213">
        <f t="shared" ref="W81" si="46">P81*1</f>
        <v>0</v>
      </c>
      <c r="X81" s="213">
        <f t="shared" ref="X81" si="47">Q81*1</f>
        <v>1</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0</v>
      </c>
      <c r="S83" s="152" t="b">
        <v>0</v>
      </c>
      <c r="T83" s="152" t="b">
        <v>0</v>
      </c>
      <c r="U83" s="213">
        <f t="shared" si="51"/>
        <v>0</v>
      </c>
      <c r="V83" s="213">
        <f t="shared" si="52"/>
        <v>1</v>
      </c>
      <c r="W83" s="213">
        <f t="shared" si="53"/>
        <v>0</v>
      </c>
      <c r="X83" s="213">
        <f t="shared" si="54"/>
        <v>1</v>
      </c>
      <c r="Y83" s="213">
        <f t="shared" si="55"/>
        <v>0</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4"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4" t="s">
        <v>239</v>
      </c>
      <c r="B1" s="365"/>
      <c r="C1" s="365"/>
      <c r="D1" s="365"/>
      <c r="E1" s="365"/>
      <c r="F1" s="365"/>
      <c r="G1" s="365"/>
      <c r="H1" s="365"/>
      <c r="I1" s="365"/>
      <c r="J1" s="365"/>
      <c r="K1" s="365"/>
      <c r="L1" s="365"/>
      <c r="M1" s="365"/>
      <c r="N1" s="366"/>
    </row>
    <row r="2" spans="1:14" ht="23.25" customHeight="1" x14ac:dyDescent="0.3">
      <c r="A2" s="361" t="s">
        <v>319</v>
      </c>
      <c r="B2" s="362"/>
      <c r="C2" s="362"/>
      <c r="D2" s="362"/>
      <c r="E2" s="362"/>
      <c r="F2" s="362"/>
      <c r="G2" s="362"/>
      <c r="H2" s="362"/>
      <c r="I2" s="362"/>
      <c r="J2" s="362"/>
      <c r="K2" s="362"/>
      <c r="L2" s="362"/>
      <c r="M2" s="362"/>
      <c r="N2" s="36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
        <v>351</v>
      </c>
      <c r="F4" s="114"/>
      <c r="G4" s="114"/>
      <c r="H4" s="115"/>
      <c r="I4" s="115"/>
      <c r="J4" s="115"/>
      <c r="K4" s="116"/>
      <c r="L4" s="63"/>
      <c r="M4" s="76" t="s">
        <v>55</v>
      </c>
      <c r="N4" s="164">
        <v>10847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
        <v>352</v>
      </c>
      <c r="F6" s="114"/>
      <c r="G6" s="115"/>
      <c r="H6" s="115"/>
      <c r="I6" s="115"/>
      <c r="J6" s="115"/>
      <c r="K6" s="116"/>
      <c r="L6" s="63"/>
      <c r="M6" s="76" t="s">
        <v>56</v>
      </c>
      <c r="N6" s="164">
        <v>306</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x14ac:dyDescent="0.25">
      <c r="A14" s="262"/>
      <c r="B14" s="264"/>
      <c r="C14" s="376" t="s">
        <v>366</v>
      </c>
      <c r="D14" s="377"/>
      <c r="E14" s="377"/>
      <c r="F14" s="377"/>
      <c r="G14" s="377"/>
      <c r="H14" s="377"/>
      <c r="I14" s="377"/>
      <c r="J14" s="377"/>
      <c r="K14" s="377"/>
      <c r="L14" s="377"/>
      <c r="M14" s="378"/>
      <c r="N14" s="264"/>
    </row>
    <row r="15" spans="1:14" x14ac:dyDescent="0.25">
      <c r="A15" s="262"/>
      <c r="B15" s="264"/>
      <c r="C15" s="379"/>
      <c r="D15" s="380"/>
      <c r="E15" s="380"/>
      <c r="F15" s="380"/>
      <c r="G15" s="380"/>
      <c r="H15" s="380"/>
      <c r="I15" s="380"/>
      <c r="J15" s="380"/>
      <c r="K15" s="380"/>
      <c r="L15" s="380"/>
      <c r="M15" s="381"/>
      <c r="N15" s="264"/>
    </row>
    <row r="16" spans="1:14" x14ac:dyDescent="0.25">
      <c r="A16" s="262"/>
      <c r="B16" s="264"/>
      <c r="C16" s="379"/>
      <c r="D16" s="380"/>
      <c r="E16" s="380"/>
      <c r="F16" s="380"/>
      <c r="G16" s="380"/>
      <c r="H16" s="380"/>
      <c r="I16" s="380"/>
      <c r="J16" s="380"/>
      <c r="K16" s="380"/>
      <c r="L16" s="380"/>
      <c r="M16" s="381"/>
      <c r="N16" s="264"/>
    </row>
    <row r="17" spans="1:14" x14ac:dyDescent="0.25">
      <c r="A17" s="262"/>
      <c r="B17" s="264"/>
      <c r="C17" s="379"/>
      <c r="D17" s="380"/>
      <c r="E17" s="380"/>
      <c r="F17" s="380"/>
      <c r="G17" s="380"/>
      <c r="H17" s="380"/>
      <c r="I17" s="380"/>
      <c r="J17" s="380"/>
      <c r="K17" s="380"/>
      <c r="L17" s="380"/>
      <c r="M17" s="381"/>
      <c r="N17" s="264"/>
    </row>
    <row r="18" spans="1:14" x14ac:dyDescent="0.25">
      <c r="A18" s="262"/>
      <c r="B18" s="264"/>
      <c r="C18" s="379"/>
      <c r="D18" s="380"/>
      <c r="E18" s="380"/>
      <c r="F18" s="380"/>
      <c r="G18" s="380"/>
      <c r="H18" s="380"/>
      <c r="I18" s="380"/>
      <c r="J18" s="380"/>
      <c r="K18" s="380"/>
      <c r="L18" s="380"/>
      <c r="M18" s="381"/>
      <c r="N18" s="264"/>
    </row>
    <row r="19" spans="1:14" x14ac:dyDescent="0.25">
      <c r="A19" s="262"/>
      <c r="B19" s="264"/>
      <c r="C19" s="379"/>
      <c r="D19" s="380"/>
      <c r="E19" s="380"/>
      <c r="F19" s="380"/>
      <c r="G19" s="380"/>
      <c r="H19" s="380"/>
      <c r="I19" s="380"/>
      <c r="J19" s="380"/>
      <c r="K19" s="380"/>
      <c r="L19" s="380"/>
      <c r="M19" s="381"/>
      <c r="N19" s="264"/>
    </row>
    <row r="20" spans="1:14" x14ac:dyDescent="0.25">
      <c r="A20" s="262"/>
      <c r="B20" s="264"/>
      <c r="C20" s="379"/>
      <c r="D20" s="380"/>
      <c r="E20" s="380"/>
      <c r="F20" s="380"/>
      <c r="G20" s="380"/>
      <c r="H20" s="380"/>
      <c r="I20" s="380"/>
      <c r="J20" s="380"/>
      <c r="K20" s="380"/>
      <c r="L20" s="380"/>
      <c r="M20" s="381"/>
      <c r="N20" s="264"/>
    </row>
    <row r="21" spans="1:14" x14ac:dyDescent="0.25">
      <c r="A21" s="262"/>
      <c r="B21" s="264"/>
      <c r="C21" s="379"/>
      <c r="D21" s="380"/>
      <c r="E21" s="380"/>
      <c r="F21" s="380"/>
      <c r="G21" s="380"/>
      <c r="H21" s="380"/>
      <c r="I21" s="380"/>
      <c r="J21" s="380"/>
      <c r="K21" s="380"/>
      <c r="L21" s="380"/>
      <c r="M21" s="381"/>
      <c r="N21" s="264"/>
    </row>
    <row r="22" spans="1:14" x14ac:dyDescent="0.25">
      <c r="A22" s="262"/>
      <c r="B22" s="264"/>
      <c r="C22" s="379"/>
      <c r="D22" s="380"/>
      <c r="E22" s="380"/>
      <c r="F22" s="380"/>
      <c r="G22" s="380"/>
      <c r="H22" s="380"/>
      <c r="I22" s="380"/>
      <c r="J22" s="380"/>
      <c r="K22" s="380"/>
      <c r="L22" s="380"/>
      <c r="M22" s="381"/>
      <c r="N22" s="264"/>
    </row>
    <row r="23" spans="1:14" x14ac:dyDescent="0.25">
      <c r="A23" s="262"/>
      <c r="B23" s="264"/>
      <c r="C23" s="382"/>
      <c r="D23" s="383"/>
      <c r="E23" s="383"/>
      <c r="F23" s="383"/>
      <c r="G23" s="383"/>
      <c r="H23" s="383"/>
      <c r="I23" s="383"/>
      <c r="J23" s="383"/>
      <c r="K23" s="383"/>
      <c r="L23" s="383"/>
      <c r="M23" s="384"/>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x14ac:dyDescent="0.25">
      <c r="A33" s="262"/>
      <c r="B33" s="263"/>
      <c r="C33" s="376" t="s">
        <v>367</v>
      </c>
      <c r="D33" s="377"/>
      <c r="E33" s="377"/>
      <c r="F33" s="377"/>
      <c r="G33" s="377"/>
      <c r="H33" s="377"/>
      <c r="I33" s="377"/>
      <c r="J33" s="377"/>
      <c r="K33" s="377"/>
      <c r="L33" s="377"/>
      <c r="M33" s="378"/>
      <c r="N33" s="264"/>
    </row>
    <row r="34" spans="1:14" x14ac:dyDescent="0.25">
      <c r="A34" s="262"/>
      <c r="B34" s="263"/>
      <c r="C34" s="379"/>
      <c r="D34" s="380"/>
      <c r="E34" s="380"/>
      <c r="F34" s="380"/>
      <c r="G34" s="380"/>
      <c r="H34" s="380"/>
      <c r="I34" s="380"/>
      <c r="J34" s="380"/>
      <c r="K34" s="380"/>
      <c r="L34" s="380"/>
      <c r="M34" s="381"/>
      <c r="N34" s="264"/>
    </row>
    <row r="35" spans="1:14" x14ac:dyDescent="0.25">
      <c r="A35" s="262"/>
      <c r="B35" s="263"/>
      <c r="C35" s="379"/>
      <c r="D35" s="380"/>
      <c r="E35" s="380"/>
      <c r="F35" s="380"/>
      <c r="G35" s="380"/>
      <c r="H35" s="380"/>
      <c r="I35" s="380"/>
      <c r="J35" s="380"/>
      <c r="K35" s="380"/>
      <c r="L35" s="380"/>
      <c r="M35" s="381"/>
      <c r="N35" s="264"/>
    </row>
    <row r="36" spans="1:14" x14ac:dyDescent="0.25">
      <c r="A36" s="262"/>
      <c r="B36" s="263"/>
      <c r="C36" s="379"/>
      <c r="D36" s="380"/>
      <c r="E36" s="380"/>
      <c r="F36" s="380"/>
      <c r="G36" s="380"/>
      <c r="H36" s="380"/>
      <c r="I36" s="380"/>
      <c r="J36" s="380"/>
      <c r="K36" s="380"/>
      <c r="L36" s="380"/>
      <c r="M36" s="381"/>
      <c r="N36" s="264"/>
    </row>
    <row r="37" spans="1:14" x14ac:dyDescent="0.25">
      <c r="A37" s="262"/>
      <c r="B37" s="263"/>
      <c r="C37" s="379"/>
      <c r="D37" s="380"/>
      <c r="E37" s="380"/>
      <c r="F37" s="380"/>
      <c r="G37" s="380"/>
      <c r="H37" s="380"/>
      <c r="I37" s="380"/>
      <c r="J37" s="380"/>
      <c r="K37" s="380"/>
      <c r="L37" s="380"/>
      <c r="M37" s="381"/>
      <c r="N37" s="264"/>
    </row>
    <row r="38" spans="1:14" x14ac:dyDescent="0.25">
      <c r="A38" s="262"/>
      <c r="B38" s="263"/>
      <c r="C38" s="379"/>
      <c r="D38" s="380"/>
      <c r="E38" s="380"/>
      <c r="F38" s="380"/>
      <c r="G38" s="380"/>
      <c r="H38" s="380"/>
      <c r="I38" s="380"/>
      <c r="J38" s="380"/>
      <c r="K38" s="380"/>
      <c r="L38" s="380"/>
      <c r="M38" s="381"/>
      <c r="N38" s="264"/>
    </row>
    <row r="39" spans="1:14" x14ac:dyDescent="0.25">
      <c r="A39" s="262"/>
      <c r="B39" s="263"/>
      <c r="C39" s="379"/>
      <c r="D39" s="380"/>
      <c r="E39" s="380"/>
      <c r="F39" s="380"/>
      <c r="G39" s="380"/>
      <c r="H39" s="380"/>
      <c r="I39" s="380"/>
      <c r="J39" s="380"/>
      <c r="K39" s="380"/>
      <c r="L39" s="380"/>
      <c r="M39" s="381"/>
      <c r="N39" s="264"/>
    </row>
    <row r="40" spans="1:14" x14ac:dyDescent="0.25">
      <c r="A40" s="262"/>
      <c r="B40" s="263"/>
      <c r="C40" s="379"/>
      <c r="D40" s="380"/>
      <c r="E40" s="380"/>
      <c r="F40" s="380"/>
      <c r="G40" s="380"/>
      <c r="H40" s="380"/>
      <c r="I40" s="380"/>
      <c r="J40" s="380"/>
      <c r="K40" s="380"/>
      <c r="L40" s="380"/>
      <c r="M40" s="381"/>
      <c r="N40" s="264"/>
    </row>
    <row r="41" spans="1:14" x14ac:dyDescent="0.25">
      <c r="A41" s="262"/>
      <c r="B41" s="263"/>
      <c r="C41" s="379"/>
      <c r="D41" s="380"/>
      <c r="E41" s="380"/>
      <c r="F41" s="380"/>
      <c r="G41" s="380"/>
      <c r="H41" s="380"/>
      <c r="I41" s="380"/>
      <c r="J41" s="380"/>
      <c r="K41" s="380"/>
      <c r="L41" s="380"/>
      <c r="M41" s="381"/>
      <c r="N41" s="264"/>
    </row>
    <row r="42" spans="1:14" x14ac:dyDescent="0.25">
      <c r="A42" s="262"/>
      <c r="B42" s="263"/>
      <c r="C42" s="379"/>
      <c r="D42" s="380"/>
      <c r="E42" s="380"/>
      <c r="F42" s="380"/>
      <c r="G42" s="380"/>
      <c r="H42" s="380"/>
      <c r="I42" s="380"/>
      <c r="J42" s="380"/>
      <c r="K42" s="380"/>
      <c r="L42" s="380"/>
      <c r="M42" s="381"/>
      <c r="N42" s="264"/>
    </row>
    <row r="43" spans="1:14" x14ac:dyDescent="0.25">
      <c r="A43" s="262"/>
      <c r="B43" s="263"/>
      <c r="C43" s="379"/>
      <c r="D43" s="380"/>
      <c r="E43" s="380"/>
      <c r="F43" s="380"/>
      <c r="G43" s="380"/>
      <c r="H43" s="380"/>
      <c r="I43" s="380"/>
      <c r="J43" s="380"/>
      <c r="K43" s="380"/>
      <c r="L43" s="380"/>
      <c r="M43" s="381"/>
      <c r="N43" s="264"/>
    </row>
    <row r="44" spans="1:14" x14ac:dyDescent="0.25">
      <c r="A44" s="262"/>
      <c r="B44" s="263"/>
      <c r="C44" s="379"/>
      <c r="D44" s="380"/>
      <c r="E44" s="380"/>
      <c r="F44" s="380"/>
      <c r="G44" s="380"/>
      <c r="H44" s="380"/>
      <c r="I44" s="380"/>
      <c r="J44" s="380"/>
      <c r="K44" s="380"/>
      <c r="L44" s="380"/>
      <c r="M44" s="381"/>
      <c r="N44" s="264"/>
    </row>
    <row r="45" spans="1:14" x14ac:dyDescent="0.25">
      <c r="A45" s="262"/>
      <c r="B45" s="263"/>
      <c r="C45" s="379"/>
      <c r="D45" s="380"/>
      <c r="E45" s="380"/>
      <c r="F45" s="380"/>
      <c r="G45" s="380"/>
      <c r="H45" s="380"/>
      <c r="I45" s="380"/>
      <c r="J45" s="380"/>
      <c r="K45" s="380"/>
      <c r="L45" s="380"/>
      <c r="M45" s="381"/>
      <c r="N45" s="264"/>
    </row>
    <row r="46" spans="1:14" x14ac:dyDescent="0.25">
      <c r="A46" s="262"/>
      <c r="B46" s="263"/>
      <c r="C46" s="379"/>
      <c r="D46" s="380"/>
      <c r="E46" s="380"/>
      <c r="F46" s="380"/>
      <c r="G46" s="380"/>
      <c r="H46" s="380"/>
      <c r="I46" s="380"/>
      <c r="J46" s="380"/>
      <c r="K46" s="380"/>
      <c r="L46" s="380"/>
      <c r="M46" s="381"/>
      <c r="N46" s="264"/>
    </row>
    <row r="47" spans="1:14" x14ac:dyDescent="0.25">
      <c r="A47" s="262"/>
      <c r="B47" s="263"/>
      <c r="C47" s="379"/>
      <c r="D47" s="380"/>
      <c r="E47" s="380"/>
      <c r="F47" s="380"/>
      <c r="G47" s="380"/>
      <c r="H47" s="380"/>
      <c r="I47" s="380"/>
      <c r="J47" s="380"/>
      <c r="K47" s="380"/>
      <c r="L47" s="380"/>
      <c r="M47" s="381"/>
      <c r="N47" s="264"/>
    </row>
    <row r="48" spans="1:14" x14ac:dyDescent="0.25">
      <c r="A48" s="262"/>
      <c r="B48" s="263"/>
      <c r="C48" s="379"/>
      <c r="D48" s="380"/>
      <c r="E48" s="380"/>
      <c r="F48" s="380"/>
      <c r="G48" s="380"/>
      <c r="H48" s="380"/>
      <c r="I48" s="380"/>
      <c r="J48" s="380"/>
      <c r="K48" s="380"/>
      <c r="L48" s="380"/>
      <c r="M48" s="381"/>
      <c r="N48" s="264"/>
    </row>
    <row r="49" spans="1:14" x14ac:dyDescent="0.25">
      <c r="A49" s="262"/>
      <c r="B49" s="263"/>
      <c r="C49" s="379"/>
      <c r="D49" s="380"/>
      <c r="E49" s="380"/>
      <c r="F49" s="380"/>
      <c r="G49" s="380"/>
      <c r="H49" s="380"/>
      <c r="I49" s="380"/>
      <c r="J49" s="380"/>
      <c r="K49" s="380"/>
      <c r="L49" s="380"/>
      <c r="M49" s="381"/>
      <c r="N49" s="264"/>
    </row>
    <row r="50" spans="1:14" x14ac:dyDescent="0.25">
      <c r="A50" s="262"/>
      <c r="B50" s="263"/>
      <c r="C50" s="379"/>
      <c r="D50" s="380"/>
      <c r="E50" s="380"/>
      <c r="F50" s="380"/>
      <c r="G50" s="380"/>
      <c r="H50" s="380"/>
      <c r="I50" s="380"/>
      <c r="J50" s="380"/>
      <c r="K50" s="380"/>
      <c r="L50" s="380"/>
      <c r="M50" s="381"/>
      <c r="N50" s="264"/>
    </row>
    <row r="51" spans="1:14" x14ac:dyDescent="0.25">
      <c r="A51" s="262"/>
      <c r="B51" s="263"/>
      <c r="C51" s="379"/>
      <c r="D51" s="380"/>
      <c r="E51" s="380"/>
      <c r="F51" s="380"/>
      <c r="G51" s="380"/>
      <c r="H51" s="380"/>
      <c r="I51" s="380"/>
      <c r="J51" s="380"/>
      <c r="K51" s="380"/>
      <c r="L51" s="380"/>
      <c r="M51" s="381"/>
      <c r="N51" s="264"/>
    </row>
    <row r="52" spans="1:14" x14ac:dyDescent="0.25">
      <c r="A52" s="262"/>
      <c r="B52" s="263"/>
      <c r="C52" s="379"/>
      <c r="D52" s="380"/>
      <c r="E52" s="380"/>
      <c r="F52" s="380"/>
      <c r="G52" s="380"/>
      <c r="H52" s="380"/>
      <c r="I52" s="380"/>
      <c r="J52" s="380"/>
      <c r="K52" s="380"/>
      <c r="L52" s="380"/>
      <c r="M52" s="381"/>
      <c r="N52" s="264"/>
    </row>
    <row r="53" spans="1:14" x14ac:dyDescent="0.25">
      <c r="A53" s="262"/>
      <c r="B53" s="263"/>
      <c r="C53" s="379"/>
      <c r="D53" s="380"/>
      <c r="E53" s="380"/>
      <c r="F53" s="380"/>
      <c r="G53" s="380"/>
      <c r="H53" s="380"/>
      <c r="I53" s="380"/>
      <c r="J53" s="380"/>
      <c r="K53" s="380"/>
      <c r="L53" s="380"/>
      <c r="M53" s="381"/>
      <c r="N53" s="264"/>
    </row>
    <row r="54" spans="1:14" x14ac:dyDescent="0.25">
      <c r="A54" s="262"/>
      <c r="B54" s="263"/>
      <c r="C54" s="379"/>
      <c r="D54" s="380"/>
      <c r="E54" s="380"/>
      <c r="F54" s="380"/>
      <c r="G54" s="380"/>
      <c r="H54" s="380"/>
      <c r="I54" s="380"/>
      <c r="J54" s="380"/>
      <c r="K54" s="380"/>
      <c r="L54" s="380"/>
      <c r="M54" s="381"/>
      <c r="N54" s="264"/>
    </row>
    <row r="55" spans="1:14" x14ac:dyDescent="0.25">
      <c r="A55" s="262"/>
      <c r="B55" s="263"/>
      <c r="C55" s="379"/>
      <c r="D55" s="380"/>
      <c r="E55" s="380"/>
      <c r="F55" s="380"/>
      <c r="G55" s="380"/>
      <c r="H55" s="380"/>
      <c r="I55" s="380"/>
      <c r="J55" s="380"/>
      <c r="K55" s="380"/>
      <c r="L55" s="380"/>
      <c r="M55" s="381"/>
      <c r="N55" s="264"/>
    </row>
    <row r="56" spans="1:14" x14ac:dyDescent="0.25">
      <c r="A56" s="262"/>
      <c r="B56" s="263"/>
      <c r="C56" s="379"/>
      <c r="D56" s="380"/>
      <c r="E56" s="380"/>
      <c r="F56" s="380"/>
      <c r="G56" s="380"/>
      <c r="H56" s="380"/>
      <c r="I56" s="380"/>
      <c r="J56" s="380"/>
      <c r="K56" s="380"/>
      <c r="L56" s="380"/>
      <c r="M56" s="381"/>
      <c r="N56" s="264"/>
    </row>
    <row r="57" spans="1:14" x14ac:dyDescent="0.25">
      <c r="A57" s="262"/>
      <c r="B57" s="263"/>
      <c r="C57" s="379"/>
      <c r="D57" s="380"/>
      <c r="E57" s="380"/>
      <c r="F57" s="380"/>
      <c r="G57" s="380"/>
      <c r="H57" s="380"/>
      <c r="I57" s="380"/>
      <c r="J57" s="380"/>
      <c r="K57" s="380"/>
      <c r="L57" s="380"/>
      <c r="M57" s="381"/>
      <c r="N57" s="264"/>
    </row>
    <row r="58" spans="1:14" x14ac:dyDescent="0.25">
      <c r="A58" s="262"/>
      <c r="B58" s="263"/>
      <c r="C58" s="379"/>
      <c r="D58" s="380"/>
      <c r="E58" s="380"/>
      <c r="F58" s="380"/>
      <c r="G58" s="380"/>
      <c r="H58" s="380"/>
      <c r="I58" s="380"/>
      <c r="J58" s="380"/>
      <c r="K58" s="380"/>
      <c r="L58" s="380"/>
      <c r="M58" s="381"/>
      <c r="N58" s="264"/>
    </row>
    <row r="59" spans="1:14" x14ac:dyDescent="0.25">
      <c r="A59" s="262"/>
      <c r="B59" s="263"/>
      <c r="C59" s="379"/>
      <c r="D59" s="380"/>
      <c r="E59" s="380"/>
      <c r="F59" s="380"/>
      <c r="G59" s="380"/>
      <c r="H59" s="380"/>
      <c r="I59" s="380"/>
      <c r="J59" s="380"/>
      <c r="K59" s="380"/>
      <c r="L59" s="380"/>
      <c r="M59" s="381"/>
      <c r="N59" s="264"/>
    </row>
    <row r="60" spans="1:14" x14ac:dyDescent="0.25">
      <c r="A60" s="262"/>
      <c r="B60" s="263"/>
      <c r="C60" s="379"/>
      <c r="D60" s="380"/>
      <c r="E60" s="380"/>
      <c r="F60" s="380"/>
      <c r="G60" s="380"/>
      <c r="H60" s="380"/>
      <c r="I60" s="380"/>
      <c r="J60" s="380"/>
      <c r="K60" s="380"/>
      <c r="L60" s="380"/>
      <c r="M60" s="381"/>
      <c r="N60" s="264"/>
    </row>
    <row r="61" spans="1:14" x14ac:dyDescent="0.25">
      <c r="A61" s="262"/>
      <c r="B61" s="263"/>
      <c r="C61" s="379"/>
      <c r="D61" s="380"/>
      <c r="E61" s="380"/>
      <c r="F61" s="380"/>
      <c r="G61" s="380"/>
      <c r="H61" s="380"/>
      <c r="I61" s="380"/>
      <c r="J61" s="380"/>
      <c r="K61" s="380"/>
      <c r="L61" s="380"/>
      <c r="M61" s="381"/>
      <c r="N61" s="264"/>
    </row>
    <row r="62" spans="1:14" x14ac:dyDescent="0.25">
      <c r="A62" s="262"/>
      <c r="B62" s="263"/>
      <c r="C62" s="382"/>
      <c r="D62" s="383"/>
      <c r="E62" s="383"/>
      <c r="F62" s="383"/>
      <c r="G62" s="383"/>
      <c r="H62" s="383"/>
      <c r="I62" s="383"/>
      <c r="J62" s="383"/>
      <c r="K62" s="383"/>
      <c r="L62" s="383"/>
      <c r="M62" s="384"/>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7" sqref="B7"/>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5" t="s">
        <v>19</v>
      </c>
      <c r="B1" s="385"/>
      <c r="C1" s="385"/>
      <c r="D1" s="385"/>
      <c r="E1" s="385"/>
      <c r="F1" s="385"/>
      <c r="G1" s="385"/>
      <c r="H1" s="385"/>
      <c r="I1" s="385"/>
      <c r="J1" s="385"/>
      <c r="K1" s="385"/>
      <c r="L1" s="385"/>
      <c r="M1" s="385"/>
      <c r="N1" s="70"/>
      <c r="O1" s="70"/>
      <c r="P1" s="70"/>
      <c r="Q1" s="71"/>
      <c r="R1" s="71"/>
    </row>
    <row r="2" spans="1:21" ht="26.25" customHeight="1" x14ac:dyDescent="0.35">
      <c r="A2" s="386" t="s">
        <v>18</v>
      </c>
      <c r="B2" s="386"/>
      <c r="C2" s="386"/>
      <c r="D2" s="386"/>
      <c r="E2" s="386"/>
      <c r="F2" s="386"/>
      <c r="G2" s="386"/>
      <c r="H2" s="386"/>
      <c r="I2" s="386"/>
      <c r="J2" s="386"/>
      <c r="K2" s="386"/>
      <c r="L2" s="386"/>
      <c r="M2" s="386"/>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c r="C5" s="162"/>
      <c r="D5" s="279"/>
      <c r="E5" s="183"/>
      <c r="F5" s="226"/>
      <c r="G5" s="226"/>
      <c r="H5" s="226"/>
      <c r="I5" s="226"/>
      <c r="J5" s="226"/>
      <c r="K5" s="227"/>
      <c r="L5" s="195" t="s">
        <v>55</v>
      </c>
      <c r="M5" s="339"/>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c r="C7" s="163"/>
      <c r="D7" s="163"/>
      <c r="E7" s="185"/>
      <c r="F7" s="228"/>
      <c r="G7" s="228"/>
      <c r="H7" s="228"/>
      <c r="I7" s="228"/>
      <c r="J7" s="228"/>
      <c r="K7" s="229"/>
      <c r="L7" s="145" t="s">
        <v>56</v>
      </c>
      <c r="M7" s="341"/>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43"/>
      <c r="B17" s="344" t="s">
        <v>365</v>
      </c>
      <c r="C17" s="344"/>
      <c r="D17" s="344"/>
      <c r="E17" s="344"/>
      <c r="F17" s="345"/>
      <c r="G17" s="346" t="s">
        <v>365</v>
      </c>
      <c r="H17" s="347"/>
      <c r="I17" s="347"/>
      <c r="J17" s="347"/>
      <c r="K17" s="345"/>
      <c r="L17" s="348"/>
      <c r="M17" s="348"/>
      <c r="O17" s="301" t="str">
        <f>IF(OR(B17="PPA", B17="CMP",B17="CML",B17="CMA",B17="WC",B17="MED"),B17,"ASLine")</f>
        <v>ASLine</v>
      </c>
    </row>
    <row r="18" spans="1:15" s="301" customFormat="1" ht="16.5" customHeight="1" x14ac:dyDescent="0.25">
      <c r="A18" s="343">
        <v>0</v>
      </c>
      <c r="B18" s="344" t="s">
        <v>365</v>
      </c>
      <c r="C18" s="344"/>
      <c r="D18" s="344"/>
      <c r="E18" s="344"/>
      <c r="F18" s="345"/>
      <c r="G18" s="346"/>
      <c r="H18" s="347"/>
      <c r="I18" s="347"/>
      <c r="J18" s="347"/>
      <c r="K18" s="345"/>
      <c r="L18" s="348"/>
      <c r="M18" s="348"/>
      <c r="O18" s="301" t="str">
        <f t="shared" ref="O18:O62" si="0">IF(OR(B18="PPA", B18="CMP",B18="CML",B18="CMA",B18="WC",B18="MED"),B18,"ASLine")</f>
        <v>ASLine</v>
      </c>
    </row>
    <row r="19" spans="1:15" s="301" customFormat="1" ht="16.5" customHeight="1" x14ac:dyDescent="0.25">
      <c r="A19" s="343">
        <v>0</v>
      </c>
      <c r="B19" s="344" t="s">
        <v>365</v>
      </c>
      <c r="C19" s="344"/>
      <c r="D19" s="344"/>
      <c r="E19" s="344"/>
      <c r="F19" s="345"/>
      <c r="G19" s="346"/>
      <c r="H19" s="347"/>
      <c r="I19" s="347"/>
      <c r="J19" s="347"/>
      <c r="K19" s="345"/>
      <c r="L19" s="348"/>
      <c r="M19" s="348"/>
      <c r="O19" s="301" t="str">
        <f t="shared" si="0"/>
        <v>ASLine</v>
      </c>
    </row>
    <row r="20" spans="1:15" s="301" customFormat="1" ht="16.5" customHeight="1" x14ac:dyDescent="0.25">
      <c r="A20" s="343">
        <v>0</v>
      </c>
      <c r="B20" s="344" t="s">
        <v>365</v>
      </c>
      <c r="C20" s="344"/>
      <c r="D20" s="344"/>
      <c r="E20" s="344"/>
      <c r="F20" s="345"/>
      <c r="G20" s="346"/>
      <c r="H20" s="347"/>
      <c r="I20" s="347"/>
      <c r="J20" s="347"/>
      <c r="K20" s="345"/>
      <c r="L20" s="348"/>
      <c r="M20" s="348"/>
      <c r="O20" s="301" t="str">
        <f t="shared" si="0"/>
        <v>ASLine</v>
      </c>
    </row>
    <row r="21" spans="1:15" s="301" customFormat="1" ht="15" customHeight="1" x14ac:dyDescent="0.25">
      <c r="A21" s="327">
        <v>0</v>
      </c>
      <c r="B21" s="324"/>
      <c r="C21" s="324"/>
      <c r="D21" s="324"/>
      <c r="E21" s="324"/>
      <c r="F21" s="329"/>
      <c r="G21" s="330"/>
      <c r="H21" s="331"/>
      <c r="I21" s="331"/>
      <c r="J21" s="331"/>
      <c r="K21" s="329" t="s">
        <v>365</v>
      </c>
      <c r="L21" s="328"/>
      <c r="M21" s="328"/>
      <c r="O21" s="301" t="str">
        <f t="shared" si="0"/>
        <v>ASLine</v>
      </c>
    </row>
    <row r="22" spans="1:15" s="301" customFormat="1" ht="16.5" customHeight="1" x14ac:dyDescent="0.25">
      <c r="A22" s="327">
        <v>0</v>
      </c>
      <c r="B22" s="324"/>
      <c r="C22" s="324"/>
      <c r="D22" s="324"/>
      <c r="E22" s="324"/>
      <c r="F22" s="329"/>
      <c r="G22" s="330"/>
      <c r="H22" s="331"/>
      <c r="I22" s="331"/>
      <c r="J22" s="331"/>
      <c r="K22" s="329"/>
      <c r="L22" s="328"/>
      <c r="M22" s="328"/>
      <c r="O22" s="301" t="str">
        <f t="shared" si="0"/>
        <v>ASLine</v>
      </c>
    </row>
    <row r="23" spans="1:15" s="301" customFormat="1" ht="16.5" customHeight="1" x14ac:dyDescent="0.25">
      <c r="A23" s="327">
        <v>0</v>
      </c>
      <c r="B23" s="324"/>
      <c r="C23" s="324"/>
      <c r="D23" s="324"/>
      <c r="E23" s="324"/>
      <c r="F23" s="329"/>
      <c r="G23" s="330"/>
      <c r="H23" s="331"/>
      <c r="I23" s="331"/>
      <c r="J23" s="331"/>
      <c r="K23" s="329"/>
      <c r="L23" s="328"/>
      <c r="M23" s="328"/>
      <c r="O23" s="301" t="str">
        <f t="shared" si="0"/>
        <v>ASLine</v>
      </c>
    </row>
    <row r="24" spans="1:15" s="301" customFormat="1" ht="16.5" customHeight="1" x14ac:dyDescent="0.25">
      <c r="A24" s="327">
        <v>0</v>
      </c>
      <c r="B24" s="324"/>
      <c r="C24" s="324"/>
      <c r="D24" s="324"/>
      <c r="E24" s="324"/>
      <c r="F24" s="329"/>
      <c r="G24" s="330"/>
      <c r="H24" s="331"/>
      <c r="I24" s="331"/>
      <c r="J24" s="331"/>
      <c r="K24" s="329"/>
      <c r="L24" s="328"/>
      <c r="M24" s="328"/>
      <c r="O24" s="301" t="str">
        <f t="shared" si="0"/>
        <v>ASLine</v>
      </c>
    </row>
    <row r="25" spans="1:15" s="301" customFormat="1" ht="16.5" customHeight="1" x14ac:dyDescent="0.25">
      <c r="A25" s="327">
        <v>0</v>
      </c>
      <c r="B25" s="324"/>
      <c r="C25" s="324"/>
      <c r="D25" s="324"/>
      <c r="E25" s="324"/>
      <c r="F25" s="329"/>
      <c r="G25" s="330"/>
      <c r="H25" s="331"/>
      <c r="I25" s="331"/>
      <c r="J25" s="331"/>
      <c r="K25" s="329"/>
      <c r="L25" s="328"/>
      <c r="M25" s="328"/>
      <c r="O25" s="301" t="str">
        <f t="shared" si="0"/>
        <v>ASLine</v>
      </c>
    </row>
    <row r="26" spans="1:15" s="301" customFormat="1" ht="16.5" customHeight="1" x14ac:dyDescent="0.25">
      <c r="A26" s="327">
        <v>0</v>
      </c>
      <c r="B26" s="324"/>
      <c r="C26" s="324"/>
      <c r="D26" s="324"/>
      <c r="E26" s="324"/>
      <c r="F26" s="329"/>
      <c r="G26" s="330"/>
      <c r="H26" s="331"/>
      <c r="I26" s="331"/>
      <c r="J26" s="331"/>
      <c r="K26" s="329"/>
      <c r="L26" s="328"/>
      <c r="M26" s="328"/>
      <c r="O26" s="301" t="str">
        <f t="shared" si="0"/>
        <v>ASLine</v>
      </c>
    </row>
    <row r="27" spans="1:15" s="301" customFormat="1" ht="16.5" customHeight="1" x14ac:dyDescent="0.25">
      <c r="A27" s="327">
        <v>0</v>
      </c>
      <c r="B27" s="324"/>
      <c r="C27" s="324"/>
      <c r="D27" s="324"/>
      <c r="E27" s="324"/>
      <c r="F27" s="329"/>
      <c r="G27" s="330"/>
      <c r="H27" s="331"/>
      <c r="I27" s="331"/>
      <c r="J27" s="331"/>
      <c r="K27" s="329"/>
      <c r="L27" s="328"/>
      <c r="M27" s="328"/>
      <c r="O27" s="301" t="str">
        <f t="shared" si="0"/>
        <v>ASLine</v>
      </c>
    </row>
    <row r="28" spans="1:15" s="301" customFormat="1" ht="16.5" customHeight="1" x14ac:dyDescent="0.25">
      <c r="A28" s="327">
        <v>0</v>
      </c>
      <c r="B28" s="324"/>
      <c r="C28" s="324"/>
      <c r="D28" s="324"/>
      <c r="E28" s="324"/>
      <c r="F28" s="329"/>
      <c r="G28" s="330"/>
      <c r="H28" s="331"/>
      <c r="I28" s="331"/>
      <c r="J28" s="331"/>
      <c r="K28" s="329"/>
      <c r="L28" s="328"/>
      <c r="M28" s="328"/>
      <c r="O28" s="301" t="str">
        <f t="shared" si="0"/>
        <v>ASLine</v>
      </c>
    </row>
    <row r="29" spans="1:15" s="301" customFormat="1" ht="16.5" customHeight="1" x14ac:dyDescent="0.25">
      <c r="A29" s="327">
        <v>0</v>
      </c>
      <c r="B29" s="324"/>
      <c r="C29" s="324"/>
      <c r="D29" s="324"/>
      <c r="E29" s="324"/>
      <c r="F29" s="329"/>
      <c r="G29" s="330"/>
      <c r="H29" s="331"/>
      <c r="I29" s="331"/>
      <c r="J29" s="331"/>
      <c r="K29" s="329"/>
      <c r="L29" s="328"/>
      <c r="M29" s="328"/>
      <c r="O29" s="301" t="str">
        <f t="shared" si="0"/>
        <v>ASLine</v>
      </c>
    </row>
    <row r="30" spans="1:15" s="301" customFormat="1" ht="16.5" customHeight="1" x14ac:dyDescent="0.25">
      <c r="A30" s="327">
        <v>0</v>
      </c>
      <c r="B30" s="324"/>
      <c r="C30" s="324"/>
      <c r="D30" s="324"/>
      <c r="E30" s="324"/>
      <c r="F30" s="329"/>
      <c r="G30" s="330"/>
      <c r="H30" s="331"/>
      <c r="I30" s="331"/>
      <c r="J30" s="331"/>
      <c r="K30" s="329"/>
      <c r="L30" s="328"/>
      <c r="M30" s="328"/>
      <c r="O30" s="301" t="str">
        <f t="shared" si="0"/>
        <v>ASLine</v>
      </c>
    </row>
    <row r="31" spans="1:15" s="301" customFormat="1" ht="16.5" customHeight="1" x14ac:dyDescent="0.25">
      <c r="A31" s="327">
        <v>0</v>
      </c>
      <c r="B31" s="324"/>
      <c r="C31" s="324"/>
      <c r="D31" s="324"/>
      <c r="E31" s="324"/>
      <c r="F31" s="329"/>
      <c r="G31" s="330"/>
      <c r="H31" s="331"/>
      <c r="I31" s="331"/>
      <c r="J31" s="331"/>
      <c r="K31" s="329"/>
      <c r="L31" s="328"/>
      <c r="M31" s="328"/>
      <c r="O31" s="301" t="str">
        <f t="shared" si="0"/>
        <v>ASLine</v>
      </c>
    </row>
    <row r="32" spans="1:15" s="301" customFormat="1" ht="16.5" customHeight="1" x14ac:dyDescent="0.25">
      <c r="A32" s="327">
        <v>0</v>
      </c>
      <c r="B32" s="324"/>
      <c r="C32" s="324"/>
      <c r="D32" s="324"/>
      <c r="E32" s="324"/>
      <c r="F32" s="329"/>
      <c r="G32" s="330"/>
      <c r="H32" s="331"/>
      <c r="I32" s="331"/>
      <c r="J32" s="331"/>
      <c r="K32" s="329"/>
      <c r="L32" s="328"/>
      <c r="M32" s="328"/>
      <c r="O32" s="301" t="str">
        <f t="shared" si="0"/>
        <v>ASLine</v>
      </c>
    </row>
    <row r="33" spans="1:15" s="301" customFormat="1" ht="16.5" customHeight="1" x14ac:dyDescent="0.25">
      <c r="A33" s="327">
        <v>0</v>
      </c>
      <c r="B33" s="324"/>
      <c r="C33" s="324"/>
      <c r="D33" s="324"/>
      <c r="E33" s="324"/>
      <c r="F33" s="329"/>
      <c r="G33" s="330"/>
      <c r="H33" s="331"/>
      <c r="I33" s="331"/>
      <c r="J33" s="331"/>
      <c r="K33" s="329"/>
      <c r="L33" s="328"/>
      <c r="M33" s="328"/>
      <c r="O33" s="301" t="str">
        <f t="shared" si="0"/>
        <v>ASLine</v>
      </c>
    </row>
    <row r="34" spans="1:15" s="301" customFormat="1" ht="16.5" customHeight="1" x14ac:dyDescent="0.25">
      <c r="A34" s="327">
        <v>0</v>
      </c>
      <c r="B34" s="324"/>
      <c r="C34" s="324"/>
      <c r="D34" s="324"/>
      <c r="E34" s="324"/>
      <c r="F34" s="329"/>
      <c r="G34" s="330"/>
      <c r="H34" s="331"/>
      <c r="I34" s="331"/>
      <c r="J34" s="331"/>
      <c r="K34" s="329"/>
      <c r="L34" s="328"/>
      <c r="M34" s="328"/>
      <c r="O34" s="301" t="str">
        <f t="shared" si="0"/>
        <v>ASLine</v>
      </c>
    </row>
    <row r="35" spans="1:15" s="301" customFormat="1" ht="16.5" customHeight="1" x14ac:dyDescent="0.25">
      <c r="A35" s="327">
        <v>0</v>
      </c>
      <c r="B35" s="324"/>
      <c r="C35" s="324"/>
      <c r="D35" s="324"/>
      <c r="E35" s="324"/>
      <c r="F35" s="329"/>
      <c r="G35" s="330"/>
      <c r="H35" s="331"/>
      <c r="I35" s="331"/>
      <c r="J35" s="331"/>
      <c r="K35" s="329"/>
      <c r="L35" s="328"/>
      <c r="M35" s="328"/>
      <c r="O35" s="301" t="str">
        <f t="shared" si="0"/>
        <v>ASLine</v>
      </c>
    </row>
    <row r="36" spans="1:15" s="301" customFormat="1" ht="16.5" customHeight="1" x14ac:dyDescent="0.25">
      <c r="A36" s="327">
        <v>0</v>
      </c>
      <c r="B36" s="324"/>
      <c r="C36" s="324"/>
      <c r="D36" s="324"/>
      <c r="E36" s="324"/>
      <c r="F36" s="329"/>
      <c r="G36" s="330"/>
      <c r="H36" s="331"/>
      <c r="I36" s="331"/>
      <c r="J36" s="331"/>
      <c r="K36" s="329"/>
      <c r="L36" s="328"/>
      <c r="M36" s="328"/>
      <c r="O36" s="301" t="str">
        <f t="shared" si="0"/>
        <v>ASLine</v>
      </c>
    </row>
    <row r="37" spans="1:15" s="301" customFormat="1" ht="16.5" customHeight="1" x14ac:dyDescent="0.25">
      <c r="A37" s="327">
        <v>0</v>
      </c>
      <c r="B37" s="324"/>
      <c r="C37" s="324"/>
      <c r="D37" s="324"/>
      <c r="E37" s="324"/>
      <c r="F37" s="329"/>
      <c r="G37" s="330"/>
      <c r="H37" s="331"/>
      <c r="I37" s="331"/>
      <c r="J37" s="331"/>
      <c r="K37" s="329"/>
      <c r="L37" s="328"/>
      <c r="M37" s="328"/>
      <c r="O37" s="301" t="str">
        <f t="shared" si="0"/>
        <v>ASLine</v>
      </c>
    </row>
    <row r="38" spans="1:15" s="301" customFormat="1" ht="16.5" customHeight="1" x14ac:dyDescent="0.25">
      <c r="A38" s="327">
        <v>0</v>
      </c>
      <c r="B38" s="324"/>
      <c r="C38" s="324"/>
      <c r="D38" s="324"/>
      <c r="E38" s="324"/>
      <c r="F38" s="329"/>
      <c r="G38" s="330"/>
      <c r="H38" s="331"/>
      <c r="I38" s="331"/>
      <c r="J38" s="331"/>
      <c r="K38" s="329"/>
      <c r="L38" s="328"/>
      <c r="M38" s="328"/>
      <c r="O38" s="301" t="str">
        <f t="shared" si="0"/>
        <v>ASLine</v>
      </c>
    </row>
    <row r="39" spans="1:15" s="301" customFormat="1" ht="16.5" customHeight="1" x14ac:dyDescent="0.25">
      <c r="A39" s="327">
        <v>0</v>
      </c>
      <c r="B39" s="324"/>
      <c r="C39" s="324"/>
      <c r="D39" s="324"/>
      <c r="E39" s="324"/>
      <c r="F39" s="329"/>
      <c r="G39" s="330"/>
      <c r="H39" s="331"/>
      <c r="I39" s="331"/>
      <c r="J39" s="331"/>
      <c r="K39" s="329"/>
      <c r="L39" s="328"/>
      <c r="M39" s="328"/>
      <c r="O39" s="301" t="str">
        <f t="shared" si="0"/>
        <v>ASLine</v>
      </c>
    </row>
    <row r="40" spans="1:15" s="301" customFormat="1" ht="16.5" customHeight="1" x14ac:dyDescent="0.25">
      <c r="A40" s="327">
        <v>0</v>
      </c>
      <c r="B40" s="324"/>
      <c r="C40" s="324"/>
      <c r="D40" s="324"/>
      <c r="E40" s="324"/>
      <c r="F40" s="329"/>
      <c r="G40" s="330"/>
      <c r="H40" s="331"/>
      <c r="I40" s="331"/>
      <c r="J40" s="331"/>
      <c r="K40" s="329"/>
      <c r="L40" s="328"/>
      <c r="M40" s="328"/>
      <c r="O40" s="301" t="str">
        <f t="shared" si="0"/>
        <v>ASLine</v>
      </c>
    </row>
    <row r="41" spans="1:15" s="301" customFormat="1" x14ac:dyDescent="0.25">
      <c r="A41" s="327">
        <v>0</v>
      </c>
      <c r="B41" s="324"/>
      <c r="C41" s="324"/>
      <c r="D41" s="324"/>
      <c r="E41" s="324"/>
      <c r="F41" s="329"/>
      <c r="G41" s="330"/>
      <c r="H41" s="331"/>
      <c r="I41" s="331"/>
      <c r="J41" s="331"/>
      <c r="K41" s="329"/>
      <c r="L41" s="328"/>
      <c r="M41" s="328"/>
      <c r="O41" s="301" t="str">
        <f t="shared" si="0"/>
        <v>ASLine</v>
      </c>
    </row>
    <row r="42" spans="1:15" s="301" customFormat="1" x14ac:dyDescent="0.25">
      <c r="A42" s="327">
        <v>0</v>
      </c>
      <c r="B42" s="324"/>
      <c r="C42" s="324"/>
      <c r="D42" s="324"/>
      <c r="E42" s="324"/>
      <c r="F42" s="329"/>
      <c r="G42" s="330"/>
      <c r="H42" s="331"/>
      <c r="I42" s="331"/>
      <c r="J42" s="331"/>
      <c r="K42" s="329"/>
      <c r="L42" s="328"/>
      <c r="M42" s="328"/>
      <c r="O42" s="301" t="str">
        <f t="shared" si="0"/>
        <v>ASLine</v>
      </c>
    </row>
    <row r="43" spans="1:15" s="301" customFormat="1" x14ac:dyDescent="0.25">
      <c r="A43" s="327">
        <v>0</v>
      </c>
      <c r="B43" s="324"/>
      <c r="C43" s="324"/>
      <c r="D43" s="324"/>
      <c r="E43" s="324"/>
      <c r="F43" s="329"/>
      <c r="G43" s="330"/>
      <c r="H43" s="331"/>
      <c r="I43" s="331"/>
      <c r="J43" s="331"/>
      <c r="K43" s="329"/>
      <c r="L43" s="328"/>
      <c r="M43" s="328"/>
      <c r="O43" s="301" t="str">
        <f t="shared" si="0"/>
        <v>ASLine</v>
      </c>
    </row>
    <row r="44" spans="1:15" s="301" customFormat="1" x14ac:dyDescent="0.25">
      <c r="A44" s="327">
        <v>0</v>
      </c>
      <c r="B44" s="324"/>
      <c r="C44" s="324"/>
      <c r="D44" s="324"/>
      <c r="E44" s="324"/>
      <c r="F44" s="329"/>
      <c r="G44" s="330"/>
      <c r="H44" s="331"/>
      <c r="I44" s="331"/>
      <c r="J44" s="331"/>
      <c r="K44" s="329"/>
      <c r="L44" s="328"/>
      <c r="M44" s="328"/>
      <c r="O44" s="301" t="str">
        <f t="shared" si="0"/>
        <v>ASLine</v>
      </c>
    </row>
    <row r="45" spans="1:15" s="301" customFormat="1" x14ac:dyDescent="0.25">
      <c r="A45" s="327">
        <v>0</v>
      </c>
      <c r="B45" s="324"/>
      <c r="C45" s="324"/>
      <c r="D45" s="324"/>
      <c r="E45" s="324"/>
      <c r="F45" s="329"/>
      <c r="G45" s="330"/>
      <c r="H45" s="331"/>
      <c r="I45" s="331"/>
      <c r="J45" s="331"/>
      <c r="K45" s="329"/>
      <c r="L45" s="328"/>
      <c r="M45" s="328"/>
      <c r="O45" s="301" t="str">
        <f t="shared" si="0"/>
        <v>ASLine</v>
      </c>
    </row>
    <row r="46" spans="1:15" s="301" customFormat="1" x14ac:dyDescent="0.25">
      <c r="A46" s="327">
        <v>0</v>
      </c>
      <c r="B46" s="324"/>
      <c r="C46" s="324"/>
      <c r="D46" s="324"/>
      <c r="E46" s="324"/>
      <c r="F46" s="329"/>
      <c r="G46" s="330"/>
      <c r="H46" s="331"/>
      <c r="I46" s="331"/>
      <c r="J46" s="331"/>
      <c r="K46" s="329"/>
      <c r="L46" s="328"/>
      <c r="M46" s="328"/>
      <c r="O46" s="301" t="str">
        <f t="shared" si="0"/>
        <v>ASLine</v>
      </c>
    </row>
    <row r="47" spans="1:15" s="301" customFormat="1" x14ac:dyDescent="0.25">
      <c r="A47" s="327">
        <v>0</v>
      </c>
      <c r="B47" s="324"/>
      <c r="C47" s="324"/>
      <c r="D47" s="324"/>
      <c r="E47" s="324"/>
      <c r="F47" s="329"/>
      <c r="G47" s="330"/>
      <c r="H47" s="331"/>
      <c r="I47" s="331"/>
      <c r="J47" s="331"/>
      <c r="K47" s="329"/>
      <c r="L47" s="328"/>
      <c r="M47" s="328"/>
      <c r="O47" s="301" t="str">
        <f t="shared" si="0"/>
        <v>ASLine</v>
      </c>
    </row>
    <row r="48" spans="1:15" s="301" customFormat="1" x14ac:dyDescent="0.25">
      <c r="A48" s="327">
        <v>0</v>
      </c>
      <c r="B48" s="324"/>
      <c r="C48" s="324"/>
      <c r="D48" s="324"/>
      <c r="E48" s="324"/>
      <c r="F48" s="329"/>
      <c r="G48" s="330"/>
      <c r="H48" s="331"/>
      <c r="I48" s="331"/>
      <c r="J48" s="331"/>
      <c r="K48" s="329"/>
      <c r="L48" s="328"/>
      <c r="M48" s="328"/>
      <c r="O48" s="301" t="str">
        <f t="shared" si="0"/>
        <v>ASLine</v>
      </c>
    </row>
    <row r="49" spans="1:15" s="301" customFormat="1" x14ac:dyDescent="0.25">
      <c r="A49" s="327">
        <v>0</v>
      </c>
      <c r="B49" s="324"/>
      <c r="C49" s="324"/>
      <c r="D49" s="324"/>
      <c r="E49" s="324"/>
      <c r="F49" s="329"/>
      <c r="G49" s="330"/>
      <c r="H49" s="331"/>
      <c r="I49" s="331"/>
      <c r="J49" s="331"/>
      <c r="K49" s="329"/>
      <c r="L49" s="328"/>
      <c r="M49" s="328"/>
      <c r="O49" s="301" t="str">
        <f t="shared" si="0"/>
        <v>ASLine</v>
      </c>
    </row>
    <row r="50" spans="1:15" s="301" customFormat="1" x14ac:dyDescent="0.25">
      <c r="A50" s="327">
        <v>0</v>
      </c>
      <c r="B50" s="324"/>
      <c r="C50" s="324"/>
      <c r="D50" s="324"/>
      <c r="E50" s="324"/>
      <c r="F50" s="329"/>
      <c r="G50" s="330"/>
      <c r="H50" s="331"/>
      <c r="I50" s="331"/>
      <c r="J50" s="331"/>
      <c r="K50" s="329"/>
      <c r="L50" s="328"/>
      <c r="M50" s="328"/>
      <c r="O50" s="301" t="str">
        <f t="shared" si="0"/>
        <v>ASLine</v>
      </c>
    </row>
    <row r="51" spans="1:15" s="301" customFormat="1" x14ac:dyDescent="0.25">
      <c r="A51" s="327">
        <v>0</v>
      </c>
      <c r="B51" s="324"/>
      <c r="C51" s="324"/>
      <c r="D51" s="324"/>
      <c r="E51" s="324"/>
      <c r="F51" s="329"/>
      <c r="G51" s="330"/>
      <c r="H51" s="331"/>
      <c r="I51" s="331"/>
      <c r="J51" s="331"/>
      <c r="K51" s="329"/>
      <c r="L51" s="328"/>
      <c r="M51" s="328"/>
      <c r="O51" s="301" t="str">
        <f t="shared" si="0"/>
        <v>ASLine</v>
      </c>
    </row>
    <row r="52" spans="1:15" s="301" customFormat="1" x14ac:dyDescent="0.25">
      <c r="A52" s="327">
        <v>0</v>
      </c>
      <c r="B52" s="324"/>
      <c r="C52" s="324"/>
      <c r="D52" s="324"/>
      <c r="E52" s="324"/>
      <c r="F52" s="329"/>
      <c r="G52" s="330"/>
      <c r="H52" s="331"/>
      <c r="I52" s="331"/>
      <c r="J52" s="331"/>
      <c r="K52" s="329"/>
      <c r="L52" s="328"/>
      <c r="M52" s="328"/>
      <c r="O52" s="301" t="str">
        <f t="shared" si="0"/>
        <v>ASLine</v>
      </c>
    </row>
    <row r="53" spans="1:15" s="301" customFormat="1" x14ac:dyDescent="0.25">
      <c r="A53" s="327">
        <v>0</v>
      </c>
      <c r="B53" s="324"/>
      <c r="C53" s="324"/>
      <c r="D53" s="324"/>
      <c r="E53" s="324"/>
      <c r="F53" s="329"/>
      <c r="G53" s="330"/>
      <c r="H53" s="331"/>
      <c r="I53" s="331"/>
      <c r="J53" s="331"/>
      <c r="K53" s="329"/>
      <c r="L53" s="328"/>
      <c r="M53" s="328"/>
      <c r="O53" s="301" t="str">
        <f t="shared" si="0"/>
        <v>ASLine</v>
      </c>
    </row>
    <row r="54" spans="1:15" s="301" customFormat="1" x14ac:dyDescent="0.25">
      <c r="A54" s="327">
        <v>0</v>
      </c>
      <c r="B54" s="324"/>
      <c r="C54" s="324"/>
      <c r="D54" s="324"/>
      <c r="E54" s="324"/>
      <c r="F54" s="329"/>
      <c r="G54" s="330"/>
      <c r="H54" s="331"/>
      <c r="I54" s="331"/>
      <c r="J54" s="331"/>
      <c r="K54" s="329"/>
      <c r="L54" s="328"/>
      <c r="M54" s="328"/>
      <c r="O54" s="301" t="str">
        <f t="shared" si="0"/>
        <v>ASLine</v>
      </c>
    </row>
    <row r="55" spans="1:15" s="301" customFormat="1" x14ac:dyDescent="0.25">
      <c r="A55" s="327">
        <v>0</v>
      </c>
      <c r="B55" s="324"/>
      <c r="C55" s="324"/>
      <c r="D55" s="324"/>
      <c r="E55" s="324"/>
      <c r="F55" s="329"/>
      <c r="G55" s="330"/>
      <c r="H55" s="331"/>
      <c r="I55" s="331"/>
      <c r="J55" s="331"/>
      <c r="K55" s="329"/>
      <c r="L55" s="328"/>
      <c r="M55" s="328"/>
      <c r="O55" s="301" t="str">
        <f t="shared" si="0"/>
        <v>ASLine</v>
      </c>
    </row>
    <row r="56" spans="1:15" ht="15.75" x14ac:dyDescent="0.25">
      <c r="A56" s="327">
        <v>0</v>
      </c>
      <c r="B56" s="324"/>
      <c r="C56" s="324"/>
      <c r="D56" s="324"/>
      <c r="E56" s="324"/>
      <c r="F56" s="329"/>
      <c r="G56" s="330"/>
      <c r="H56" s="331"/>
      <c r="I56" s="331"/>
      <c r="J56" s="331"/>
      <c r="K56" s="329"/>
      <c r="L56" s="328"/>
      <c r="M56" s="328"/>
      <c r="O56" s="301" t="str">
        <f t="shared" si="0"/>
        <v>ASLine</v>
      </c>
    </row>
    <row r="57" spans="1:15" ht="15.75" x14ac:dyDescent="0.25">
      <c r="A57" s="327">
        <v>0</v>
      </c>
      <c r="B57" s="324"/>
      <c r="C57" s="324"/>
      <c r="D57" s="324"/>
      <c r="E57" s="324"/>
      <c r="F57" s="329"/>
      <c r="G57" s="330"/>
      <c r="H57" s="331"/>
      <c r="I57" s="331"/>
      <c r="J57" s="331"/>
      <c r="K57" s="329"/>
      <c r="L57" s="328"/>
      <c r="M57" s="328"/>
      <c r="O57" s="301" t="str">
        <f t="shared" si="0"/>
        <v>ASLine</v>
      </c>
    </row>
    <row r="58" spans="1:15" ht="15.75" x14ac:dyDescent="0.25">
      <c r="A58" s="327">
        <v>0</v>
      </c>
      <c r="B58" s="324"/>
      <c r="C58" s="324"/>
      <c r="D58" s="324"/>
      <c r="E58" s="324"/>
      <c r="F58" s="329"/>
      <c r="G58" s="330"/>
      <c r="H58" s="331"/>
      <c r="I58" s="331"/>
      <c r="J58" s="331"/>
      <c r="K58" s="329"/>
      <c r="L58" s="328"/>
      <c r="M58" s="328"/>
      <c r="O58" s="301" t="str">
        <f t="shared" si="0"/>
        <v>ASLine</v>
      </c>
    </row>
    <row r="59" spans="1:15" ht="15.75" x14ac:dyDescent="0.25">
      <c r="A59" s="327">
        <v>0</v>
      </c>
      <c r="B59" s="324"/>
      <c r="C59" s="324"/>
      <c r="D59" s="324"/>
      <c r="E59" s="324"/>
      <c r="F59" s="329"/>
      <c r="G59" s="330"/>
      <c r="H59" s="331"/>
      <c r="I59" s="331"/>
      <c r="J59" s="331"/>
      <c r="K59" s="329"/>
      <c r="L59" s="328"/>
      <c r="M59" s="328"/>
      <c r="O59" s="301" t="str">
        <f t="shared" si="0"/>
        <v>ASLine</v>
      </c>
    </row>
    <row r="60" spans="1:15" ht="15.75" x14ac:dyDescent="0.25">
      <c r="A60" s="327">
        <v>0</v>
      </c>
      <c r="B60" s="324"/>
      <c r="C60" s="324"/>
      <c r="D60" s="324"/>
      <c r="E60" s="324"/>
      <c r="F60" s="329"/>
      <c r="G60" s="330"/>
      <c r="H60" s="331"/>
      <c r="I60" s="331"/>
      <c r="J60" s="331"/>
      <c r="K60" s="329"/>
      <c r="L60" s="328"/>
      <c r="M60" s="328"/>
      <c r="O60" s="301" t="str">
        <f t="shared" si="0"/>
        <v>ASLine</v>
      </c>
    </row>
    <row r="61" spans="1:15" ht="15.75" x14ac:dyDescent="0.25">
      <c r="A61" s="327">
        <v>0</v>
      </c>
      <c r="B61" s="324"/>
      <c r="C61" s="324"/>
      <c r="D61" s="324"/>
      <c r="E61" s="324"/>
      <c r="F61" s="329"/>
      <c r="G61" s="330"/>
      <c r="H61" s="331"/>
      <c r="I61" s="331"/>
      <c r="J61" s="331"/>
      <c r="K61" s="329"/>
      <c r="L61" s="328"/>
      <c r="M61" s="328"/>
      <c r="O61" s="301" t="str">
        <f t="shared" si="0"/>
        <v>ASLine</v>
      </c>
    </row>
    <row r="62" spans="1:15" ht="15.75" x14ac:dyDescent="0.25">
      <c r="A62" s="327">
        <v>0</v>
      </c>
      <c r="B62" s="324"/>
      <c r="C62" s="324"/>
      <c r="D62" s="324"/>
      <c r="E62" s="324"/>
      <c r="F62" s="329"/>
      <c r="G62" s="330"/>
      <c r="H62" s="331"/>
      <c r="I62" s="331"/>
      <c r="J62" s="331"/>
      <c r="K62" s="329"/>
      <c r="L62" s="328"/>
      <c r="M62" s="328"/>
      <c r="O62" s="301" t="str">
        <f t="shared" si="0"/>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7" t="s">
        <v>168</v>
      </c>
      <c r="B1" s="387"/>
      <c r="C1" s="387"/>
      <c r="D1" s="387"/>
      <c r="E1" s="387"/>
      <c r="F1" s="387"/>
      <c r="G1" s="387"/>
      <c r="H1" s="387"/>
      <c r="I1" s="387"/>
      <c r="J1" s="387"/>
      <c r="K1" s="387"/>
      <c r="L1" s="387"/>
      <c r="M1" s="387"/>
      <c r="N1" s="387"/>
      <c r="O1" s="387"/>
      <c r="P1" s="387"/>
      <c r="Q1" s="387"/>
      <c r="R1" s="387"/>
      <c r="S1" s="387"/>
      <c r="T1" s="387"/>
      <c r="U1" s="387"/>
      <c r="V1" s="388" t="s">
        <v>54</v>
      </c>
      <c r="W1" s="388"/>
      <c r="X1" s="388"/>
      <c r="Y1" s="388"/>
      <c r="Z1" s="388"/>
      <c r="AA1" s="388"/>
      <c r="AB1" s="388"/>
      <c r="AC1" s="388"/>
      <c r="AD1" s="388"/>
      <c r="AE1" s="388"/>
      <c r="AF1" s="388"/>
      <c r="AG1" s="388"/>
      <c r="AH1" s="388"/>
      <c r="AI1" s="388"/>
      <c r="AJ1" s="388"/>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CUMIS Insurance Society, Inc.</v>
      </c>
      <c r="B4" s="155">
        <f>'Cover Page'!L9</f>
        <v>10847</v>
      </c>
      <c r="C4" s="155" t="str">
        <f>'Cover Page'!B13</f>
        <v>CUNA Mutual Group</v>
      </c>
      <c r="D4" s="156">
        <f>'Cover Page'!L13</f>
        <v>306</v>
      </c>
      <c r="E4" s="155" t="str">
        <f>'Cover Page'!B17</f>
        <v>5910 Mineral Point Road</v>
      </c>
      <c r="F4" s="155" t="str">
        <f>'Cover Page'!B20</f>
        <v>Madison</v>
      </c>
      <c r="G4" s="155" t="str">
        <f>'Cover Page'!I20</f>
        <v>WI</v>
      </c>
      <c r="H4" s="156">
        <f>'Cover Page'!L20</f>
        <v>53705</v>
      </c>
      <c r="I4" s="155" t="b">
        <v>1</v>
      </c>
      <c r="J4" s="155" t="b">
        <v>0</v>
      </c>
      <c r="K4" s="157" t="str">
        <f>'Cover Page'!B32</f>
        <v>01.05.2021</v>
      </c>
      <c r="L4" s="177" t="str">
        <f>'Cover Page'!B35</f>
        <v>Margaret Immerfall</v>
      </c>
      <c r="M4" s="177" t="str">
        <f>'Cover Page'!B38</f>
        <v>VP, Chief Ethics &amp; Compliance Officer</v>
      </c>
      <c r="N4" s="225" t="str">
        <f>'Cover Page'!I35</f>
        <v xml:space="preserve">608.665.7697 </v>
      </c>
      <c r="O4" s="225" t="str">
        <f>'Cover Page'!L35</f>
        <v>608.236.7697</v>
      </c>
      <c r="P4" s="155" t="str">
        <f>'Cover Page'!I38</f>
        <v>margaret.immerfall@cunamutual.com</v>
      </c>
      <c r="Q4" s="155" t="str">
        <f>'Cover Page'!B42</f>
        <v>Kelly VanZuiden</v>
      </c>
      <c r="R4" s="155" t="str">
        <f>'Cover Page'!B46</f>
        <v>Compliance Analyst IV</v>
      </c>
      <c r="S4" s="225" t="str">
        <f>'Cover Page'!I42</f>
        <v>608.665.4357</v>
      </c>
      <c r="T4" s="225" t="str">
        <f>'Cover Page'!L42</f>
        <v>608.236.6485</v>
      </c>
      <c r="U4" s="155" t="str">
        <f>'Cover Page'!I46</f>
        <v xml:space="preserve">kelly.vanzuiden@cunamutual.com </v>
      </c>
      <c r="V4" s="156">
        <f>Questionnaire!U10</f>
        <v>1</v>
      </c>
      <c r="W4" s="156">
        <f>Questionnaire!U12</f>
        <v>0</v>
      </c>
      <c r="X4" s="156">
        <f>Questionnaire!U13</f>
        <v>1</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t="str">
        <f>'Explanatory Memorandum'!C14</f>
        <v xml:space="preserve">As setout previously, the Company reviewed all Products subject to the bulletin.  Determination was made to provide a refund for commercial auto customers. Through the analysis, it was determined a refund was not owed for other products. An explanation for each coverage was provided in a PDF attachment titled, "2020 CA COVID Refund Report CUMIS." </v>
      </c>
      <c r="AL4" s="155" t="str">
        <f>'Explanatory Memorandum'!C33</f>
        <v xml:space="preserve">Our company has taken action to provide a premium refund to reflect the reduced commercial auto exposure for our Business Auto product in compliance with the California Bulletin 2020-3 dated April 13, 2020.  We reviewed our claims  information and determined a refund applied to earned premiums in the months of March, April and May 2020. 
The refund was calculated as 20% of the policyholders’ Business Auto Policy - Owned Auto, Non-owned Auto and Hired Auto Coverages as set out in question 5c2 of the questionnaire, with a minimum monthly refund of $10.00 per month for each policy. Industry trends are showing fewer miles being driven, and we expect that to apply to credit union owned vehicles as well as to Non-owned auto and Hired auto.  
Repossessed auto coverage premium was excluded because its exposure to loss is related to the number of repossessed vehicles the policyholder possesses and not related to the reduced use of automobiles associated with the COVID-19 public health emergency.  Refund checks were sent to all impacted California policyholders on Monday, June 15, 2020.  
We are regularly monitoring our Business Auto experience as we’re tracking the impacts the COVID-19 health crisis has on our products.  As a result of this analysis of claims activity, we will not be refunding premiums for September, October, November or December 2020. Reported claim counts are not significantly different from historical levels and do not justify a refund. </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9" t="s">
        <v>186</v>
      </c>
      <c r="D1" s="390"/>
      <c r="E1" s="390"/>
      <c r="F1" s="390"/>
      <c r="G1" s="391"/>
      <c r="H1" s="392" t="s">
        <v>187</v>
      </c>
      <c r="I1" s="393"/>
      <c r="J1" s="393"/>
      <c r="K1" s="393"/>
      <c r="L1" s="393"/>
      <c r="M1" s="393"/>
      <c r="N1" s="393"/>
      <c r="O1" s="393"/>
      <c r="P1" s="394"/>
      <c r="Q1" s="389" t="s">
        <v>188</v>
      </c>
      <c r="R1" s="390"/>
      <c r="S1" s="390"/>
      <c r="T1" s="390"/>
      <c r="U1" s="391"/>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10847</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10847</v>
      </c>
      <c r="B4" s="155" t="s">
        <v>229</v>
      </c>
      <c r="C4" s="246">
        <f>Questionnaire!$V$44</f>
        <v>1</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0.2</v>
      </c>
      <c r="O4" s="282">
        <f>Questionnaire!H70</f>
        <v>0</v>
      </c>
      <c r="P4" s="256">
        <f>Questionnaire!$V$73</f>
        <v>0</v>
      </c>
      <c r="Q4" s="242">
        <f>Questionnaire!$V$81</f>
        <v>1</v>
      </c>
      <c r="R4" s="242">
        <f>Questionnaire!$V$82</f>
        <v>0</v>
      </c>
      <c r="S4" s="242">
        <f>Questionnaire!$V$83</f>
        <v>1</v>
      </c>
      <c r="T4" s="242">
        <f>Questionnaire!$V$84</f>
        <v>0</v>
      </c>
      <c r="U4" s="248">
        <f>Questionnaire!$V$85</f>
        <v>0</v>
      </c>
    </row>
    <row r="5" spans="1:27" x14ac:dyDescent="0.25">
      <c r="A5" s="155">
        <f>'Cover Page'!$L$9</f>
        <v>10847</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10847</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0</v>
      </c>
      <c r="S6" s="242">
        <f>Questionnaire!$X$83</f>
        <v>1</v>
      </c>
      <c r="T6" s="242">
        <f>Questionnaire!$X$84</f>
        <v>0</v>
      </c>
      <c r="U6" s="248">
        <f>Questionnaire!$X$85</f>
        <v>0</v>
      </c>
    </row>
    <row r="7" spans="1:27" x14ac:dyDescent="0.25">
      <c r="A7" s="155">
        <f>'Cover Page'!$L$9</f>
        <v>10847</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10847</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10847</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EDDD202001314D81284AA10D1F451B" ma:contentTypeVersion="10" ma:contentTypeDescription="Create a new document." ma:contentTypeScope="" ma:versionID="749845707f4016af88eda0666d8e1ada">
  <xsd:schema xmlns:xsd="http://www.w3.org/2001/XMLSchema" xmlns:xs="http://www.w3.org/2001/XMLSchema" xmlns:p="http://schemas.microsoft.com/office/2006/metadata/properties" xmlns:ns3="34f466a1-bab2-44e4-859a-56ac713485fe" xmlns:ns4="320c0927-e38d-4e58-ab75-7a7dd9a45673" targetNamespace="http://schemas.microsoft.com/office/2006/metadata/properties" ma:root="true" ma:fieldsID="c83481ce983b6ddad0f8eb0f2ebfe2a9" ns3:_="" ns4:_="">
    <xsd:import namespace="34f466a1-bab2-44e4-859a-56ac713485fe"/>
    <xsd:import namespace="320c0927-e38d-4e58-ab75-7a7dd9a4567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f466a1-bab2-44e4-859a-56ac713485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0c0927-e38d-4e58-ab75-7a7dd9a456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B3337F-F712-459D-87A6-E4DDC22E7A9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C76F3E9-888F-4D65-9B66-1B13FE4B40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f466a1-bab2-44e4-859a-56ac713485fe"/>
    <ds:schemaRef ds:uri="320c0927-e38d-4e58-ab75-7a7dd9a456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CFBD22-9D46-48D9-AC23-1CFBB8C266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Raymond, Kelly C.</cp:lastModifiedBy>
  <cp:lastPrinted>2020-05-12T15:41:53Z</cp:lastPrinted>
  <dcterms:created xsi:type="dcterms:W3CDTF">2020-04-14T23:06:16Z</dcterms:created>
  <dcterms:modified xsi:type="dcterms:W3CDTF">2021-01-05T21:19:27Z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0x01010011EDDD202001314D81284AA10D1F451B</vt:lpwstr>
  </property>
</Properties>
</file>