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https://beazley-my.sharepoint.com/personal/erin_bonin_beazley_com/Documents/"/>
    </mc:Choice>
  </mc:AlternateContent>
  <xr:revisionPtr revIDLastSave="494" documentId="8_{6B71DBBD-DA94-4A23-B6B0-ACF1D36222BB}" xr6:coauthVersionLast="46" xr6:coauthVersionMax="46" xr10:uidLastSave="{A04BBFC2-409A-4125-B67A-B9FAF1CC4380}"/>
  <bookViews>
    <workbookView xWindow="26964" yWindow="-108" windowWidth="23256" windowHeight="12576"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8" i="8" l="1"/>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3" i="8"/>
  <c r="O72" i="8"/>
  <c r="O71" i="8"/>
  <c r="O70" i="8"/>
  <c r="O69" i="8"/>
  <c r="O68" i="8"/>
  <c r="O67" i="8"/>
  <c r="O66" i="8"/>
  <c r="O65" i="8"/>
  <c r="O64" i="8"/>
  <c r="O63" i="8"/>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16" i="8" l="1"/>
  <c r="A131" i="8"/>
  <c r="A103" i="8"/>
  <c r="A87" i="8"/>
  <c r="A67" i="8"/>
  <c r="A148" i="8"/>
  <c r="A144" i="8"/>
  <c r="A140" i="8"/>
  <c r="A136" i="8"/>
  <c r="A132" i="8"/>
  <c r="A128" i="8"/>
  <c r="A124" i="8"/>
  <c r="A120" i="8"/>
  <c r="A112" i="8"/>
  <c r="A108" i="8"/>
  <c r="A104" i="8"/>
  <c r="A100" i="8"/>
  <c r="A96" i="8"/>
  <c r="A92" i="8"/>
  <c r="A88" i="8"/>
  <c r="A84" i="8"/>
  <c r="A80" i="8"/>
  <c r="A76" i="8"/>
  <c r="A72" i="8"/>
  <c r="A68" i="8"/>
  <c r="A64" i="8"/>
  <c r="A139" i="8"/>
  <c r="A127" i="8"/>
  <c r="A123" i="8"/>
  <c r="A119" i="8"/>
  <c r="A115" i="8"/>
  <c r="A107" i="8"/>
  <c r="A99" i="8"/>
  <c r="A83" i="8"/>
  <c r="A63" i="8"/>
  <c r="A143" i="8"/>
  <c r="A147" i="8"/>
  <c r="A135" i="8"/>
  <c r="A111" i="8"/>
  <c r="A95" i="8"/>
  <c r="A75" i="8"/>
  <c r="A142" i="8"/>
  <c r="A66" i="8"/>
  <c r="A73" i="8"/>
  <c r="A65" i="8"/>
  <c r="A79" i="8"/>
  <c r="A146" i="8"/>
  <c r="A138" i="8"/>
  <c r="A134" i="8"/>
  <c r="A130" i="8"/>
  <c r="A126" i="8"/>
  <c r="A122" i="8"/>
  <c r="A118" i="8"/>
  <c r="A114" i="8"/>
  <c r="A110" i="8"/>
  <c r="A106" i="8"/>
  <c r="A102" i="8"/>
  <c r="A98" i="8"/>
  <c r="A94" i="8"/>
  <c r="A90" i="8"/>
  <c r="A86" i="8"/>
  <c r="A82" i="8"/>
  <c r="A78" i="8"/>
  <c r="A74" i="8"/>
  <c r="A70" i="8"/>
  <c r="A105" i="8"/>
  <c r="A101" i="8"/>
  <c r="A97" i="8"/>
  <c r="A93" i="8"/>
  <c r="A89" i="8"/>
  <c r="A85" i="8"/>
  <c r="A77" i="8"/>
  <c r="A69" i="8"/>
  <c r="A91" i="8"/>
  <c r="A71" i="8"/>
  <c r="A145" i="8"/>
  <c r="A137" i="8"/>
  <c r="A133" i="8"/>
  <c r="A129" i="8"/>
  <c r="A125" i="8"/>
  <c r="A121" i="8"/>
  <c r="A117" i="8"/>
  <c r="A113" i="8"/>
  <c r="A109" i="8"/>
  <c r="A141" i="8"/>
  <c r="A81" i="8"/>
  <c r="A56" i="8"/>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<sst xmlns="http://schemas.openxmlformats.org/spreadsheetml/2006/main" count="1725" uniqueCount="401">
  <si>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</si>
  <si>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</si>
  <si>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</si>
  <si>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</si>
  <si>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</si>
  <si>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</si>
  <si>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</si>
  <si>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</si>
  <si>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</si>
  <si>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</si>
  <si>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</si>
  <si>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</si>
  <si>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</si>
  <si>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</si>
  <si>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</si>
  <si>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</si>
  <si>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</si>
  <si>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</si>
  <si>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</si>
  <si>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</si>
  <si>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</si>
  <si>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</si>
  <si>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</si>
  <si>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</si>
  <si>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</si>
  <si>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</si>
  <si>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</si>
  <si>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</si>
  <si>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</si>
  <si>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</si>
  <si>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</si>
  <si>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</si>
  <si>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</si>
  <si>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</si>
  <si>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</si>
  <si>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</si>
  <si>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</si>
  <si>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</si>
  <si>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</si>
  <si>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</si>
  <si>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</si>
  <si>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</si>
  <si>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</si>
  <si>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</si>
  <si>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</si>
  <si>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</si>
  <si>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</si>
  <si>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</si>
  <si>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</si>
  <si>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</si>
  <si>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</si>
  <si>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</si>
  <si>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</si>
  <si>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</si>
  <si>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</si>
  <si>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</si>
  <si>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</si>
  <si>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</si>
  <si>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</si>
  <si>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</si>
  <si>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</si>
  <si>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</si>
  <si>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</si>
  <si>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</si>
  <si>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</si>
  <si>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</si>
  <si>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</si>
  <si>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</si>
  <si>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</si>
  <si>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</si>
  <si>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</si>
  <si>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</si>
  <si>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</si>
  <si>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</si>
  <si>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</si>
  <si>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</si>
  <si>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</si>
  <si>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</si>
  <si>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</si>
  <si>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</si>
  <si>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</si>
  <si>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</si>
  <si>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</si>
  <si>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</si>
  <si>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</si>
  <si>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</si>
  <si>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</si>
  <si>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</si>
  <si>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</si>
  <si>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</si>
  <si>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</si>
  <si>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</si>
  <si>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</si>
  <si>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</si>
  <si>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</si>
  <si>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</si>
  <si>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</si>
  <si>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</si>
  <si>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</si>
  <si>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</si>
  <si>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</si>
  <si>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</si>
  <si>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</si>
  <si>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</si>
  <si>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</si>
  <si>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</si>
  <si>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</si>
  <si>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</si>
  <si>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</si>
  <si>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</si>
  <si>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</si>
  <si>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</si>
  <si>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</si>
  <si>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</si>
  <si>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</si>
  <si>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</si>
  <si>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</si>
  <si>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</si>
  <si>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</si>
  <si>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</si>
  <si>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</si>
  <si>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</si>
  <si>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</si>
  <si>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</si>
  <si>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</si>
  <si>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</si>
  <si>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</si>
  <si>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</si>
  <si>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</si>
  <si>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</si>
  <si>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</si>
  <si>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</si>
  <si>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</si>
  <si>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</si>
  <si>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</si>
  <si>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</si>
  <si>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</si>
  <si>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</si>
  <si>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</si>
  <si>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</si>
  <si>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</si>
  <si>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</si>
  <si>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</si>
  <si>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</si>
  <si>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</si>
  <si>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</si>
  <si>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</si>
  <si>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</si>
  <si>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</si>
  <si>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</si>
  <si>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</si>
  <si>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</si>
  <si>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</si>
  <si>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</si>
  <si>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</si>
  <si>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</si>
  <si>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</si>
  <si>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</si>
  <si>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</si>
  <si>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</si>
  <si>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</si>
  <si>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</si>
  <si>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</si>
  <si>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</si>
  <si>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</si>
  <si>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</si>
  <si>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</si>
  <si>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</si>
  <si>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</si>
  <si>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</si>
  <si>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</si>
  <si>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</si>
  <si>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</si>
  <si>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</si>
  <si>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</si>
  <si>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</si>
  <si>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</si>
  <si>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</si>
  <si>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</si>
  <si>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</si>
  <si>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</si>
  <si>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</si>
  <si>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</si>
  <si>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</si>
  <si>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</si>
  <si>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</si>
  <si>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</si>
  <si>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</si>
  <si>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</si>
  <si>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</si>
  <si>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</si>
  <si>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</si>
  <si>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</si>
  <si>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</si>
  <si>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</si>
  <si>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</si>
  <si>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</si>
  <si>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</si>
  <si>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</si>
  <si>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</si>
  <si>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</si>
  <si>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</si>
  <si>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</si>
  <si>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</si>
  <si>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</si>
  <si>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</si>
  <si>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</si>
  <si>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</si>
  <si>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</si>
  <si>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</si>
  <si>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</si>
  <si>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</si>
  <si>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</si>
  <si>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</si>
  <si>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</si>
  <si>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</si>
  <si>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</si>
  <si>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</si>
  <si>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</si>
  <si>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</si>
  <si>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</si>
  <si>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</si>
  <si>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</si>
  <si>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</si>
  <si>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</si>
  <si>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</si>
  <si>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</si>
  <si>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</si>
  <si>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</si>
  <si>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</si>
  <si>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</si>
  <si>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</si>
  <si>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</si>
  <si>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</si>
  <si>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</si>
  <si>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</si>
  <si>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</si>
  <si>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</si>
  <si>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</si>
  <si>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</si>
  <si>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</si>
  <si>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</si>
  <si>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</si>
  <si>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</si>
  <si>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</si>
  <si>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</si>
  <si>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</si>
  <si>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</si>
  <si>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</si>
  <si>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</si>
  <si>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</si>
  <si>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</si>
  <si>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</si>
  <si>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</si>
  <si>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</si>
  <si>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</si>
  <si>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</si>
  <si>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</si>
  <si>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</si>
  <si>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</si>
  <si>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</si>
  <si>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</si>
  <si>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</si>
  <si>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</si>
  <si>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</si>
  <si>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</si>
  <si>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</si>
  <si>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</si>
  <si>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</si>
  <si>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</si>
  <si>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</si>
  <si>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</si>
  <si>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</si>
  <si>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</si>
  <si>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</si>
  <si>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</si>
  <si>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</si>
  <si>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</si>
  <si>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</si>
  <si>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</si>
  <si>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</si>
  <si>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</si>
  <si>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</si>
  <si>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</si>
  <si>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</si>
  <si>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</si>
  <si>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</si>
  <si>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</si>
  <si>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</si>
  <si>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</si>
  <si>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</si>
  <si>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</si>
  <si>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</si>
  <si>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</si>
  <si>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</si>
  <si>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</si>
  <si>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</si>
  <si>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</si>
  <si>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</si>
  <si>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</si>
  <si>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</si>
  <si>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</si>
  <si>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</si>
  <si>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</si>
  <si>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</si>
  <si>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</si>
  <si>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</si>
  <si>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</si>
  <si>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</si>
  <si>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</si>
  <si>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</si>
  <si>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</si>
  <si>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</si>
  <si>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</si>
  <si>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</si>
  <si>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</si>
  <si>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</si>
  <si>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</si>
  <si>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</si>
  <si>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</si>
  <si>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</si>
  <si>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</si>
  <si>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</si>
  <si>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</si>
  <si>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</si>
  <si>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</si>
  <si>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</si>
  <si>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</si>
  <si>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</si>
  <si>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</si>
  <si>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</si>
  <si>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</si>
  <si>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</si>
  <si>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</si>
  <si>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</si>
  <si>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</si>
  <si>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</si>
  <si>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</si>
  <si>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</si>
  <si>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</si>
  <si>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</si>
  <si>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</si>
  <si>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</si>
  <si>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</si>
  <si>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</si>
  <si>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</si>
  <si>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</si>
  <si>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</si>
  <si>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</si>
  <si>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</si>
  <si>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</si>
  <si>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</si>
  <si>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</si>
  <si>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</si>
  <si>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</si>
  <si>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</si>
  <si>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</si>
  <si>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</si>
  <si>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</si>
  <si>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</si>
  <si>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Beazley Insurance Company Inc.</t>
  </si>
  <si>
    <t>Beazley Group</t>
  </si>
  <si>
    <t>30 Batterson Park Rd</t>
  </si>
  <si>
    <t>Farmington</t>
  </si>
  <si>
    <t>Wayne Whiten</t>
  </si>
  <si>
    <t>(770)351-1749</t>
  </si>
  <si>
    <t>(860)679-0247</t>
  </si>
  <si>
    <t>Secretary</t>
  </si>
  <si>
    <t>wayne.whiten@beazley.com</t>
  </si>
  <si>
    <t>Erin Bonin</t>
  </si>
  <si>
    <t>(860)677-3729</t>
  </si>
  <si>
    <t>Senior Regulatory Counsel</t>
  </si>
  <si>
    <t>erin.bonin@beazley.com</t>
  </si>
  <si>
    <t>CDI # 21-1250 and CDI# 21-926</t>
  </si>
  <si>
    <t xml:space="preserve">Please see the attached Explanatory Memorandum II workbook. </t>
  </si>
  <si>
    <t xml:space="preserve">Please see the attached Explanatory Memorandum I workbook. </t>
  </si>
  <si>
    <t>Advanced Boardroom and Company Protection</t>
  </si>
  <si>
    <t>CDI File #05-6493</t>
  </si>
  <si>
    <t>N/A</t>
  </si>
  <si>
    <t>Architects &amp; Engineers Professional Liability</t>
  </si>
  <si>
    <t>CDI File #18-5044</t>
  </si>
  <si>
    <t>Armour Boardroom Protection</t>
  </si>
  <si>
    <t>CDI File #09-1609</t>
  </si>
  <si>
    <t>Beazley Breach Reponse</t>
  </si>
  <si>
    <t>CDI File #18-1343</t>
  </si>
  <si>
    <t>Beazley Execuguard</t>
  </si>
  <si>
    <t>CDI File #08-8955</t>
  </si>
  <si>
    <t>Beazley Miscellaneous Medical</t>
  </si>
  <si>
    <t>CDI File #16-4217</t>
  </si>
  <si>
    <t>Beazley Miscellaneous Professional Liability Secure</t>
  </si>
  <si>
    <t>CDI File #16-5494</t>
  </si>
  <si>
    <t>Bizinsure Specified Professions</t>
  </si>
  <si>
    <t>CDI File #20-1012</t>
  </si>
  <si>
    <t>Healthcare Management Liability Package Policy</t>
  </si>
  <si>
    <t xml:space="preserve"> CDI File # 08-8955</t>
  </si>
  <si>
    <t>Media Tech Package</t>
  </si>
  <si>
    <t>CDI File #19-1593</t>
  </si>
  <si>
    <t>Media Tech Package General Liability</t>
  </si>
  <si>
    <t>CDI File #18-2236</t>
  </si>
  <si>
    <t>Dental Hygienist and Dental Assistant Professional Liability</t>
  </si>
  <si>
    <t>CDI File # 11-5987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</si>
</sst>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10886</xdr:colOff>
          <xdr:row>23</xdr:row>
          <xdr:rowOff>103414</xdr:rowOff>
        </xdr:from>
        <xdr:to>
          <xdr:col>1</xdr:col>
          <xdr:colOff>255814</xdr:colOff>
          <xdr:row>25</xdr:row>
          <xdr:rowOff>97971</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48986</xdr:rowOff>
        </xdr:from>
        <xdr:to>
          <xdr:col>1</xdr:col>
          <xdr:colOff>446314</xdr:colOff>
          <xdr:row>27</xdr:row>
          <xdr:rowOff>125186</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179614</xdr:colOff>
          <xdr:row>42</xdr:row>
          <xdr:rowOff>141514</xdr:rowOff>
        </xdr:from>
        <xdr:to>
          <xdr:col>6</xdr:col>
          <xdr:colOff>484414</xdr:colOff>
          <xdr:row>44</xdr:row>
          <xdr:rowOff>21771</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42</xdr:row>
          <xdr:rowOff>141514</xdr:rowOff>
        </xdr:from>
        <xdr:to>
          <xdr:col>6</xdr:col>
          <xdr:colOff>484414</xdr:colOff>
          <xdr:row>44</xdr:row>
          <xdr:rowOff>21771</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42</xdr:row>
          <xdr:rowOff>141514</xdr:rowOff>
        </xdr:from>
        <xdr:to>
          <xdr:col>7</xdr:col>
          <xdr:colOff>484414</xdr:colOff>
          <xdr:row>44</xdr:row>
          <xdr:rowOff>21771</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42</xdr:row>
          <xdr:rowOff>141514</xdr:rowOff>
        </xdr:from>
        <xdr:to>
          <xdr:col>7</xdr:col>
          <xdr:colOff>484414</xdr:colOff>
          <xdr:row>44</xdr:row>
          <xdr:rowOff>21771</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42</xdr:row>
          <xdr:rowOff>141514</xdr:rowOff>
        </xdr:from>
        <xdr:to>
          <xdr:col>8</xdr:col>
          <xdr:colOff>484414</xdr:colOff>
          <xdr:row>44</xdr:row>
          <xdr:rowOff>21771</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42</xdr:row>
          <xdr:rowOff>141514</xdr:rowOff>
        </xdr:from>
        <xdr:to>
          <xdr:col>8</xdr:col>
          <xdr:colOff>484414</xdr:colOff>
          <xdr:row>44</xdr:row>
          <xdr:rowOff>21771</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42</xdr:row>
          <xdr:rowOff>141514</xdr:rowOff>
        </xdr:from>
        <xdr:to>
          <xdr:col>9</xdr:col>
          <xdr:colOff>484414</xdr:colOff>
          <xdr:row>44</xdr:row>
          <xdr:rowOff>21771</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42</xdr:row>
          <xdr:rowOff>141514</xdr:rowOff>
        </xdr:from>
        <xdr:to>
          <xdr:col>9</xdr:col>
          <xdr:colOff>484414</xdr:colOff>
          <xdr:row>44</xdr:row>
          <xdr:rowOff>21771</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42</xdr:row>
          <xdr:rowOff>141514</xdr:rowOff>
        </xdr:from>
        <xdr:to>
          <xdr:col>10</xdr:col>
          <xdr:colOff>484414</xdr:colOff>
          <xdr:row>44</xdr:row>
          <xdr:rowOff>21771</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42</xdr:row>
          <xdr:rowOff>141514</xdr:rowOff>
        </xdr:from>
        <xdr:to>
          <xdr:col>10</xdr:col>
          <xdr:colOff>484414</xdr:colOff>
          <xdr:row>44</xdr:row>
          <xdr:rowOff>21771</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42</xdr:row>
          <xdr:rowOff>141514</xdr:rowOff>
        </xdr:from>
        <xdr:to>
          <xdr:col>11</xdr:col>
          <xdr:colOff>484414</xdr:colOff>
          <xdr:row>44</xdr:row>
          <xdr:rowOff>21771</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42</xdr:row>
          <xdr:rowOff>141514</xdr:rowOff>
        </xdr:from>
        <xdr:to>
          <xdr:col>11</xdr:col>
          <xdr:colOff>484414</xdr:colOff>
          <xdr:row>44</xdr:row>
          <xdr:rowOff>21771</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43</xdr:row>
          <xdr:rowOff>141514</xdr:rowOff>
        </xdr:from>
        <xdr:to>
          <xdr:col>6</xdr:col>
          <xdr:colOff>484414</xdr:colOff>
          <xdr:row>45</xdr:row>
          <xdr:rowOff>21771</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43</xdr:row>
          <xdr:rowOff>141514</xdr:rowOff>
        </xdr:from>
        <xdr:to>
          <xdr:col>6</xdr:col>
          <xdr:colOff>484414</xdr:colOff>
          <xdr:row>45</xdr:row>
          <xdr:rowOff>21771</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43</xdr:row>
          <xdr:rowOff>141514</xdr:rowOff>
        </xdr:from>
        <xdr:to>
          <xdr:col>7</xdr:col>
          <xdr:colOff>484414</xdr:colOff>
          <xdr:row>45</xdr:row>
          <xdr:rowOff>21771</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43</xdr:row>
          <xdr:rowOff>141514</xdr:rowOff>
        </xdr:from>
        <xdr:to>
          <xdr:col>7</xdr:col>
          <xdr:colOff>484414</xdr:colOff>
          <xdr:row>45</xdr:row>
          <xdr:rowOff>21771</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43</xdr:row>
          <xdr:rowOff>141514</xdr:rowOff>
        </xdr:from>
        <xdr:to>
          <xdr:col>8</xdr:col>
          <xdr:colOff>484414</xdr:colOff>
          <xdr:row>45</xdr:row>
          <xdr:rowOff>21771</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43</xdr:row>
          <xdr:rowOff>141514</xdr:rowOff>
        </xdr:from>
        <xdr:to>
          <xdr:col>8</xdr:col>
          <xdr:colOff>484414</xdr:colOff>
          <xdr:row>45</xdr:row>
          <xdr:rowOff>21771</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43</xdr:row>
          <xdr:rowOff>141514</xdr:rowOff>
        </xdr:from>
        <xdr:to>
          <xdr:col>9</xdr:col>
          <xdr:colOff>484414</xdr:colOff>
          <xdr:row>45</xdr:row>
          <xdr:rowOff>21771</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43</xdr:row>
          <xdr:rowOff>141514</xdr:rowOff>
        </xdr:from>
        <xdr:to>
          <xdr:col>9</xdr:col>
          <xdr:colOff>484414</xdr:colOff>
          <xdr:row>45</xdr:row>
          <xdr:rowOff>21771</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43</xdr:row>
          <xdr:rowOff>141514</xdr:rowOff>
        </xdr:from>
        <xdr:to>
          <xdr:col>10</xdr:col>
          <xdr:colOff>484414</xdr:colOff>
          <xdr:row>45</xdr:row>
          <xdr:rowOff>21771</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43</xdr:row>
          <xdr:rowOff>141514</xdr:rowOff>
        </xdr:from>
        <xdr:to>
          <xdr:col>10</xdr:col>
          <xdr:colOff>484414</xdr:colOff>
          <xdr:row>45</xdr:row>
          <xdr:rowOff>21771</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43</xdr:row>
          <xdr:rowOff>141514</xdr:rowOff>
        </xdr:from>
        <xdr:to>
          <xdr:col>11</xdr:col>
          <xdr:colOff>484414</xdr:colOff>
          <xdr:row>45</xdr:row>
          <xdr:rowOff>21771</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43</xdr:row>
          <xdr:rowOff>141514</xdr:rowOff>
        </xdr:from>
        <xdr:to>
          <xdr:col>11</xdr:col>
          <xdr:colOff>484414</xdr:colOff>
          <xdr:row>45</xdr:row>
          <xdr:rowOff>21771</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44</xdr:row>
          <xdr:rowOff>141514</xdr:rowOff>
        </xdr:from>
        <xdr:to>
          <xdr:col>6</xdr:col>
          <xdr:colOff>484414</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44</xdr:row>
          <xdr:rowOff>141514</xdr:rowOff>
        </xdr:from>
        <xdr:to>
          <xdr:col>6</xdr:col>
          <xdr:colOff>484414</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44</xdr:row>
          <xdr:rowOff>141514</xdr:rowOff>
        </xdr:from>
        <xdr:to>
          <xdr:col>7</xdr:col>
          <xdr:colOff>484414</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44</xdr:row>
          <xdr:rowOff>141514</xdr:rowOff>
        </xdr:from>
        <xdr:to>
          <xdr:col>7</xdr:col>
          <xdr:colOff>484414</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44</xdr:row>
          <xdr:rowOff>141514</xdr:rowOff>
        </xdr:from>
        <xdr:to>
          <xdr:col>8</xdr:col>
          <xdr:colOff>484414</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44</xdr:row>
          <xdr:rowOff>141514</xdr:rowOff>
        </xdr:from>
        <xdr:to>
          <xdr:col>8</xdr:col>
          <xdr:colOff>484414</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44</xdr:row>
          <xdr:rowOff>141514</xdr:rowOff>
        </xdr:from>
        <xdr:to>
          <xdr:col>9</xdr:col>
          <xdr:colOff>484414</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44</xdr:row>
          <xdr:rowOff>141514</xdr:rowOff>
        </xdr:from>
        <xdr:to>
          <xdr:col>9</xdr:col>
          <xdr:colOff>484414</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44</xdr:row>
          <xdr:rowOff>141514</xdr:rowOff>
        </xdr:from>
        <xdr:to>
          <xdr:col>10</xdr:col>
          <xdr:colOff>484414</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44</xdr:row>
          <xdr:rowOff>141514</xdr:rowOff>
        </xdr:from>
        <xdr:to>
          <xdr:col>10</xdr:col>
          <xdr:colOff>484414</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44</xdr:row>
          <xdr:rowOff>141514</xdr:rowOff>
        </xdr:from>
        <xdr:to>
          <xdr:col>11</xdr:col>
          <xdr:colOff>484414</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44</xdr:row>
          <xdr:rowOff>141514</xdr:rowOff>
        </xdr:from>
        <xdr:to>
          <xdr:col>11</xdr:col>
          <xdr:colOff>484414</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42</xdr:row>
          <xdr:rowOff>141514</xdr:rowOff>
        </xdr:from>
        <xdr:to>
          <xdr:col>12</xdr:col>
          <xdr:colOff>484414</xdr:colOff>
          <xdr:row>44</xdr:row>
          <xdr:rowOff>21771</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42</xdr:row>
          <xdr:rowOff>141514</xdr:rowOff>
        </xdr:from>
        <xdr:to>
          <xdr:col>12</xdr:col>
          <xdr:colOff>484414</xdr:colOff>
          <xdr:row>44</xdr:row>
          <xdr:rowOff>21771</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43</xdr:row>
          <xdr:rowOff>141514</xdr:rowOff>
        </xdr:from>
        <xdr:to>
          <xdr:col>12</xdr:col>
          <xdr:colOff>484414</xdr:colOff>
          <xdr:row>45</xdr:row>
          <xdr:rowOff>21771</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43</xdr:row>
          <xdr:rowOff>141514</xdr:rowOff>
        </xdr:from>
        <xdr:to>
          <xdr:col>12</xdr:col>
          <xdr:colOff>484414</xdr:colOff>
          <xdr:row>45</xdr:row>
          <xdr:rowOff>21771</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44</xdr:row>
          <xdr:rowOff>141514</xdr:rowOff>
        </xdr:from>
        <xdr:to>
          <xdr:col>12</xdr:col>
          <xdr:colOff>484414</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44</xdr:row>
          <xdr:rowOff>141514</xdr:rowOff>
        </xdr:from>
        <xdr:to>
          <xdr:col>12</xdr:col>
          <xdr:colOff>484414</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56</xdr:row>
          <xdr:rowOff>141514</xdr:rowOff>
        </xdr:from>
        <xdr:to>
          <xdr:col>6</xdr:col>
          <xdr:colOff>484414</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56</xdr:row>
          <xdr:rowOff>141514</xdr:rowOff>
        </xdr:from>
        <xdr:to>
          <xdr:col>6</xdr:col>
          <xdr:colOff>484414</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56</xdr:row>
          <xdr:rowOff>141514</xdr:rowOff>
        </xdr:from>
        <xdr:to>
          <xdr:col>7</xdr:col>
          <xdr:colOff>484414</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56</xdr:row>
          <xdr:rowOff>141514</xdr:rowOff>
        </xdr:from>
        <xdr:to>
          <xdr:col>7</xdr:col>
          <xdr:colOff>484414</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56</xdr:row>
          <xdr:rowOff>141514</xdr:rowOff>
        </xdr:from>
        <xdr:to>
          <xdr:col>8</xdr:col>
          <xdr:colOff>484414</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56</xdr:row>
          <xdr:rowOff>141514</xdr:rowOff>
        </xdr:from>
        <xdr:to>
          <xdr:col>8</xdr:col>
          <xdr:colOff>484414</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56</xdr:row>
          <xdr:rowOff>141514</xdr:rowOff>
        </xdr:from>
        <xdr:to>
          <xdr:col>9</xdr:col>
          <xdr:colOff>484414</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56</xdr:row>
          <xdr:rowOff>141514</xdr:rowOff>
        </xdr:from>
        <xdr:to>
          <xdr:col>9</xdr:col>
          <xdr:colOff>484414</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56</xdr:row>
          <xdr:rowOff>141514</xdr:rowOff>
        </xdr:from>
        <xdr:to>
          <xdr:col>10</xdr:col>
          <xdr:colOff>484414</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56</xdr:row>
          <xdr:rowOff>141514</xdr:rowOff>
        </xdr:from>
        <xdr:to>
          <xdr:col>10</xdr:col>
          <xdr:colOff>484414</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56</xdr:row>
          <xdr:rowOff>141514</xdr:rowOff>
        </xdr:from>
        <xdr:to>
          <xdr:col>11</xdr:col>
          <xdr:colOff>484414</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56</xdr:row>
          <xdr:rowOff>141514</xdr:rowOff>
        </xdr:from>
        <xdr:to>
          <xdr:col>11</xdr:col>
          <xdr:colOff>484414</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57</xdr:row>
          <xdr:rowOff>141514</xdr:rowOff>
        </xdr:from>
        <xdr:to>
          <xdr:col>6</xdr:col>
          <xdr:colOff>484414</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57</xdr:row>
          <xdr:rowOff>141514</xdr:rowOff>
        </xdr:from>
        <xdr:to>
          <xdr:col>6</xdr:col>
          <xdr:colOff>484414</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57</xdr:row>
          <xdr:rowOff>141514</xdr:rowOff>
        </xdr:from>
        <xdr:to>
          <xdr:col>7</xdr:col>
          <xdr:colOff>484414</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57</xdr:row>
          <xdr:rowOff>141514</xdr:rowOff>
        </xdr:from>
        <xdr:to>
          <xdr:col>7</xdr:col>
          <xdr:colOff>484414</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57</xdr:row>
          <xdr:rowOff>141514</xdr:rowOff>
        </xdr:from>
        <xdr:to>
          <xdr:col>8</xdr:col>
          <xdr:colOff>484414</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57</xdr:row>
          <xdr:rowOff>141514</xdr:rowOff>
        </xdr:from>
        <xdr:to>
          <xdr:col>8</xdr:col>
          <xdr:colOff>484414</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57</xdr:row>
          <xdr:rowOff>141514</xdr:rowOff>
        </xdr:from>
        <xdr:to>
          <xdr:col>9</xdr:col>
          <xdr:colOff>484414</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57</xdr:row>
          <xdr:rowOff>141514</xdr:rowOff>
        </xdr:from>
        <xdr:to>
          <xdr:col>9</xdr:col>
          <xdr:colOff>484414</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57</xdr:row>
          <xdr:rowOff>141514</xdr:rowOff>
        </xdr:from>
        <xdr:to>
          <xdr:col>10</xdr:col>
          <xdr:colOff>484414</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57</xdr:row>
          <xdr:rowOff>141514</xdr:rowOff>
        </xdr:from>
        <xdr:to>
          <xdr:col>10</xdr:col>
          <xdr:colOff>484414</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57</xdr:row>
          <xdr:rowOff>141514</xdr:rowOff>
        </xdr:from>
        <xdr:to>
          <xdr:col>11</xdr:col>
          <xdr:colOff>484414</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57</xdr:row>
          <xdr:rowOff>141514</xdr:rowOff>
        </xdr:from>
        <xdr:to>
          <xdr:col>11</xdr:col>
          <xdr:colOff>484414</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58</xdr:row>
          <xdr:rowOff>141514</xdr:rowOff>
        </xdr:from>
        <xdr:to>
          <xdr:col>6</xdr:col>
          <xdr:colOff>484414</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58</xdr:row>
          <xdr:rowOff>141514</xdr:rowOff>
        </xdr:from>
        <xdr:to>
          <xdr:col>6</xdr:col>
          <xdr:colOff>484414</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58</xdr:row>
          <xdr:rowOff>141514</xdr:rowOff>
        </xdr:from>
        <xdr:to>
          <xdr:col>7</xdr:col>
          <xdr:colOff>484414</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58</xdr:row>
          <xdr:rowOff>141514</xdr:rowOff>
        </xdr:from>
        <xdr:to>
          <xdr:col>7</xdr:col>
          <xdr:colOff>484414</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58</xdr:row>
          <xdr:rowOff>141514</xdr:rowOff>
        </xdr:from>
        <xdr:to>
          <xdr:col>8</xdr:col>
          <xdr:colOff>484414</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58</xdr:row>
          <xdr:rowOff>141514</xdr:rowOff>
        </xdr:from>
        <xdr:to>
          <xdr:col>8</xdr:col>
          <xdr:colOff>484414</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58</xdr:row>
          <xdr:rowOff>141514</xdr:rowOff>
        </xdr:from>
        <xdr:to>
          <xdr:col>9</xdr:col>
          <xdr:colOff>484414</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58</xdr:row>
          <xdr:rowOff>141514</xdr:rowOff>
        </xdr:from>
        <xdr:to>
          <xdr:col>9</xdr:col>
          <xdr:colOff>484414</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58</xdr:row>
          <xdr:rowOff>141514</xdr:rowOff>
        </xdr:from>
        <xdr:to>
          <xdr:col>10</xdr:col>
          <xdr:colOff>484414</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58</xdr:row>
          <xdr:rowOff>141514</xdr:rowOff>
        </xdr:from>
        <xdr:to>
          <xdr:col>10</xdr:col>
          <xdr:colOff>484414</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58</xdr:row>
          <xdr:rowOff>141514</xdr:rowOff>
        </xdr:from>
        <xdr:to>
          <xdr:col>11</xdr:col>
          <xdr:colOff>484414</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58</xdr:row>
          <xdr:rowOff>141514</xdr:rowOff>
        </xdr:from>
        <xdr:to>
          <xdr:col>11</xdr:col>
          <xdr:colOff>484414</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56</xdr:row>
          <xdr:rowOff>141514</xdr:rowOff>
        </xdr:from>
        <xdr:to>
          <xdr:col>12</xdr:col>
          <xdr:colOff>484414</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56</xdr:row>
          <xdr:rowOff>141514</xdr:rowOff>
        </xdr:from>
        <xdr:to>
          <xdr:col>12</xdr:col>
          <xdr:colOff>484414</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57</xdr:row>
          <xdr:rowOff>141514</xdr:rowOff>
        </xdr:from>
        <xdr:to>
          <xdr:col>12</xdr:col>
          <xdr:colOff>484414</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57</xdr:row>
          <xdr:rowOff>141514</xdr:rowOff>
        </xdr:from>
        <xdr:to>
          <xdr:col>12</xdr:col>
          <xdr:colOff>484414</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58</xdr:row>
          <xdr:rowOff>141514</xdr:rowOff>
        </xdr:from>
        <xdr:to>
          <xdr:col>12</xdr:col>
          <xdr:colOff>484414</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58</xdr:row>
          <xdr:rowOff>141514</xdr:rowOff>
        </xdr:from>
        <xdr:to>
          <xdr:col>12</xdr:col>
          <xdr:colOff>484414</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250371</xdr:rowOff>
        </xdr:from>
        <xdr:to>
          <xdr:col>6</xdr:col>
          <xdr:colOff>495300</xdr:colOff>
          <xdr:row>55</xdr:row>
          <xdr:rowOff>21771</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201386</xdr:colOff>
          <xdr:row>53</xdr:row>
          <xdr:rowOff>250371</xdr:rowOff>
        </xdr:from>
        <xdr:to>
          <xdr:col>7</xdr:col>
          <xdr:colOff>506186</xdr:colOff>
          <xdr:row>55</xdr:row>
          <xdr:rowOff>21771</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174171</xdr:colOff>
          <xdr:row>53</xdr:row>
          <xdr:rowOff>239486</xdr:rowOff>
        </xdr:from>
        <xdr:to>
          <xdr:col>8</xdr:col>
          <xdr:colOff>478971</xdr:colOff>
          <xdr:row>55</xdr:row>
          <xdr:rowOff>10886</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174171</xdr:colOff>
          <xdr:row>53</xdr:row>
          <xdr:rowOff>217714</xdr:rowOff>
        </xdr:from>
        <xdr:to>
          <xdr:col>9</xdr:col>
          <xdr:colOff>440871</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239486</xdr:colOff>
          <xdr:row>53</xdr:row>
          <xdr:rowOff>239486</xdr:rowOff>
        </xdr:from>
        <xdr:to>
          <xdr:col>10</xdr:col>
          <xdr:colOff>544286</xdr:colOff>
          <xdr:row>55</xdr:row>
          <xdr:rowOff>10886</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174171</xdr:colOff>
          <xdr:row>53</xdr:row>
          <xdr:rowOff>255814</xdr:rowOff>
        </xdr:from>
        <xdr:to>
          <xdr:col>11</xdr:col>
          <xdr:colOff>478971</xdr:colOff>
          <xdr:row>55</xdr:row>
          <xdr:rowOff>27214</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53</xdr:row>
          <xdr:rowOff>250371</xdr:rowOff>
        </xdr:from>
        <xdr:to>
          <xdr:col>12</xdr:col>
          <xdr:colOff>484414</xdr:colOff>
          <xdr:row>55</xdr:row>
          <xdr:rowOff>21771</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125186</xdr:rowOff>
        </xdr:from>
        <xdr:to>
          <xdr:col>6</xdr:col>
          <xdr:colOff>495300</xdr:colOff>
          <xdr:row>73</xdr:row>
          <xdr:rowOff>21771</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174171</xdr:colOff>
          <xdr:row>71</xdr:row>
          <xdr:rowOff>136071</xdr:rowOff>
        </xdr:from>
        <xdr:to>
          <xdr:col>7</xdr:col>
          <xdr:colOff>478971</xdr:colOff>
          <xdr:row>73</xdr:row>
          <xdr:rowOff>27214</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136071</xdr:rowOff>
        </xdr:from>
        <xdr:to>
          <xdr:col>8</xdr:col>
          <xdr:colOff>495300</xdr:colOff>
          <xdr:row>73</xdr:row>
          <xdr:rowOff>27214</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71</xdr:row>
          <xdr:rowOff>136071</xdr:rowOff>
        </xdr:from>
        <xdr:to>
          <xdr:col>9</xdr:col>
          <xdr:colOff>484414</xdr:colOff>
          <xdr:row>73</xdr:row>
          <xdr:rowOff>27214</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71</xdr:row>
          <xdr:rowOff>136071</xdr:rowOff>
        </xdr:from>
        <xdr:to>
          <xdr:col>10</xdr:col>
          <xdr:colOff>484414</xdr:colOff>
          <xdr:row>73</xdr:row>
          <xdr:rowOff>27214</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71</xdr:row>
          <xdr:rowOff>136071</xdr:rowOff>
        </xdr:from>
        <xdr:to>
          <xdr:col>11</xdr:col>
          <xdr:colOff>484414</xdr:colOff>
          <xdr:row>73</xdr:row>
          <xdr:rowOff>27214</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71</xdr:row>
          <xdr:rowOff>136071</xdr:rowOff>
        </xdr:from>
        <xdr:to>
          <xdr:col>12</xdr:col>
          <xdr:colOff>484414</xdr:colOff>
          <xdr:row>73</xdr:row>
          <xdr:rowOff>27214</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217714</xdr:colOff>
          <xdr:row>20</xdr:row>
          <xdr:rowOff>125186</xdr:rowOff>
        </xdr:from>
        <xdr:to>
          <xdr:col>4</xdr:col>
          <xdr:colOff>65314</xdr:colOff>
          <xdr:row>22</xdr:row>
          <xdr:rowOff>21771</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48986</xdr:rowOff>
        </xdr:from>
        <xdr:to>
          <xdr:col>4</xdr:col>
          <xdr:colOff>87086</xdr:colOff>
          <xdr:row>10</xdr:row>
          <xdr:rowOff>21771</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10886</xdr:rowOff>
        </xdr:from>
        <xdr:to>
          <xdr:col>4</xdr:col>
          <xdr:colOff>87086</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10886</xdr:rowOff>
        </xdr:from>
        <xdr:to>
          <xdr:col>4</xdr:col>
          <xdr:colOff>87086</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10886</xdr:rowOff>
        </xdr:from>
        <xdr:to>
          <xdr:col>4</xdr:col>
          <xdr:colOff>87086</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10886</xdr:rowOff>
        </xdr:from>
        <xdr:to>
          <xdr:col>4</xdr:col>
          <xdr:colOff>87086</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10886</xdr:rowOff>
        </xdr:from>
        <xdr:to>
          <xdr:col>4</xdr:col>
          <xdr:colOff>87086</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10886</xdr:rowOff>
        </xdr:from>
        <xdr:to>
          <xdr:col>4</xdr:col>
          <xdr:colOff>87086</xdr:colOff>
          <xdr:row>17</xdr:row>
          <xdr:rowOff>48986</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10886</xdr:rowOff>
        </xdr:from>
        <xdr:to>
          <xdr:col>4</xdr:col>
          <xdr:colOff>87086</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10886</xdr:rowOff>
        </xdr:from>
        <xdr:to>
          <xdr:col>4</xdr:col>
          <xdr:colOff>87086</xdr:colOff>
          <xdr:row>26</xdr:row>
          <xdr:rowOff>10886</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10886</xdr:rowOff>
        </xdr:from>
        <xdr:to>
          <xdr:col>4</xdr:col>
          <xdr:colOff>87086</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79</xdr:row>
          <xdr:rowOff>141514</xdr:rowOff>
        </xdr:from>
        <xdr:to>
          <xdr:col>6</xdr:col>
          <xdr:colOff>484414</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79</xdr:row>
          <xdr:rowOff>141514</xdr:rowOff>
        </xdr:from>
        <xdr:to>
          <xdr:col>6</xdr:col>
          <xdr:colOff>484414</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79</xdr:row>
          <xdr:rowOff>141514</xdr:rowOff>
        </xdr:from>
        <xdr:to>
          <xdr:col>7</xdr:col>
          <xdr:colOff>484414</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79</xdr:row>
          <xdr:rowOff>141514</xdr:rowOff>
        </xdr:from>
        <xdr:to>
          <xdr:col>7</xdr:col>
          <xdr:colOff>484414</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79</xdr:row>
          <xdr:rowOff>141514</xdr:rowOff>
        </xdr:from>
        <xdr:to>
          <xdr:col>8</xdr:col>
          <xdr:colOff>484414</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79</xdr:row>
          <xdr:rowOff>141514</xdr:rowOff>
        </xdr:from>
        <xdr:to>
          <xdr:col>8</xdr:col>
          <xdr:colOff>484414</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79</xdr:row>
          <xdr:rowOff>141514</xdr:rowOff>
        </xdr:from>
        <xdr:to>
          <xdr:col>9</xdr:col>
          <xdr:colOff>484414</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79</xdr:row>
          <xdr:rowOff>141514</xdr:rowOff>
        </xdr:from>
        <xdr:to>
          <xdr:col>9</xdr:col>
          <xdr:colOff>484414</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79</xdr:row>
          <xdr:rowOff>141514</xdr:rowOff>
        </xdr:from>
        <xdr:to>
          <xdr:col>10</xdr:col>
          <xdr:colOff>484414</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79</xdr:row>
          <xdr:rowOff>141514</xdr:rowOff>
        </xdr:from>
        <xdr:to>
          <xdr:col>10</xdr:col>
          <xdr:colOff>484414</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79</xdr:row>
          <xdr:rowOff>141514</xdr:rowOff>
        </xdr:from>
        <xdr:to>
          <xdr:col>11</xdr:col>
          <xdr:colOff>484414</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79</xdr:row>
          <xdr:rowOff>141514</xdr:rowOff>
        </xdr:from>
        <xdr:to>
          <xdr:col>11</xdr:col>
          <xdr:colOff>484414</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79</xdr:row>
          <xdr:rowOff>141514</xdr:rowOff>
        </xdr:from>
        <xdr:to>
          <xdr:col>12</xdr:col>
          <xdr:colOff>484414</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79</xdr:row>
          <xdr:rowOff>141514</xdr:rowOff>
        </xdr:from>
        <xdr:to>
          <xdr:col>12</xdr:col>
          <xdr:colOff>484414</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80</xdr:row>
          <xdr:rowOff>141514</xdr:rowOff>
        </xdr:from>
        <xdr:to>
          <xdr:col>6</xdr:col>
          <xdr:colOff>484414</xdr:colOff>
          <xdr:row>82</xdr:row>
          <xdr:rowOff>10886</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80</xdr:row>
          <xdr:rowOff>141514</xdr:rowOff>
        </xdr:from>
        <xdr:to>
          <xdr:col>6</xdr:col>
          <xdr:colOff>484414</xdr:colOff>
          <xdr:row>82</xdr:row>
          <xdr:rowOff>10886</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80</xdr:row>
          <xdr:rowOff>141514</xdr:rowOff>
        </xdr:from>
        <xdr:to>
          <xdr:col>7</xdr:col>
          <xdr:colOff>484414</xdr:colOff>
          <xdr:row>82</xdr:row>
          <xdr:rowOff>10886</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80</xdr:row>
          <xdr:rowOff>141514</xdr:rowOff>
        </xdr:from>
        <xdr:to>
          <xdr:col>7</xdr:col>
          <xdr:colOff>484414</xdr:colOff>
          <xdr:row>82</xdr:row>
          <xdr:rowOff>10886</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80</xdr:row>
          <xdr:rowOff>141514</xdr:rowOff>
        </xdr:from>
        <xdr:to>
          <xdr:col>8</xdr:col>
          <xdr:colOff>484414</xdr:colOff>
          <xdr:row>82</xdr:row>
          <xdr:rowOff>10886</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80</xdr:row>
          <xdr:rowOff>141514</xdr:rowOff>
        </xdr:from>
        <xdr:to>
          <xdr:col>8</xdr:col>
          <xdr:colOff>484414</xdr:colOff>
          <xdr:row>82</xdr:row>
          <xdr:rowOff>10886</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80</xdr:row>
          <xdr:rowOff>141514</xdr:rowOff>
        </xdr:from>
        <xdr:to>
          <xdr:col>9</xdr:col>
          <xdr:colOff>484414</xdr:colOff>
          <xdr:row>82</xdr:row>
          <xdr:rowOff>10886</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80</xdr:row>
          <xdr:rowOff>141514</xdr:rowOff>
        </xdr:from>
        <xdr:to>
          <xdr:col>9</xdr:col>
          <xdr:colOff>484414</xdr:colOff>
          <xdr:row>82</xdr:row>
          <xdr:rowOff>10886</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80</xdr:row>
          <xdr:rowOff>141514</xdr:rowOff>
        </xdr:from>
        <xdr:to>
          <xdr:col>10</xdr:col>
          <xdr:colOff>484414</xdr:colOff>
          <xdr:row>82</xdr:row>
          <xdr:rowOff>10886</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80</xdr:row>
          <xdr:rowOff>141514</xdr:rowOff>
        </xdr:from>
        <xdr:to>
          <xdr:col>10</xdr:col>
          <xdr:colOff>484414</xdr:colOff>
          <xdr:row>82</xdr:row>
          <xdr:rowOff>10886</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80</xdr:row>
          <xdr:rowOff>141514</xdr:rowOff>
        </xdr:from>
        <xdr:to>
          <xdr:col>11</xdr:col>
          <xdr:colOff>484414</xdr:colOff>
          <xdr:row>82</xdr:row>
          <xdr:rowOff>10886</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80</xdr:row>
          <xdr:rowOff>141514</xdr:rowOff>
        </xdr:from>
        <xdr:to>
          <xdr:col>11</xdr:col>
          <xdr:colOff>484414</xdr:colOff>
          <xdr:row>82</xdr:row>
          <xdr:rowOff>10886</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80</xdr:row>
          <xdr:rowOff>141514</xdr:rowOff>
        </xdr:from>
        <xdr:to>
          <xdr:col>12</xdr:col>
          <xdr:colOff>484414</xdr:colOff>
          <xdr:row>82</xdr:row>
          <xdr:rowOff>10886</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80</xdr:row>
          <xdr:rowOff>141514</xdr:rowOff>
        </xdr:from>
        <xdr:to>
          <xdr:col>12</xdr:col>
          <xdr:colOff>484414</xdr:colOff>
          <xdr:row>82</xdr:row>
          <xdr:rowOff>10886</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81</xdr:row>
          <xdr:rowOff>141514</xdr:rowOff>
        </xdr:from>
        <xdr:to>
          <xdr:col>6</xdr:col>
          <xdr:colOff>484414</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81</xdr:row>
          <xdr:rowOff>141514</xdr:rowOff>
        </xdr:from>
        <xdr:to>
          <xdr:col>6</xdr:col>
          <xdr:colOff>484414</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81</xdr:row>
          <xdr:rowOff>141514</xdr:rowOff>
        </xdr:from>
        <xdr:to>
          <xdr:col>7</xdr:col>
          <xdr:colOff>484414</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81</xdr:row>
          <xdr:rowOff>141514</xdr:rowOff>
        </xdr:from>
        <xdr:to>
          <xdr:col>7</xdr:col>
          <xdr:colOff>484414</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81</xdr:row>
          <xdr:rowOff>141514</xdr:rowOff>
        </xdr:from>
        <xdr:to>
          <xdr:col>8</xdr:col>
          <xdr:colOff>484414</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81</xdr:row>
          <xdr:rowOff>141514</xdr:rowOff>
        </xdr:from>
        <xdr:to>
          <xdr:col>8</xdr:col>
          <xdr:colOff>484414</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81</xdr:row>
          <xdr:rowOff>141514</xdr:rowOff>
        </xdr:from>
        <xdr:to>
          <xdr:col>9</xdr:col>
          <xdr:colOff>484414</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81</xdr:row>
          <xdr:rowOff>141514</xdr:rowOff>
        </xdr:from>
        <xdr:to>
          <xdr:col>9</xdr:col>
          <xdr:colOff>484414</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81</xdr:row>
          <xdr:rowOff>141514</xdr:rowOff>
        </xdr:from>
        <xdr:to>
          <xdr:col>10</xdr:col>
          <xdr:colOff>484414</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81</xdr:row>
          <xdr:rowOff>141514</xdr:rowOff>
        </xdr:from>
        <xdr:to>
          <xdr:col>10</xdr:col>
          <xdr:colOff>484414</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81</xdr:row>
          <xdr:rowOff>141514</xdr:rowOff>
        </xdr:from>
        <xdr:to>
          <xdr:col>11</xdr:col>
          <xdr:colOff>484414</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81</xdr:row>
          <xdr:rowOff>141514</xdr:rowOff>
        </xdr:from>
        <xdr:to>
          <xdr:col>11</xdr:col>
          <xdr:colOff>484414</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81</xdr:row>
          <xdr:rowOff>141514</xdr:rowOff>
        </xdr:from>
        <xdr:to>
          <xdr:col>12</xdr:col>
          <xdr:colOff>484414</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81</xdr:row>
          <xdr:rowOff>141514</xdr:rowOff>
        </xdr:from>
        <xdr:to>
          <xdr:col>12</xdr:col>
          <xdr:colOff>484414</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82</xdr:row>
          <xdr:rowOff>141514</xdr:rowOff>
        </xdr:from>
        <xdr:to>
          <xdr:col>6</xdr:col>
          <xdr:colOff>484414</xdr:colOff>
          <xdr:row>84</xdr:row>
          <xdr:rowOff>21771</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82</xdr:row>
          <xdr:rowOff>141514</xdr:rowOff>
        </xdr:from>
        <xdr:to>
          <xdr:col>6</xdr:col>
          <xdr:colOff>484414</xdr:colOff>
          <xdr:row>84</xdr:row>
          <xdr:rowOff>21771</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82</xdr:row>
          <xdr:rowOff>141514</xdr:rowOff>
        </xdr:from>
        <xdr:to>
          <xdr:col>7</xdr:col>
          <xdr:colOff>484414</xdr:colOff>
          <xdr:row>84</xdr:row>
          <xdr:rowOff>21771</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179614</xdr:colOff>
          <xdr:row>82</xdr:row>
          <xdr:rowOff>141514</xdr:rowOff>
        </xdr:from>
        <xdr:to>
          <xdr:col>7</xdr:col>
          <xdr:colOff>484414</xdr:colOff>
          <xdr:row>84</xdr:row>
          <xdr:rowOff>21771</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82</xdr:row>
          <xdr:rowOff>141514</xdr:rowOff>
        </xdr:from>
        <xdr:to>
          <xdr:col>8</xdr:col>
          <xdr:colOff>484414</xdr:colOff>
          <xdr:row>84</xdr:row>
          <xdr:rowOff>21771</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82</xdr:row>
          <xdr:rowOff>141514</xdr:rowOff>
        </xdr:from>
        <xdr:to>
          <xdr:col>8</xdr:col>
          <xdr:colOff>484414</xdr:colOff>
          <xdr:row>84</xdr:row>
          <xdr:rowOff>21771</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82</xdr:row>
          <xdr:rowOff>141514</xdr:rowOff>
        </xdr:from>
        <xdr:to>
          <xdr:col>9</xdr:col>
          <xdr:colOff>484414</xdr:colOff>
          <xdr:row>84</xdr:row>
          <xdr:rowOff>21771</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82</xdr:row>
          <xdr:rowOff>141514</xdr:rowOff>
        </xdr:from>
        <xdr:to>
          <xdr:col>9</xdr:col>
          <xdr:colOff>484414</xdr:colOff>
          <xdr:row>84</xdr:row>
          <xdr:rowOff>21771</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82</xdr:row>
          <xdr:rowOff>141514</xdr:rowOff>
        </xdr:from>
        <xdr:to>
          <xdr:col>10</xdr:col>
          <xdr:colOff>484414</xdr:colOff>
          <xdr:row>84</xdr:row>
          <xdr:rowOff>21771</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82</xdr:row>
          <xdr:rowOff>141514</xdr:rowOff>
        </xdr:from>
        <xdr:to>
          <xdr:col>10</xdr:col>
          <xdr:colOff>484414</xdr:colOff>
          <xdr:row>84</xdr:row>
          <xdr:rowOff>21771</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82</xdr:row>
          <xdr:rowOff>141514</xdr:rowOff>
        </xdr:from>
        <xdr:to>
          <xdr:col>11</xdr:col>
          <xdr:colOff>484414</xdr:colOff>
          <xdr:row>84</xdr:row>
          <xdr:rowOff>21771</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179614</xdr:colOff>
          <xdr:row>82</xdr:row>
          <xdr:rowOff>141514</xdr:rowOff>
        </xdr:from>
        <xdr:to>
          <xdr:col>11</xdr:col>
          <xdr:colOff>484414</xdr:colOff>
          <xdr:row>84</xdr:row>
          <xdr:rowOff>21771</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82</xdr:row>
          <xdr:rowOff>141514</xdr:rowOff>
        </xdr:from>
        <xdr:to>
          <xdr:col>12</xdr:col>
          <xdr:colOff>484414</xdr:colOff>
          <xdr:row>84</xdr:row>
          <xdr:rowOff>21771</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179614</xdr:colOff>
          <xdr:row>82</xdr:row>
          <xdr:rowOff>141514</xdr:rowOff>
        </xdr:from>
        <xdr:to>
          <xdr:col>12</xdr:col>
          <xdr:colOff>484414</xdr:colOff>
          <xdr:row>84</xdr:row>
          <xdr:rowOff>21771</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32</xdr:row>
          <xdr:rowOff>125186</xdr:rowOff>
        </xdr:from>
        <xdr:to>
          <xdr:col>4</xdr:col>
          <xdr:colOff>103414</xdr:colOff>
          <xdr:row>34</xdr:row>
          <xdr:rowOff>21771</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33</xdr:row>
          <xdr:rowOff>114300</xdr:rowOff>
        </xdr:from>
        <xdr:to>
          <xdr:col>4</xdr:col>
          <xdr:colOff>27214</xdr:colOff>
          <xdr:row>35</xdr:row>
          <xdr:rowOff>59871</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179614</xdr:colOff>
          <xdr:row>45</xdr:row>
          <xdr:rowOff>141514</xdr:rowOff>
        </xdr:from>
        <xdr:to>
          <xdr:col>6</xdr:col>
          <xdr:colOff>484414</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174171</xdr:colOff>
          <xdr:row>45</xdr:row>
          <xdr:rowOff>76200</xdr:rowOff>
        </xdr:from>
        <xdr:to>
          <xdr:col>7</xdr:col>
          <xdr:colOff>408214</xdr:colOff>
          <xdr:row>47</xdr:row>
          <xdr:rowOff>97971</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45</xdr:row>
          <xdr:rowOff>136071</xdr:rowOff>
        </xdr:from>
        <xdr:to>
          <xdr:col>8</xdr:col>
          <xdr:colOff>484414</xdr:colOff>
          <xdr:row>47</xdr:row>
          <xdr:rowOff>27214</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179614</xdr:colOff>
          <xdr:row>45</xdr:row>
          <xdr:rowOff>136071</xdr:rowOff>
        </xdr:from>
        <xdr:to>
          <xdr:col>9</xdr:col>
          <xdr:colOff>484414</xdr:colOff>
          <xdr:row>47</xdr:row>
          <xdr:rowOff>27214</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179614</xdr:colOff>
          <xdr:row>45</xdr:row>
          <xdr:rowOff>103414</xdr:rowOff>
        </xdr:from>
        <xdr:to>
          <xdr:col>10</xdr:col>
          <xdr:colOff>484414</xdr:colOff>
          <xdr:row>47</xdr:row>
          <xdr:rowOff>59871</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136071</xdr:rowOff>
        </xdr:from>
        <xdr:to>
          <xdr:col>11</xdr:col>
          <xdr:colOff>495300</xdr:colOff>
          <xdr:row>47</xdr:row>
          <xdr:rowOff>27214</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484414</xdr:colOff>
          <xdr:row>47</xdr:row>
          <xdr:rowOff>65314</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rin.bonin@beazley.com" TargetMode="External"/><Relationship Id="rId1" Type="http://schemas.openxmlformats.org/officeDocument/2006/relationships/hyperlink" Target="mailto:wayne.whiten@beazle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4" workbookViewId="0">
      <selection activeCell="Q49" sqref="Q49"/>
    </sheetView>
  </sheetViews>
  <sheetFormatPr defaultColWidth="9.15234375" defaultRowHeight="12.45" x14ac:dyDescent="0.3"/>
  <cols>
    <col min="1" max="1" width="7.53515625" style="10" customWidth="1"/>
    <col min="2" max="2" width="13.84375" style="10" bestFit="1" customWidth="1"/>
    <col min="3" max="3" width="4.69140625" style="10" customWidth="1"/>
    <col min="4" max="4" width="2.69140625" style="10" customWidth="1"/>
    <col min="5" max="5" width="11.69140625" style="10" customWidth="1"/>
    <col min="6" max="6" width="8.53515625" style="10" customWidth="1"/>
    <col min="7" max="7" width="10.84375" style="10" customWidth="1"/>
    <col min="8" max="8" width="6.69140625" style="10" customWidth="1"/>
    <col min="9" max="9" width="18.15234375" style="10" bestFit="1" customWidth="1"/>
    <col min="10" max="10" width="7.84375" style="10" customWidth="1"/>
    <col min="11" max="11" width="2.84375" style="10" customWidth="1"/>
    <col min="12" max="12" width="15.69140625" style="10" bestFit="1" customWidth="1"/>
    <col min="13" max="13" width="8.69140625" style="10" customWidth="1"/>
    <col min="14" max="14" width="7.53515625" style="10" customWidth="1"/>
    <col min="15" max="15" width="4.15234375" style="10" customWidth="1"/>
    <col min="16" max="16" width="3.69140625" style="10" customWidth="1"/>
    <col min="17" max="17" width="4.69140625" style="10" customWidth="1"/>
    <col min="18" max="16384" width="9.15234375" style="10"/>
  </cols>
  <sheetData>
    <row r="2" spans="1:21" s="8" customFormat="1" ht="19.75" x14ac:dyDescent="0.45">
      <c r="A2" s="336" t="s">
        <v>18</v>
      </c>
      <c r="B2" s="336"/>
      <c r="C2" s="336"/>
      <c r="D2" s="336"/>
      <c r="E2" s="336"/>
      <c r="F2" s="336"/>
      <c r="G2" s="336"/>
      <c r="H2" s="336"/>
      <c r="I2" s="336"/>
      <c r="J2" s="336"/>
      <c r="K2" s="336"/>
      <c r="L2" s="336"/>
      <c r="M2" s="336"/>
      <c r="N2" s="336"/>
    </row>
    <row r="3" spans="1:21" s="8" customFormat="1" ht="19.75" x14ac:dyDescent="0.45">
      <c r="A3" s="336" t="s">
        <v>340</v>
      </c>
      <c r="B3" s="336"/>
      <c r="C3" s="336"/>
      <c r="D3" s="336"/>
      <c r="E3" s="336"/>
      <c r="F3" s="336"/>
      <c r="G3" s="336"/>
      <c r="H3" s="336"/>
      <c r="I3" s="336"/>
      <c r="J3" s="336"/>
      <c r="K3" s="336"/>
      <c r="L3" s="336"/>
      <c r="M3" s="336"/>
      <c r="N3" s="336"/>
    </row>
    <row r="4" spans="1:21" s="8" customFormat="1" ht="6" customHeight="1" x14ac:dyDescent="0.35">
      <c r="A4" s="9"/>
      <c r="B4" s="9"/>
      <c r="C4" s="9"/>
      <c r="D4" s="9"/>
      <c r="E4" s="9"/>
      <c r="F4" s="9"/>
      <c r="G4" s="9"/>
      <c r="H4" s="9"/>
      <c r="I4" s="9"/>
      <c r="J4" s="9"/>
      <c r="K4" s="9"/>
      <c r="L4" s="9"/>
      <c r="M4" s="9"/>
      <c r="N4" s="9"/>
    </row>
    <row r="5" spans="1:21" s="8" customFormat="1" ht="17.600000000000001" x14ac:dyDescent="0.4">
      <c r="A5" s="337" t="s">
        <v>354</v>
      </c>
      <c r="B5" s="337"/>
      <c r="C5" s="337"/>
      <c r="D5" s="337"/>
      <c r="E5" s="337"/>
      <c r="F5" s="337"/>
      <c r="G5" s="337"/>
      <c r="H5" s="337"/>
      <c r="I5" s="337"/>
      <c r="J5" s="337"/>
      <c r="K5" s="337"/>
      <c r="L5" s="337"/>
      <c r="M5" s="337"/>
      <c r="N5" s="337"/>
      <c r="O5" s="327"/>
      <c r="P5" s="327"/>
      <c r="Q5" s="327"/>
      <c r="R5" s="327"/>
      <c r="S5" s="327"/>
      <c r="T5" s="327"/>
      <c r="U5" s="327"/>
    </row>
    <row r="6" spans="1:21" s="8" customFormat="1" ht="22.5" customHeight="1" x14ac:dyDescent="0.4">
      <c r="A6" s="337" t="s">
        <v>96</v>
      </c>
      <c r="B6" s="337"/>
      <c r="C6" s="337"/>
      <c r="D6" s="337"/>
      <c r="E6" s="337"/>
      <c r="F6" s="337"/>
      <c r="G6" s="337"/>
      <c r="H6" s="337"/>
      <c r="I6" s="337"/>
      <c r="J6" s="337"/>
      <c r="K6" s="337"/>
      <c r="L6" s="337"/>
      <c r="M6" s="337"/>
      <c r="N6" s="337"/>
    </row>
    <row r="7" spans="1:21" s="8" customFormat="1" ht="23.25" customHeight="1" x14ac:dyDescent="0.35">
      <c r="A7" s="341" t="s">
        <v>359</v>
      </c>
      <c r="B7" s="341"/>
      <c r="C7" s="341"/>
      <c r="D7" s="341"/>
      <c r="E7" s="341"/>
      <c r="F7" s="341"/>
      <c r="G7" s="341"/>
      <c r="H7" s="341"/>
      <c r="I7" s="341"/>
      <c r="J7" s="341"/>
      <c r="K7" s="341"/>
      <c r="L7" s="341"/>
      <c r="M7" s="341"/>
      <c r="N7" s="341"/>
    </row>
    <row r="8" spans="1:21" ht="12.75" customHeight="1" x14ac:dyDescent="0.3">
      <c r="A8" s="52"/>
      <c r="B8" s="11"/>
      <c r="C8" s="11"/>
      <c r="D8" s="11"/>
      <c r="E8" s="11"/>
      <c r="F8" s="11"/>
      <c r="G8" s="11"/>
      <c r="H8" s="11"/>
      <c r="I8" s="11"/>
      <c r="J8" s="11"/>
      <c r="K8" s="11"/>
      <c r="L8" s="11"/>
      <c r="M8" s="11"/>
      <c r="N8" s="12"/>
    </row>
    <row r="9" spans="1:21" ht="12.75" customHeight="1" x14ac:dyDescent="0.3">
      <c r="A9" s="53"/>
      <c r="B9" s="281" t="s">
        <v>360</v>
      </c>
      <c r="C9" s="256"/>
      <c r="D9" s="256"/>
      <c r="E9" s="256"/>
      <c r="F9" s="256"/>
      <c r="G9" s="256"/>
      <c r="H9" s="256"/>
      <c r="I9" s="256"/>
      <c r="J9" s="13"/>
      <c r="K9" s="14"/>
      <c r="L9" s="273">
        <v>37540</v>
      </c>
      <c r="M9" s="257"/>
      <c r="N9" s="15"/>
    </row>
    <row r="10" spans="1:21" ht="12.75" customHeight="1" x14ac:dyDescent="0.3">
      <c r="A10" s="54"/>
      <c r="B10" s="16" t="s">
        <v>29</v>
      </c>
      <c r="C10" s="16"/>
      <c r="D10" s="16"/>
      <c r="E10" s="16"/>
      <c r="F10" s="16"/>
      <c r="G10" s="16"/>
      <c r="H10" s="16"/>
      <c r="I10" s="338"/>
      <c r="J10" s="339"/>
      <c r="K10" s="17"/>
      <c r="L10" s="16" t="s">
        <v>30</v>
      </c>
      <c r="M10" s="16"/>
      <c r="N10" s="15"/>
    </row>
    <row r="11" spans="1:21" ht="12.75" customHeight="1" x14ac:dyDescent="0.3">
      <c r="A11" s="54"/>
      <c r="B11" s="18"/>
      <c r="C11" s="18"/>
      <c r="D11" s="18"/>
      <c r="E11" s="18"/>
      <c r="F11" s="18"/>
      <c r="G11" s="18"/>
      <c r="H11" s="18"/>
      <c r="I11" s="49"/>
      <c r="J11" s="49"/>
      <c r="K11" s="17"/>
      <c r="L11" s="49"/>
      <c r="M11" s="49"/>
      <c r="N11" s="15"/>
    </row>
    <row r="12" spans="1:21" ht="12.75" customHeight="1" x14ac:dyDescent="0.3">
      <c r="A12" s="54"/>
      <c r="B12" s="18"/>
      <c r="C12" s="18"/>
      <c r="D12" s="18"/>
      <c r="E12" s="18"/>
      <c r="F12" s="18"/>
      <c r="G12" s="18"/>
      <c r="H12" s="18"/>
      <c r="I12" s="17"/>
      <c r="J12" s="17"/>
      <c r="K12" s="17"/>
      <c r="L12" s="17"/>
      <c r="M12" s="17"/>
      <c r="N12" s="15"/>
    </row>
    <row r="13" spans="1:21" ht="12.75" customHeight="1" x14ac:dyDescent="0.3">
      <c r="A13" s="53"/>
      <c r="B13" s="281" t="s">
        <v>361</v>
      </c>
      <c r="C13" s="256"/>
      <c r="D13" s="256"/>
      <c r="E13" s="256"/>
      <c r="F13" s="256"/>
      <c r="G13" s="256"/>
      <c r="H13" s="256"/>
      <c r="I13" s="256"/>
      <c r="J13" s="19"/>
      <c r="K13" s="20"/>
      <c r="L13" s="273">
        <v>4942</v>
      </c>
      <c r="M13" s="257"/>
      <c r="N13" s="15"/>
    </row>
    <row r="14" spans="1:21" ht="12.75" customHeight="1" x14ac:dyDescent="0.3">
      <c r="A14" s="54"/>
      <c r="B14" s="16" t="s">
        <v>31</v>
      </c>
      <c r="C14" s="16"/>
      <c r="D14" s="16"/>
      <c r="E14" s="16"/>
      <c r="F14" s="16"/>
      <c r="G14" s="16"/>
      <c r="H14" s="18"/>
      <c r="I14" s="339"/>
      <c r="J14" s="339"/>
      <c r="K14" s="17"/>
      <c r="L14" s="16" t="s">
        <v>32</v>
      </c>
      <c r="M14" s="16"/>
      <c r="N14" s="15"/>
    </row>
    <row r="15" spans="1:21" ht="12.75" customHeight="1" x14ac:dyDescent="0.3">
      <c r="A15" s="54"/>
      <c r="B15" s="18"/>
      <c r="C15" s="18"/>
      <c r="D15" s="18"/>
      <c r="E15" s="18"/>
      <c r="F15" s="18"/>
      <c r="G15" s="18"/>
      <c r="H15" s="18"/>
      <c r="I15" s="49"/>
      <c r="J15" s="49"/>
      <c r="K15" s="17"/>
      <c r="L15" s="49"/>
      <c r="M15" s="49"/>
      <c r="N15" s="15"/>
    </row>
    <row r="16" spans="1:21" ht="12.75" customHeight="1" x14ac:dyDescent="0.3">
      <c r="A16" s="54"/>
      <c r="B16" s="18"/>
      <c r="C16" s="18"/>
      <c r="D16" s="18"/>
      <c r="E16" s="18"/>
      <c r="F16" s="18"/>
      <c r="G16" s="18"/>
      <c r="H16" s="18"/>
      <c r="I16" s="17"/>
      <c r="J16" s="17"/>
      <c r="K16" s="17"/>
      <c r="L16" s="17"/>
      <c r="M16" s="17"/>
      <c r="N16" s="15"/>
    </row>
    <row r="17" spans="1:14" ht="12.75" customHeight="1" x14ac:dyDescent="0.3">
      <c r="A17" s="53"/>
      <c r="B17" s="281" t="s">
        <v>362</v>
      </c>
      <c r="C17" s="256"/>
      <c r="D17" s="256"/>
      <c r="E17" s="256"/>
      <c r="F17" s="256"/>
      <c r="G17" s="256"/>
      <c r="H17" s="21"/>
      <c r="I17" s="17"/>
      <c r="J17" s="17"/>
      <c r="K17" s="17"/>
      <c r="L17" s="17"/>
      <c r="M17" s="17"/>
      <c r="N17" s="15"/>
    </row>
    <row r="18" spans="1:14" ht="12.75" customHeight="1" x14ac:dyDescent="0.3">
      <c r="A18" s="54"/>
      <c r="B18" s="16" t="s">
        <v>33</v>
      </c>
      <c r="C18" s="18"/>
      <c r="D18" s="18"/>
      <c r="E18" s="18"/>
      <c r="F18" s="18"/>
      <c r="G18" s="18"/>
      <c r="H18" s="18"/>
      <c r="I18" s="17"/>
      <c r="J18" s="17"/>
      <c r="K18" s="17"/>
      <c r="L18" s="17"/>
      <c r="M18" s="17"/>
      <c r="N18" s="15"/>
    </row>
    <row r="19" spans="1:14" ht="12.75" customHeight="1" x14ac:dyDescent="0.3">
      <c r="A19" s="54"/>
      <c r="B19" s="18"/>
      <c r="C19" s="18"/>
      <c r="D19" s="18"/>
      <c r="E19" s="18"/>
      <c r="F19" s="18"/>
      <c r="G19" s="18"/>
      <c r="H19" s="18"/>
      <c r="I19" s="17"/>
      <c r="J19" s="17"/>
      <c r="K19" s="17"/>
      <c r="L19" s="17"/>
      <c r="M19" s="17"/>
      <c r="N19" s="22"/>
    </row>
    <row r="20" spans="1:14" ht="12.75" customHeight="1" x14ac:dyDescent="0.4">
      <c r="A20" s="53"/>
      <c r="B20" s="281" t="s">
        <v>363</v>
      </c>
      <c r="C20" s="256"/>
      <c r="D20" s="256"/>
      <c r="E20" s="256"/>
      <c r="F20" s="256"/>
      <c r="G20" s="256"/>
      <c r="H20" s="23"/>
      <c r="I20" s="282" t="s">
        <v>238</v>
      </c>
      <c r="J20" s="122"/>
      <c r="K20" s="24"/>
      <c r="L20" s="150">
        <v>6032</v>
      </c>
      <c r="N20" s="22"/>
    </row>
    <row r="21" spans="1:14" ht="12.75" customHeight="1" x14ac:dyDescent="0.3">
      <c r="A21" s="54"/>
      <c r="B21" s="16" t="s">
        <v>34</v>
      </c>
      <c r="C21" s="18"/>
      <c r="D21" s="18"/>
      <c r="E21" s="25"/>
      <c r="F21" s="25"/>
      <c r="G21" s="25"/>
      <c r="H21" s="26"/>
      <c r="I21" s="16" t="s">
        <v>35</v>
      </c>
      <c r="J21" s="18"/>
      <c r="K21" s="27"/>
      <c r="L21" s="17" t="s">
        <v>36</v>
      </c>
      <c r="N21" s="22"/>
    </row>
    <row r="22" spans="1:14" ht="12.75" customHeight="1" x14ac:dyDescent="0.3">
      <c r="A22" s="54"/>
      <c r="B22" s="18"/>
      <c r="C22" s="18"/>
      <c r="D22" s="18"/>
      <c r="E22" s="25"/>
      <c r="F22" s="25"/>
      <c r="G22" s="25"/>
      <c r="H22" s="26"/>
      <c r="I22" s="49"/>
      <c r="J22" s="49"/>
      <c r="K22" s="27"/>
      <c r="M22" s="49"/>
      <c r="N22" s="22"/>
    </row>
    <row r="23" spans="1:14" ht="12.75" customHeight="1" x14ac:dyDescent="0.3">
      <c r="A23" s="54"/>
      <c r="B23" s="18"/>
      <c r="C23" s="18"/>
      <c r="D23" s="18"/>
      <c r="E23" s="25"/>
      <c r="F23" s="25"/>
      <c r="G23" s="25"/>
      <c r="H23" s="26"/>
      <c r="I23" s="49"/>
      <c r="J23" s="49"/>
      <c r="K23" s="27"/>
      <c r="M23" s="49"/>
      <c r="N23" s="22"/>
    </row>
    <row r="24" spans="1:14" ht="12.75" customHeight="1" x14ac:dyDescent="0.3">
      <c r="A24" s="54"/>
      <c r="B24" s="18"/>
      <c r="C24" s="18"/>
      <c r="D24" s="18"/>
      <c r="E24" s="25"/>
      <c r="F24" s="25"/>
      <c r="G24" s="25"/>
      <c r="H24" s="26"/>
      <c r="I24" s="28"/>
      <c r="J24" s="20"/>
      <c r="K24" s="27"/>
      <c r="L24" s="28"/>
      <c r="M24" s="17"/>
      <c r="N24" s="22"/>
    </row>
    <row r="25" spans="1:14" ht="12.75" customHeight="1" x14ac:dyDescent="0.4">
      <c r="A25" s="54"/>
      <c r="B25"/>
      <c r="C25" s="23" t="s">
        <v>51</v>
      </c>
      <c r="F25" s="25"/>
      <c r="G25" s="25"/>
      <c r="H25" s="26"/>
      <c r="I25" s="28"/>
      <c r="J25" s="20"/>
      <c r="K25" s="27"/>
      <c r="L25" s="28"/>
      <c r="M25" s="17"/>
      <c r="N25" s="22"/>
    </row>
    <row r="26" spans="1:14" ht="12.75" customHeight="1" x14ac:dyDescent="0.3">
      <c r="A26" s="54"/>
      <c r="B26" s="18"/>
      <c r="C26" s="18"/>
      <c r="D26" s="18"/>
      <c r="E26" s="25"/>
      <c r="F26" s="25"/>
      <c r="G26" s="25"/>
      <c r="H26" s="26"/>
      <c r="I26" s="28"/>
      <c r="J26" s="20"/>
      <c r="K26" s="27"/>
      <c r="L26" s="28"/>
      <c r="M26" s="17"/>
      <c r="N26" s="22"/>
    </row>
    <row r="27" spans="1:14" ht="12.75" customHeight="1" x14ac:dyDescent="0.4">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3">
      <c r="A29" s="54"/>
      <c r="G29" s="25"/>
      <c r="H29" s="26"/>
      <c r="I29" s="49"/>
      <c r="J29" s="20"/>
      <c r="K29" s="27"/>
      <c r="L29" s="49"/>
      <c r="M29" s="17"/>
      <c r="N29" s="22"/>
    </row>
    <row r="30" spans="1:14" ht="28.5" customHeight="1" x14ac:dyDescent="0.3">
      <c r="A30" s="54"/>
      <c r="B30" s="331" t="s">
        <v>74</v>
      </c>
      <c r="C30" s="331"/>
      <c r="D30" s="331"/>
      <c r="E30" s="331"/>
      <c r="F30" s="331"/>
      <c r="G30" s="331"/>
      <c r="H30" s="331"/>
      <c r="I30" s="331"/>
      <c r="J30" s="331"/>
      <c r="K30" s="331"/>
      <c r="L30" s="331"/>
      <c r="M30" s="331"/>
      <c r="N30" s="22"/>
    </row>
    <row r="31" spans="1:14" ht="28.5" customHeight="1" x14ac:dyDescent="0.3">
      <c r="A31" s="54"/>
      <c r="B31" s="123"/>
      <c r="C31" s="123"/>
      <c r="D31" s="123"/>
      <c r="E31" s="123"/>
      <c r="F31" s="123"/>
      <c r="G31" s="123"/>
      <c r="H31" s="123"/>
      <c r="I31" s="123"/>
      <c r="J31" s="123"/>
      <c r="K31" s="123"/>
      <c r="L31" s="123"/>
      <c r="M31" s="123"/>
      <c r="N31" s="22"/>
    </row>
    <row r="32" spans="1:14" ht="12.75" customHeight="1" x14ac:dyDescent="0.3">
      <c r="A32" s="55"/>
      <c r="B32" s="271">
        <v>44316</v>
      </c>
      <c r="C32" s="258"/>
      <c r="D32" s="258"/>
      <c r="E32" s="258"/>
      <c r="F32" s="258"/>
      <c r="G32" s="29"/>
      <c r="H32" s="29"/>
      <c r="I32" s="29"/>
      <c r="J32" s="29"/>
      <c r="K32" s="29"/>
      <c r="L32" s="29"/>
      <c r="M32" s="29"/>
      <c r="N32" s="46"/>
    </row>
    <row r="33" spans="1:14" ht="12.75" customHeight="1" x14ac:dyDescent="0.3">
      <c r="A33" s="55"/>
      <c r="B33" s="16" t="s">
        <v>55</v>
      </c>
      <c r="C33" s="125"/>
      <c r="D33" s="125"/>
      <c r="E33" s="125"/>
      <c r="F33" s="125"/>
      <c r="G33" s="29"/>
      <c r="H33" s="29"/>
      <c r="I33" s="29"/>
      <c r="J33" s="29"/>
      <c r="K33" s="29"/>
      <c r="L33" s="29"/>
      <c r="M33" s="29"/>
      <c r="N33" s="46"/>
    </row>
    <row r="34" spans="1:14" ht="12.75" customHeight="1" x14ac:dyDescent="0.3">
      <c r="A34" s="56"/>
      <c r="B34" s="30"/>
      <c r="C34" s="30"/>
      <c r="D34" s="30"/>
      <c r="E34" s="30"/>
      <c r="F34" s="30"/>
      <c r="G34" s="30"/>
      <c r="H34" s="30"/>
      <c r="I34" s="30"/>
      <c r="J34" s="30"/>
      <c r="K34" s="30"/>
      <c r="L34" s="30"/>
      <c r="M34" s="30"/>
      <c r="N34" s="36"/>
    </row>
    <row r="35" spans="1:14" customFormat="1" ht="12.75" customHeight="1" x14ac:dyDescent="0.4">
      <c r="A35" s="161"/>
      <c r="B35" s="282" t="s">
        <v>364</v>
      </c>
      <c r="C35" s="256"/>
      <c r="D35" s="256"/>
      <c r="E35" s="256"/>
      <c r="F35" s="256"/>
      <c r="G35" s="256"/>
      <c r="H35" s="34"/>
      <c r="I35" s="272" t="s">
        <v>365</v>
      </c>
      <c r="J35" s="260"/>
      <c r="K35" s="35"/>
      <c r="L35" s="272" t="s">
        <v>366</v>
      </c>
      <c r="M35" s="260"/>
      <c r="N35" s="162"/>
    </row>
    <row r="36" spans="1:14" customFormat="1" ht="12.75" customHeight="1" x14ac:dyDescent="0.4">
      <c r="A36" s="163"/>
      <c r="B36" s="164" t="s">
        <v>160</v>
      </c>
      <c r="C36" s="164"/>
      <c r="D36" s="164"/>
      <c r="E36" s="164"/>
      <c r="F36" s="164"/>
      <c r="G36" s="164"/>
      <c r="H36" s="164"/>
      <c r="I36" s="340" t="s">
        <v>37</v>
      </c>
      <c r="J36" s="340"/>
      <c r="K36" s="174"/>
      <c r="L36" s="340" t="s">
        <v>38</v>
      </c>
      <c r="M36" s="340"/>
      <c r="N36" s="165"/>
    </row>
    <row r="37" spans="1:14" customFormat="1" ht="12.75" customHeight="1" x14ac:dyDescent="0.4">
      <c r="A37" s="166"/>
      <c r="B37" s="31"/>
      <c r="C37" s="31"/>
      <c r="D37" s="31"/>
      <c r="E37" s="31"/>
      <c r="F37" s="31"/>
      <c r="G37" s="31"/>
      <c r="H37" s="31"/>
      <c r="I37" s="31"/>
      <c r="J37" s="31"/>
      <c r="K37" s="31"/>
      <c r="L37" s="31"/>
      <c r="M37" s="31"/>
      <c r="N37" s="167"/>
    </row>
    <row r="38" spans="1:14" customFormat="1" ht="12.75" customHeight="1" x14ac:dyDescent="0.4">
      <c r="A38" s="161"/>
      <c r="B38" s="283" t="s">
        <v>367</v>
      </c>
      <c r="C38" s="259"/>
      <c r="D38" s="259"/>
      <c r="E38" s="259"/>
      <c r="F38" s="259"/>
      <c r="G38" s="259"/>
      <c r="H38" s="32"/>
      <c r="I38" s="330" t="s">
        <v>368</v>
      </c>
      <c r="J38" s="261"/>
      <c r="K38" s="261"/>
      <c r="L38" s="261"/>
      <c r="M38" s="261"/>
      <c r="N38" s="162"/>
    </row>
    <row r="39" spans="1:14" customFormat="1" ht="12.75" customHeight="1" x14ac:dyDescent="0.4">
      <c r="A39" s="163"/>
      <c r="B39" s="164" t="s">
        <v>39</v>
      </c>
      <c r="C39" s="164"/>
      <c r="D39" s="164"/>
      <c r="E39" s="164"/>
      <c r="F39" s="164"/>
      <c r="G39" s="164"/>
      <c r="H39" s="164"/>
      <c r="I39" s="340" t="s">
        <v>40</v>
      </c>
      <c r="J39" s="340"/>
      <c r="K39" s="340"/>
      <c r="L39" s="340"/>
      <c r="M39" s="340"/>
      <c r="N39" s="22"/>
    </row>
    <row r="40" spans="1:14" customFormat="1" ht="12.75" customHeight="1" x14ac:dyDescent="0.4">
      <c r="A40" s="171"/>
      <c r="B40" s="168"/>
      <c r="C40" s="168"/>
      <c r="D40" s="168"/>
      <c r="E40" s="168"/>
      <c r="F40" s="168"/>
      <c r="G40" s="168"/>
      <c r="H40" s="168"/>
      <c r="I40" s="169"/>
      <c r="J40" s="169"/>
      <c r="K40" s="169"/>
      <c r="L40" s="169"/>
      <c r="M40" s="169"/>
      <c r="N40" s="170"/>
    </row>
    <row r="41" spans="1:14" customFormat="1" ht="21" customHeight="1" x14ac:dyDescent="0.4">
      <c r="A41" s="163"/>
      <c r="B41" s="164"/>
      <c r="C41" s="164"/>
      <c r="D41" s="164"/>
      <c r="E41" s="164"/>
      <c r="F41" s="164"/>
      <c r="G41" s="164"/>
      <c r="H41" s="164"/>
      <c r="I41" s="157"/>
      <c r="J41" s="157"/>
      <c r="K41" s="157"/>
      <c r="L41" s="157"/>
      <c r="M41" s="157"/>
      <c r="N41" s="22"/>
    </row>
    <row r="42" spans="1:14" ht="12.75" customHeight="1" x14ac:dyDescent="0.3">
      <c r="A42" s="172"/>
      <c r="B42" s="282" t="s">
        <v>369</v>
      </c>
      <c r="C42" s="256"/>
      <c r="D42" s="256"/>
      <c r="E42" s="256"/>
      <c r="F42" s="256"/>
      <c r="G42" s="256"/>
      <c r="H42" s="35"/>
      <c r="I42" s="272" t="s">
        <v>370</v>
      </c>
      <c r="J42" s="260"/>
      <c r="K42" s="35"/>
      <c r="L42" s="272" t="s">
        <v>366</v>
      </c>
      <c r="M42" s="260"/>
      <c r="N42" s="36"/>
    </row>
    <row r="43" spans="1:14" ht="12.75" customHeight="1" x14ac:dyDescent="0.3">
      <c r="A43" s="172"/>
      <c r="B43" s="16" t="s">
        <v>167</v>
      </c>
      <c r="C43" s="18"/>
      <c r="D43" s="18"/>
      <c r="E43" s="18"/>
      <c r="F43" s="18"/>
      <c r="G43" s="18"/>
      <c r="H43" s="18"/>
      <c r="I43" s="16" t="s">
        <v>37</v>
      </c>
      <c r="J43" s="16"/>
      <c r="K43" s="18"/>
      <c r="L43" s="16" t="s">
        <v>38</v>
      </c>
      <c r="M43" s="16"/>
      <c r="N43" s="37"/>
    </row>
    <row r="44" spans="1:14" ht="12.75" customHeight="1" x14ac:dyDescent="0.3">
      <c r="A44" s="53"/>
      <c r="B44" s="18"/>
      <c r="C44" s="18"/>
      <c r="D44" s="18"/>
      <c r="E44" s="18"/>
      <c r="F44" s="18"/>
      <c r="G44" s="18"/>
      <c r="H44" s="18"/>
      <c r="I44" s="49"/>
      <c r="J44" s="49"/>
      <c r="K44" s="18"/>
      <c r="L44" s="49"/>
      <c r="M44" s="49"/>
      <c r="N44" s="37"/>
    </row>
    <row r="45" spans="1:14" ht="12.75" customHeight="1" x14ac:dyDescent="0.3">
      <c r="A45" s="56"/>
      <c r="B45" s="30"/>
      <c r="C45" s="30"/>
      <c r="D45" s="30"/>
      <c r="E45" s="30"/>
      <c r="F45" s="30"/>
      <c r="G45" s="30"/>
      <c r="H45" s="30"/>
      <c r="I45" s="30"/>
      <c r="J45" s="30"/>
      <c r="K45" s="30"/>
      <c r="L45" s="30"/>
      <c r="M45" s="30"/>
      <c r="N45" s="36"/>
    </row>
    <row r="46" spans="1:14" ht="12.75" customHeight="1" x14ac:dyDescent="0.3">
      <c r="A46" s="53"/>
      <c r="B46" s="281" t="s">
        <v>371</v>
      </c>
      <c r="C46" s="256"/>
      <c r="D46" s="256"/>
      <c r="E46" s="256"/>
      <c r="F46" s="256"/>
      <c r="G46" s="256"/>
      <c r="H46" s="21"/>
      <c r="I46" s="270" t="s">
        <v>372</v>
      </c>
      <c r="J46" s="261"/>
      <c r="K46" s="261"/>
      <c r="L46" s="261"/>
      <c r="M46" s="261"/>
      <c r="N46" s="36"/>
    </row>
    <row r="47" spans="1:14" ht="12.75" customHeight="1" x14ac:dyDescent="0.3">
      <c r="A47" s="53"/>
      <c r="B47" s="16" t="s">
        <v>39</v>
      </c>
      <c r="C47" s="18"/>
      <c r="D47" s="18"/>
      <c r="E47" s="18"/>
      <c r="F47" s="18"/>
      <c r="G47" s="18"/>
      <c r="H47" s="18"/>
      <c r="I47" s="16" t="s">
        <v>40</v>
      </c>
      <c r="J47" s="16"/>
      <c r="K47" s="16"/>
      <c r="L47" s="16"/>
      <c r="M47" s="16"/>
      <c r="N47" s="37"/>
    </row>
    <row r="48" spans="1:14" ht="12.75" customHeight="1" x14ac:dyDescent="0.3">
      <c r="A48" s="53"/>
      <c r="B48" s="18"/>
      <c r="C48" s="18"/>
      <c r="D48" s="18"/>
      <c r="E48" s="18"/>
      <c r="F48" s="18"/>
      <c r="G48" s="18"/>
      <c r="H48" s="18"/>
      <c r="I48" s="49"/>
      <c r="J48" s="49"/>
      <c r="K48" s="49"/>
      <c r="L48" s="49"/>
      <c r="M48" s="49"/>
      <c r="N48" s="51"/>
    </row>
    <row r="49" spans="1:14" ht="12.75" customHeight="1" x14ac:dyDescent="0.3">
      <c r="A49" s="57"/>
      <c r="B49" s="47"/>
      <c r="C49" s="47"/>
      <c r="D49" s="47"/>
      <c r="E49" s="47"/>
      <c r="F49" s="47"/>
      <c r="G49" s="47"/>
      <c r="H49" s="47"/>
      <c r="I49" s="47"/>
      <c r="J49" s="47"/>
      <c r="K49" s="47"/>
      <c r="L49" s="47"/>
      <c r="M49" s="47"/>
      <c r="N49" s="48"/>
    </row>
    <row r="50" spans="1:14" ht="12.75" customHeight="1" x14ac:dyDescent="0.3">
      <c r="A50" s="29"/>
      <c r="B50" s="29"/>
      <c r="C50" s="29"/>
      <c r="D50" s="29"/>
      <c r="E50" s="29"/>
      <c r="F50" s="29"/>
      <c r="G50" s="29"/>
      <c r="H50" s="29"/>
      <c r="I50" s="29"/>
      <c r="J50" s="29"/>
      <c r="K50" s="29"/>
      <c r="L50" s="29"/>
      <c r="M50" s="29"/>
      <c r="N50" s="30"/>
    </row>
    <row r="51" spans="1:14" ht="12.75" customHeight="1" x14ac:dyDescent="0.3">
      <c r="A51" s="39"/>
      <c r="B51" s="39"/>
      <c r="C51" s="38"/>
      <c r="D51" s="38"/>
      <c r="E51" s="38"/>
      <c r="F51" s="38"/>
      <c r="G51" s="38"/>
      <c r="H51" s="38"/>
      <c r="I51" s="38"/>
      <c r="J51" s="38"/>
      <c r="K51" s="38"/>
      <c r="L51" s="38"/>
      <c r="M51" s="38"/>
      <c r="N51" s="31"/>
    </row>
    <row r="52" spans="1:14" ht="15" customHeight="1" x14ac:dyDescent="0.3">
      <c r="A52" s="333" t="s">
        <v>339</v>
      </c>
      <c r="B52" s="334"/>
      <c r="C52" s="334"/>
      <c r="D52" s="334"/>
      <c r="E52" s="334"/>
      <c r="F52" s="334"/>
      <c r="G52" s="334"/>
      <c r="H52" s="334"/>
      <c r="I52" s="334"/>
      <c r="J52" s="334"/>
      <c r="K52" s="334"/>
      <c r="L52" s="334"/>
      <c r="M52" s="334"/>
      <c r="N52" s="335"/>
    </row>
    <row r="53" spans="1:14" ht="12.75" customHeight="1" x14ac:dyDescent="0.3">
      <c r="A53" s="39"/>
      <c r="B53" s="39"/>
      <c r="C53" s="38"/>
      <c r="D53" s="38"/>
      <c r="E53" s="38"/>
      <c r="F53" s="38"/>
      <c r="G53" s="38"/>
      <c r="H53" s="38"/>
      <c r="I53" s="38"/>
      <c r="J53" s="38"/>
      <c r="K53" s="38"/>
      <c r="L53" s="38"/>
      <c r="M53" s="38"/>
      <c r="N53" s="31"/>
    </row>
    <row r="54" spans="1:14" ht="12.75" customHeight="1" x14ac:dyDescent="0.3">
      <c r="A54" s="23"/>
      <c r="B54" s="332" t="s">
        <v>168</v>
      </c>
      <c r="C54" s="332"/>
      <c r="D54" s="332"/>
      <c r="E54" s="332"/>
      <c r="F54" s="332"/>
      <c r="G54" s="332"/>
      <c r="H54" s="332"/>
      <c r="I54" s="332"/>
      <c r="J54" s="332"/>
      <c r="K54" s="332"/>
      <c r="L54" s="332"/>
      <c r="M54" s="332"/>
      <c r="N54" s="32"/>
    </row>
    <row r="55" spans="1:14" ht="12.75" customHeight="1" x14ac:dyDescent="0.3">
      <c r="B55" s="332"/>
      <c r="C55" s="332"/>
      <c r="D55" s="332"/>
      <c r="E55" s="332"/>
      <c r="F55" s="332"/>
      <c r="G55" s="332"/>
      <c r="H55" s="332"/>
      <c r="I55" s="332"/>
      <c r="J55" s="332"/>
      <c r="K55" s="332"/>
      <c r="L55" s="332"/>
      <c r="M55" s="332"/>
      <c r="N55" s="32"/>
    </row>
    <row r="56" spans="1:14" ht="12.75" customHeight="1" x14ac:dyDescent="0.3">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3">
      <c r="A60" s="32"/>
      <c r="B60" s="32" t="s">
        <v>68</v>
      </c>
      <c r="C60" s="32"/>
      <c r="D60" s="32"/>
      <c r="E60" s="32"/>
      <c r="F60" s="32"/>
      <c r="G60" s="32"/>
      <c r="H60" s="32"/>
      <c r="I60" s="32"/>
      <c r="J60" s="32"/>
      <c r="K60" s="32"/>
      <c r="L60" s="32"/>
      <c r="M60" s="32"/>
      <c r="N60" s="32"/>
    </row>
    <row r="61" spans="1:14" ht="12.75" customHeight="1" x14ac:dyDescent="0.35">
      <c r="A61" s="33"/>
      <c r="B61" s="32" t="s">
        <v>69</v>
      </c>
      <c r="C61" s="43"/>
      <c r="E61" s="43"/>
      <c r="F61" s="43"/>
      <c r="G61" s="43"/>
      <c r="H61" s="43"/>
      <c r="I61" s="43"/>
      <c r="J61" s="43"/>
      <c r="K61" s="43"/>
      <c r="L61" s="43"/>
      <c r="M61" s="43"/>
      <c r="N61" s="43"/>
    </row>
    <row r="62" spans="1:14" ht="12.75" customHeight="1" x14ac:dyDescent="0.35">
      <c r="A62" s="33"/>
      <c r="B62" s="43"/>
      <c r="C62" s="43"/>
      <c r="E62" s="43"/>
      <c r="F62" s="43"/>
      <c r="G62" s="43"/>
      <c r="H62" s="43"/>
      <c r="I62" s="43"/>
      <c r="J62" s="43"/>
      <c r="K62" s="43"/>
      <c r="L62" s="43"/>
      <c r="M62" s="43"/>
      <c r="N62" s="43"/>
    </row>
    <row r="63" spans="1:14" ht="12.75" customHeight="1" x14ac:dyDescent="0.35">
      <c r="A63" s="33"/>
      <c r="B63" s="43" t="s">
        <v>323</v>
      </c>
      <c r="C63" s="43"/>
      <c r="E63" s="43"/>
      <c r="F63" s="43"/>
      <c r="G63" s="43"/>
      <c r="H63" s="44"/>
      <c r="I63" s="43"/>
      <c r="J63" s="43"/>
      <c r="K63" s="43"/>
      <c r="L63" s="43"/>
      <c r="M63" s="43"/>
      <c r="N63" s="43"/>
    </row>
    <row r="64" spans="1:14" ht="12.75" customHeight="1" x14ac:dyDescent="0.35">
      <c r="A64" s="33"/>
      <c r="B64" s="43"/>
      <c r="C64" s="43"/>
      <c r="E64" s="43"/>
      <c r="F64" s="43"/>
      <c r="G64" s="43"/>
      <c r="H64" s="43"/>
      <c r="I64" s="43"/>
      <c r="J64" s="43"/>
      <c r="K64" s="43"/>
      <c r="L64" s="43"/>
      <c r="M64" s="43"/>
      <c r="N64" s="43"/>
    </row>
    <row r="65" spans="1:14" ht="12.75" customHeight="1" x14ac:dyDescent="0.35">
      <c r="A65" s="33"/>
      <c r="B65" s="33"/>
      <c r="C65" s="33"/>
      <c r="E65" s="43"/>
      <c r="F65" s="43"/>
      <c r="G65" s="43"/>
      <c r="H65" s="43"/>
      <c r="I65" s="43"/>
      <c r="J65" s="43"/>
      <c r="K65" s="43"/>
      <c r="L65" s="43"/>
      <c r="M65" s="43"/>
      <c r="N65" s="43"/>
    </row>
    <row r="66" spans="1:14" ht="12.75" customHeight="1" x14ac:dyDescent="0.35">
      <c r="A66" s="33"/>
      <c r="B66" s="33"/>
      <c r="C66" s="43"/>
      <c r="D66" s="43"/>
      <c r="E66" s="43"/>
      <c r="F66" s="43"/>
      <c r="G66" s="43"/>
      <c r="H66" s="43"/>
      <c r="I66" s="43"/>
      <c r="J66" s="43"/>
      <c r="K66" s="43"/>
      <c r="L66" s="43"/>
      <c r="M66" s="43"/>
      <c r="N66" s="43"/>
    </row>
    <row r="67" spans="1:14" ht="12.75" customHeight="1" x14ac:dyDescent="0.35">
      <c r="A67" s="33"/>
      <c r="B67" s="33"/>
      <c r="C67" s="43"/>
      <c r="D67" s="43"/>
      <c r="E67" s="43"/>
      <c r="F67" s="43"/>
      <c r="G67" s="43"/>
      <c r="H67" s="43"/>
      <c r="I67" s="43"/>
      <c r="J67" s="43"/>
      <c r="K67" s="43"/>
      <c r="L67" s="43"/>
      <c r="M67" s="43"/>
      <c r="N67" s="43"/>
    </row>
    <row r="68" spans="1:14" ht="12.75" customHeight="1" x14ac:dyDescent="0.3">
      <c r="A68" s="45"/>
      <c r="B68" s="45"/>
      <c r="C68" s="45"/>
      <c r="D68" s="45"/>
      <c r="E68" s="45"/>
      <c r="F68" s="45"/>
      <c r="G68" s="45"/>
      <c r="H68" s="45"/>
      <c r="I68" s="45"/>
      <c r="J68" s="45"/>
      <c r="K68" s="45"/>
      <c r="L68" s="45"/>
      <c r="M68" s="45"/>
      <c r="N68" s="45"/>
    </row>
    <row r="69" spans="1:14" ht="12.75" customHeight="1" x14ac:dyDescent="0.3"/>
    <row r="70" spans="1:14" ht="12.75" customHeight="1" x14ac:dyDescent="0.3">
      <c r="A70" s="34"/>
      <c r="B70" s="34"/>
      <c r="C70" s="34"/>
      <c r="D70" s="34"/>
      <c r="E70" s="34"/>
      <c r="F70" s="34"/>
      <c r="G70" s="34"/>
      <c r="H70" s="34"/>
      <c r="I70" s="34"/>
      <c r="J70" s="34"/>
      <c r="K70" s="34"/>
      <c r="L70" s="34"/>
      <c r="M70" s="34"/>
      <c r="N70" s="34"/>
    </row>
    <row r="71" spans="1:14" ht="12.75" customHeight="1" x14ac:dyDescent="0.3"/>
    <row r="72" spans="1:14" ht="12.75" customHeight="1" x14ac:dyDescent="0.3"/>
    <row r="73" spans="1:14" ht="12.75" customHeight="1" x14ac:dyDescent="0.3"/>
    <row r="74" spans="1:14" ht="12.75" customHeight="1" x14ac:dyDescent="0.3"/>
    <row r="75" spans="1:14" ht="12.75" customHeight="1" x14ac:dyDescent="0.3"/>
    <row r="76" spans="1:14" ht="12.75" customHeight="1" x14ac:dyDescent="0.3"/>
    <row r="123" ht="12.75" customHeight="1" x14ac:dyDescent="0.3"/>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0E94BFA-59C3-44FB-8BD5-CFF7E671E36F}"/>
    <hyperlink ref="I46" r:id="rId2" xr:uid="{0834930E-CD9D-42A1-9BAE-8804F941E5B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10886</xdr:colOff>
                    <xdr:row>23</xdr:row>
                    <xdr:rowOff>103414</xdr:rowOff>
                  </from>
                  <to>
                    <xdr:col>1</xdr:col>
                    <xdr:colOff>255814</xdr:colOff>
                    <xdr:row>25</xdr:row>
                    <xdr:rowOff>97971</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48986</xdr:rowOff>
                  </from>
                  <to>
                    <xdr:col>1</xdr:col>
                    <xdr:colOff>446314</xdr:colOff>
                    <xdr:row>27</xdr:row>
                    <xdr:rowOff>125186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9" zoomScale="90" zoomScaleNormal="90" workbookViewId="0">
      <selection activeCell="F13" sqref="F13"/>
    </sheetView>
  </sheetViews>
  <sheetFormatPr defaultColWidth="9.15234375" defaultRowHeight="12.9" x14ac:dyDescent="0.35"/>
  <cols>
    <col min="1" max="1" width="4" style="72" customWidth="1"/>
    <col min="2" max="2" width="2.69140625" style="72" customWidth="1"/>
    <col min="3" max="3" width="3.53515625" style="72" customWidth="1"/>
    <col min="4" max="4" width="3.3046875" style="72" customWidth="1"/>
    <col min="5" max="5" width="4" style="72" customWidth="1"/>
    <col min="6" max="6" width="94.53515625" style="72" customWidth="1"/>
    <col min="7" max="7" width="9.3828125" style="72" customWidth="1"/>
    <col min="8" max="10" width="8.53515625" style="72" customWidth="1"/>
    <col min="11" max="11" width="10.3828125" style="72" customWidth="1"/>
    <col min="12" max="12" width="8.53515625" style="72" customWidth="1"/>
    <col min="13" max="13" width="8.53515625" style="73" customWidth="1"/>
    <col min="14" max="14" width="9.3828125" style="139" hidden="1" customWidth="1"/>
    <col min="15" max="15" width="8.69140625" style="139" hidden="1" customWidth="1"/>
    <col min="16" max="17" width="6.69140625" style="139" hidden="1" customWidth="1"/>
    <col min="18" max="18" width="9.3828125" style="139" hidden="1" customWidth="1"/>
    <col min="19" max="19" width="8.3828125" style="139" hidden="1" customWidth="1"/>
    <col min="20" max="20" width="6.53515625" style="139" hidden="1" customWidth="1"/>
    <col min="21" max="21" width="4.15234375" style="198" hidden="1" customWidth="1"/>
    <col min="22" max="22" width="8.69140625" style="198" hidden="1" customWidth="1"/>
    <col min="23" max="23" width="4" style="198" hidden="1" customWidth="1"/>
    <col min="24" max="24" width="4.69140625" style="198" hidden="1" customWidth="1"/>
    <col min="25" max="25" width="9.3828125" style="198" hidden="1" customWidth="1"/>
    <col min="26" max="26" width="8.3828125" style="198" hidden="1" customWidth="1"/>
    <col min="27" max="27" width="6.53515625" style="198" hidden="1" customWidth="1"/>
    <col min="28" max="39" width="9.15234375" style="133"/>
    <col min="40" max="16384" width="9.15234375" style="72"/>
  </cols>
  <sheetData>
    <row r="1" spans="1:39" s="61" customFormat="1" ht="30" customHeight="1" thickTop="1" x14ac:dyDescent="0.45">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4">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600000000000001" x14ac:dyDescent="0.4">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35">
      <c r="A4" s="115" t="s">
        <v>17</v>
      </c>
      <c r="B4" s="116"/>
      <c r="C4" s="117"/>
      <c r="D4" s="113"/>
      <c r="E4" s="156" t="str">
        <f>'Cover Page'!B9</f>
        <v>Beazley Insurance Company Inc.</v>
      </c>
      <c r="F4" s="326"/>
      <c r="G4" s="113"/>
      <c r="H4" s="113"/>
      <c r="I4" s="113"/>
      <c r="J4" s="114"/>
      <c r="L4" s="74" t="s">
        <v>53</v>
      </c>
      <c r="M4" s="160">
        <f>'Cover Page'!L9</f>
        <v>37540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15" x14ac:dyDescent="0.3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5">
      <c r="A6" s="115" t="s">
        <v>19</v>
      </c>
      <c r="B6" s="116"/>
      <c r="C6" s="117"/>
      <c r="D6" s="113"/>
      <c r="E6" s="156" t="str">
        <f>'Cover Page'!B13</f>
        <v>Beazley Group</v>
      </c>
      <c r="F6" s="326"/>
      <c r="G6" s="113"/>
      <c r="H6" s="113"/>
      <c r="I6" s="113"/>
      <c r="J6" s="114"/>
      <c r="L6" s="74" t="s">
        <v>54</v>
      </c>
      <c r="M6" s="160">
        <f>'Cover Page'!L13</f>
        <v>4942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4">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4">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4">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4">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4">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4">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4">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4">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4">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4">
      <c r="A17" s="73"/>
      <c r="C17" s="154">
        <v>6</v>
      </c>
      <c r="D17" s="122"/>
      <c r="E17" s="73" t="s">
        <v>305</v>
      </c>
      <c r="H17" s="73"/>
      <c r="I17" s="73"/>
      <c r="J17" s="85"/>
      <c r="K17" s="73"/>
      <c r="L17" s="73"/>
      <c r="N17" s="142" t="b">
        <v>1</v>
      </c>
      <c r="O17" s="105" t="s">
        <v>94</v>
      </c>
      <c r="Q17" s="138"/>
      <c r="R17" s="138"/>
      <c r="S17" s="138"/>
      <c r="T17" s="138"/>
      <c r="U17" s="202">
        <f t="shared" si="0"/>
        <v>1</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4">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4">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4">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4">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4">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3" x14ac:dyDescent="0.4">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5">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5">
      <c r="A25" s="95"/>
      <c r="B25" s="316"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4">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6" x14ac:dyDescent="0.4">
      <c r="A28" s="95"/>
      <c r="B28" s="103" t="s">
        <v>22</v>
      </c>
      <c r="C28" s="106" t="s">
        <v>72</v>
      </c>
      <c r="D28"/>
      <c r="E28" s="73" t="s">
        <v>293</v>
      </c>
      <c r="G28" s="103"/>
      <c r="H28" s="103"/>
      <c r="I28" s="103"/>
      <c r="J28" s="103"/>
      <c r="K28" s="103"/>
      <c r="L28" s="103"/>
      <c r="M28" s="103"/>
      <c r="N28" s="143" t="b">
        <v>1</v>
      </c>
      <c r="O28" s="138"/>
      <c r="Q28" s="138"/>
      <c r="R28" s="138"/>
      <c r="S28" s="138"/>
      <c r="T28" s="138"/>
      <c r="U28" s="202">
        <f>N28*1</f>
        <v>1</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6" x14ac:dyDescent="0.4">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5">
      <c r="A30" s="73" t="s">
        <v>26</v>
      </c>
      <c r="B30" s="73" t="s">
        <v>357</v>
      </c>
      <c r="C30" s="86"/>
      <c r="F30" s="87"/>
      <c r="G30" s="217"/>
      <c r="H30" s="217"/>
      <c r="I30" s="217"/>
      <c r="J30" s="217"/>
      <c r="K30" s="217"/>
      <c r="L30" s="217"/>
      <c r="M30" s="217"/>
    </row>
    <row r="31" spans="1:39" ht="13" customHeight="1" x14ac:dyDescent="0.35">
      <c r="A31" s="73"/>
      <c r="B31" s="73"/>
      <c r="C31" s="86"/>
      <c r="D31" s="86"/>
      <c r="E31" s="96"/>
      <c r="F31" s="96"/>
      <c r="G31" s="96"/>
      <c r="H31" s="96"/>
      <c r="I31" s="96"/>
      <c r="J31" s="96"/>
      <c r="K31" s="96"/>
      <c r="L31" s="96"/>
    </row>
    <row r="32" spans="1:39" ht="13" customHeight="1" x14ac:dyDescent="0.35">
      <c r="A32" s="73"/>
      <c r="B32" s="73" t="s">
        <v>308</v>
      </c>
      <c r="C32" s="86"/>
      <c r="D32" s="86"/>
      <c r="E32" s="96"/>
      <c r="F32" s="96"/>
      <c r="G32" s="96"/>
      <c r="H32" s="96"/>
      <c r="I32" s="96"/>
      <c r="J32" s="96"/>
      <c r="K32" s="96"/>
      <c r="L32" s="96"/>
    </row>
    <row r="33" spans="1:39" ht="13" customHeight="1" x14ac:dyDescent="0.35">
      <c r="A33" s="73"/>
      <c r="B33" s="73"/>
      <c r="C33" s="86"/>
      <c r="D33" s="86"/>
      <c r="E33" s="96"/>
      <c r="F33" s="96"/>
      <c r="G33" s="96"/>
      <c r="H33" s="96"/>
      <c r="I33" s="96"/>
      <c r="J33" s="96"/>
      <c r="K33" s="96"/>
      <c r="L33" s="96"/>
    </row>
    <row r="34" spans="1:39" ht="13" customHeight="1" x14ac:dyDescent="0.35">
      <c r="A34" s="73"/>
      <c r="B34" s="73" t="s">
        <v>21</v>
      </c>
      <c r="C34" s="86" t="s">
        <v>176</v>
      </c>
      <c r="D34" s="86"/>
      <c r="E34" s="96"/>
      <c r="F34" s="96"/>
      <c r="G34" s="96"/>
      <c r="H34" s="96"/>
      <c r="I34" s="96"/>
      <c r="J34" s="96"/>
      <c r="K34" s="96"/>
      <c r="L34" s="96"/>
      <c r="N34" s="148" t="b">
        <v>0</v>
      </c>
      <c r="U34" s="202">
        <f>N34*1</f>
        <v>0</v>
      </c>
      <c r="V34" s="198" t="s">
        <v>152</v>
      </c>
    </row>
    <row r="35" spans="1:39" ht="13" customHeight="1" x14ac:dyDescent="0.35">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5">
      <c r="A36" s="97"/>
      <c r="B36" s="67"/>
      <c r="C36" s="101"/>
      <c r="D36" s="100"/>
      <c r="E36" s="65"/>
      <c r="F36" s="98"/>
      <c r="G36" s="98"/>
      <c r="H36" s="98"/>
      <c r="I36" s="99"/>
      <c r="J36" s="99"/>
      <c r="K36" s="99"/>
      <c r="L36" s="99"/>
    </row>
    <row r="37" spans="1:39" ht="13" customHeight="1" x14ac:dyDescent="0.35">
      <c r="A37" s="97"/>
      <c r="B37" s="67"/>
      <c r="C37" s="101"/>
      <c r="D37" s="100"/>
      <c r="E37" s="354" t="s">
        <v>373</v>
      </c>
      <c r="F37" s="355"/>
      <c r="G37" s="218"/>
      <c r="H37" s="218"/>
      <c r="I37" s="218"/>
      <c r="J37" s="218"/>
      <c r="K37" s="218"/>
      <c r="L37" s="99"/>
    </row>
    <row r="38" spans="1:39" ht="13" customHeight="1" x14ac:dyDescent="0.35">
      <c r="A38" s="97"/>
      <c r="B38" s="67"/>
      <c r="C38" s="101"/>
      <c r="D38" s="100"/>
      <c r="E38" s="356"/>
      <c r="F38" s="357"/>
      <c r="G38" s="218"/>
      <c r="H38" s="218"/>
      <c r="I38" s="218"/>
      <c r="J38" s="218"/>
      <c r="K38" s="218"/>
      <c r="L38" s="99"/>
    </row>
    <row r="39" spans="1:39" s="65" customFormat="1" ht="14.6" x14ac:dyDescent="0.4">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4">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4">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3" x14ac:dyDescent="0.4">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4">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4">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4">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6" x14ac:dyDescent="0.4">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4">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3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4">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5">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5">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5">
      <c r="A73" s="72"/>
      <c r="B73" s="104" t="s">
        <v>24</v>
      </c>
      <c r="C73" s="105" t="s">
        <v>316</v>
      </c>
      <c r="E73" s="91"/>
      <c r="F73" s="91"/>
      <c r="G73" s="109"/>
      <c r="H73" s="109"/>
      <c r="I73" s="109"/>
      <c r="J73" s="109"/>
      <c r="K73" s="109"/>
      <c r="L73" s="109"/>
      <c r="M73" s="109"/>
      <c r="N73" s="142" t="b">
        <v>0</v>
      </c>
      <c r="O73" s="142" t="b">
        <v>0</v>
      </c>
      <c r="P73" s="142" t="b">
        <v>0</v>
      </c>
      <c r="Q73" s="142" t="b">
        <v>0</v>
      </c>
      <c r="R73" s="142" t="b">
        <v>1</v>
      </c>
      <c r="S73" s="142" t="b">
        <v>1</v>
      </c>
      <c r="T73" s="142" t="b">
        <v>0</v>
      </c>
      <c r="U73" s="200">
        <f t="shared" ref="U73" si="37">N73*1</f>
        <v>0</v>
      </c>
      <c r="V73" s="200">
        <f t="shared" ref="V73" si="38">O73*1</f>
        <v>0</v>
      </c>
      <c r="W73" s="200">
        <f t="shared" ref="W73" si="39">P73*1</f>
        <v>0</v>
      </c>
      <c r="X73" s="200">
        <f t="shared" ref="X73" si="40">Q73*1</f>
        <v>0</v>
      </c>
      <c r="Y73" s="200">
        <f t="shared" ref="Y73" si="41">R73*1</f>
        <v>1</v>
      </c>
      <c r="Z73" s="200">
        <f t="shared" ref="Z73" si="42">S73*1</f>
        <v>1</v>
      </c>
      <c r="AA73" s="200">
        <f t="shared" ref="AA73" si="43">T73*1</f>
        <v>0</v>
      </c>
      <c r="AB73" s="135"/>
      <c r="AC73" s="135"/>
      <c r="AD73" s="135"/>
      <c r="AE73" s="135"/>
      <c r="AF73" s="135"/>
      <c r="AG73" s="135"/>
      <c r="AH73" s="135"/>
      <c r="AI73" s="135"/>
      <c r="AJ73" s="135"/>
      <c r="AK73" s="135"/>
      <c r="AL73" s="135"/>
      <c r="AM73" s="135"/>
    </row>
    <row r="74" spans="1:39" s="65" customFormat="1" ht="14.6" x14ac:dyDescent="0.4">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3" x14ac:dyDescent="0.4">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3" customHeight="1" x14ac:dyDescent="0.3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4">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4">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4">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ht="14.15" x14ac:dyDescent="0.3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5">
      <c r="A86" s="73"/>
      <c r="B86" s="73"/>
      <c r="C86" s="86"/>
      <c r="E86" s="72" t="s">
        <v>374</v>
      </c>
      <c r="F86" s="87"/>
      <c r="G86" s="217"/>
      <c r="H86" s="217"/>
      <c r="I86" s="217"/>
      <c r="J86" s="217"/>
      <c r="K86" s="217"/>
      <c r="L86" s="217"/>
      <c r="M86" s="217"/>
    </row>
    <row r="87" spans="1:27" ht="13" customHeight="1" x14ac:dyDescent="0.35">
      <c r="A87" s="97"/>
      <c r="B87" s="67"/>
      <c r="C87" s="101"/>
      <c r="D87" s="100"/>
      <c r="E87" s="65"/>
      <c r="F87" s="98"/>
      <c r="G87" s="98"/>
      <c r="H87" s="98"/>
      <c r="I87" s="99"/>
      <c r="J87" s="99"/>
      <c r="K87" s="99"/>
      <c r="L87" s="99"/>
    </row>
    <row r="88" spans="1:27" ht="17.600000000000001" x14ac:dyDescent="0.4">
      <c r="A88" s="107" t="s">
        <v>73</v>
      </c>
      <c r="B88" s="73"/>
      <c r="C88" s="86"/>
      <c r="D88" s="86"/>
      <c r="E88" s="73"/>
      <c r="F88" s="87"/>
      <c r="H88" s="87"/>
      <c r="I88" s="87"/>
      <c r="J88" s="87"/>
      <c r="K88" s="87"/>
      <c r="L88" s="88"/>
    </row>
    <row r="89" spans="1:27" ht="13" customHeight="1" x14ac:dyDescent="0.35"/>
    <row r="90" spans="1:27" ht="13" customHeight="1" x14ac:dyDescent="0.3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179614</xdr:colOff>
                    <xdr:row>42</xdr:row>
                    <xdr:rowOff>141514</xdr:rowOff>
                  </from>
                  <to>
                    <xdr:col>6</xdr:col>
                    <xdr:colOff>484414</xdr:colOff>
                    <xdr:row>44</xdr:row>
                    <xdr:rowOff>21771</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179614</xdr:colOff>
                    <xdr:row>42</xdr:row>
                    <xdr:rowOff>141514</xdr:rowOff>
                  </from>
                  <to>
                    <xdr:col>6</xdr:col>
                    <xdr:colOff>484414</xdr:colOff>
                    <xdr:row>44</xdr:row>
                    <xdr:rowOff>21771</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179614</xdr:colOff>
                    <xdr:row>42</xdr:row>
                    <xdr:rowOff>141514</xdr:rowOff>
                  </from>
                  <to>
                    <xdr:col>7</xdr:col>
                    <xdr:colOff>484414</xdr:colOff>
                    <xdr:row>44</xdr:row>
                    <xdr:rowOff>21771</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179614</xdr:colOff>
                    <xdr:row>42</xdr:row>
                    <xdr:rowOff>141514</xdr:rowOff>
                  </from>
                  <to>
                    <xdr:col>7</xdr:col>
                    <xdr:colOff>484414</xdr:colOff>
                    <xdr:row>44</xdr:row>
                    <xdr:rowOff>21771</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179614</xdr:colOff>
                    <xdr:row>42</xdr:row>
                    <xdr:rowOff>141514</xdr:rowOff>
                  </from>
                  <to>
                    <xdr:col>8</xdr:col>
                    <xdr:colOff>484414</xdr:colOff>
                    <xdr:row>44</xdr:row>
                    <xdr:rowOff>21771</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179614</xdr:colOff>
                    <xdr:row>42</xdr:row>
                    <xdr:rowOff>141514</xdr:rowOff>
                  </from>
                  <to>
                    <xdr:col>8</xdr:col>
                    <xdr:colOff>484414</xdr:colOff>
                    <xdr:row>44</xdr:row>
                    <xdr:rowOff>21771</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179614</xdr:colOff>
                    <xdr:row>42</xdr:row>
                    <xdr:rowOff>141514</xdr:rowOff>
                  </from>
                  <to>
                    <xdr:col>9</xdr:col>
                    <xdr:colOff>484414</xdr:colOff>
                    <xdr:row>44</xdr:row>
                    <xdr:rowOff>21771</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179614</xdr:colOff>
                    <xdr:row>42</xdr:row>
                    <xdr:rowOff>141514</xdr:rowOff>
                  </from>
                  <to>
                    <xdr:col>9</xdr:col>
                    <xdr:colOff>484414</xdr:colOff>
                    <xdr:row>44</xdr:row>
                    <xdr:rowOff>21771</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179614</xdr:colOff>
                    <xdr:row>42</xdr:row>
                    <xdr:rowOff>141514</xdr:rowOff>
                  </from>
                  <to>
                    <xdr:col>10</xdr:col>
                    <xdr:colOff>484414</xdr:colOff>
                    <xdr:row>44</xdr:row>
                    <xdr:rowOff>21771</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179614</xdr:colOff>
                    <xdr:row>42</xdr:row>
                    <xdr:rowOff>141514</xdr:rowOff>
                  </from>
                  <to>
                    <xdr:col>10</xdr:col>
                    <xdr:colOff>484414</xdr:colOff>
                    <xdr:row>44</xdr:row>
                    <xdr:rowOff>21771</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179614</xdr:colOff>
                    <xdr:row>42</xdr:row>
                    <xdr:rowOff>141514</xdr:rowOff>
                  </from>
                  <to>
                    <xdr:col>11</xdr:col>
                    <xdr:colOff>484414</xdr:colOff>
                    <xdr:row>44</xdr:row>
                    <xdr:rowOff>21771</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179614</xdr:colOff>
                    <xdr:row>42</xdr:row>
                    <xdr:rowOff>141514</xdr:rowOff>
                  </from>
                  <to>
                    <xdr:col>11</xdr:col>
                    <xdr:colOff>484414</xdr:colOff>
                    <xdr:row>44</xdr:row>
                    <xdr:rowOff>21771</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179614</xdr:colOff>
                    <xdr:row>43</xdr:row>
                    <xdr:rowOff>141514</xdr:rowOff>
                  </from>
                  <to>
                    <xdr:col>6</xdr:col>
                    <xdr:colOff>484414</xdr:colOff>
                    <xdr:row>45</xdr:row>
                    <xdr:rowOff>21771</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179614</xdr:colOff>
                    <xdr:row>43</xdr:row>
                    <xdr:rowOff>141514</xdr:rowOff>
                  </from>
                  <to>
                    <xdr:col>6</xdr:col>
                    <xdr:colOff>484414</xdr:colOff>
                    <xdr:row>45</xdr:row>
                    <xdr:rowOff>21771</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179614</xdr:colOff>
                    <xdr:row>43</xdr:row>
                    <xdr:rowOff>141514</xdr:rowOff>
                  </from>
                  <to>
                    <xdr:col>7</xdr:col>
                    <xdr:colOff>484414</xdr:colOff>
                    <xdr:row>45</xdr:row>
                    <xdr:rowOff>21771</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179614</xdr:colOff>
                    <xdr:row>43</xdr:row>
                    <xdr:rowOff>141514</xdr:rowOff>
                  </from>
                  <to>
                    <xdr:col>7</xdr:col>
                    <xdr:colOff>484414</xdr:colOff>
                    <xdr:row>45</xdr:row>
                    <xdr:rowOff>21771</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179614</xdr:colOff>
                    <xdr:row>43</xdr:row>
                    <xdr:rowOff>141514</xdr:rowOff>
                  </from>
                  <to>
                    <xdr:col>8</xdr:col>
                    <xdr:colOff>484414</xdr:colOff>
                    <xdr:row>45</xdr:row>
                    <xdr:rowOff>21771</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179614</xdr:colOff>
                    <xdr:row>43</xdr:row>
                    <xdr:rowOff>141514</xdr:rowOff>
                  </from>
                  <to>
                    <xdr:col>8</xdr:col>
                    <xdr:colOff>484414</xdr:colOff>
                    <xdr:row>45</xdr:row>
                    <xdr:rowOff>21771</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179614</xdr:colOff>
                    <xdr:row>43</xdr:row>
                    <xdr:rowOff>141514</xdr:rowOff>
                  </from>
                  <to>
                    <xdr:col>9</xdr:col>
                    <xdr:colOff>484414</xdr:colOff>
                    <xdr:row>45</xdr:row>
                    <xdr:rowOff>21771</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179614</xdr:colOff>
                    <xdr:row>43</xdr:row>
                    <xdr:rowOff>141514</xdr:rowOff>
                  </from>
                  <to>
                    <xdr:col>9</xdr:col>
                    <xdr:colOff>484414</xdr:colOff>
                    <xdr:row>45</xdr:row>
                    <xdr:rowOff>21771</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179614</xdr:colOff>
                    <xdr:row>43</xdr:row>
                    <xdr:rowOff>141514</xdr:rowOff>
                  </from>
                  <to>
                    <xdr:col>10</xdr:col>
                    <xdr:colOff>484414</xdr:colOff>
                    <xdr:row>45</xdr:row>
                    <xdr:rowOff>21771</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179614</xdr:colOff>
                    <xdr:row>43</xdr:row>
                    <xdr:rowOff>141514</xdr:rowOff>
                  </from>
                  <to>
                    <xdr:col>10</xdr:col>
                    <xdr:colOff>484414</xdr:colOff>
                    <xdr:row>45</xdr:row>
                    <xdr:rowOff>21771</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179614</xdr:colOff>
                    <xdr:row>43</xdr:row>
                    <xdr:rowOff>141514</xdr:rowOff>
                  </from>
                  <to>
                    <xdr:col>11</xdr:col>
                    <xdr:colOff>484414</xdr:colOff>
                    <xdr:row>45</xdr:row>
                    <xdr:rowOff>21771</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179614</xdr:colOff>
                    <xdr:row>43</xdr:row>
                    <xdr:rowOff>141514</xdr:rowOff>
                  </from>
                  <to>
                    <xdr:col>11</xdr:col>
                    <xdr:colOff>484414</xdr:colOff>
                    <xdr:row>45</xdr:row>
                    <xdr:rowOff>21771</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179614</xdr:colOff>
                    <xdr:row>44</xdr:row>
                    <xdr:rowOff>141514</xdr:rowOff>
                  </from>
                  <to>
                    <xdr:col>6</xdr:col>
                    <xdr:colOff>484414</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179614</xdr:colOff>
                    <xdr:row>44</xdr:row>
                    <xdr:rowOff>141514</xdr:rowOff>
                  </from>
                  <to>
                    <xdr:col>6</xdr:col>
                    <xdr:colOff>484414</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179614</xdr:colOff>
                    <xdr:row>44</xdr:row>
                    <xdr:rowOff>141514</xdr:rowOff>
                  </from>
                  <to>
                    <xdr:col>7</xdr:col>
                    <xdr:colOff>484414</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179614</xdr:colOff>
                    <xdr:row>44</xdr:row>
                    <xdr:rowOff>141514</xdr:rowOff>
                  </from>
                  <to>
                    <xdr:col>7</xdr:col>
                    <xdr:colOff>484414</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179614</xdr:colOff>
                    <xdr:row>44</xdr:row>
                    <xdr:rowOff>141514</xdr:rowOff>
                  </from>
                  <to>
                    <xdr:col>8</xdr:col>
                    <xdr:colOff>484414</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179614</xdr:colOff>
                    <xdr:row>44</xdr:row>
                    <xdr:rowOff>141514</xdr:rowOff>
                  </from>
                  <to>
                    <xdr:col>8</xdr:col>
                    <xdr:colOff>484414</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179614</xdr:colOff>
                    <xdr:row>44</xdr:row>
                    <xdr:rowOff>141514</xdr:rowOff>
                  </from>
                  <to>
                    <xdr:col>9</xdr:col>
                    <xdr:colOff>484414</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179614</xdr:colOff>
                    <xdr:row>44</xdr:row>
                    <xdr:rowOff>141514</xdr:rowOff>
                  </from>
                  <to>
                    <xdr:col>9</xdr:col>
                    <xdr:colOff>484414</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179614</xdr:colOff>
                    <xdr:row>44</xdr:row>
                    <xdr:rowOff>141514</xdr:rowOff>
                  </from>
                  <to>
                    <xdr:col>10</xdr:col>
                    <xdr:colOff>484414</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179614</xdr:colOff>
                    <xdr:row>44</xdr:row>
                    <xdr:rowOff>141514</xdr:rowOff>
                  </from>
                  <to>
                    <xdr:col>10</xdr:col>
                    <xdr:colOff>484414</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179614</xdr:colOff>
                    <xdr:row>44</xdr:row>
                    <xdr:rowOff>141514</xdr:rowOff>
                  </from>
                  <to>
                    <xdr:col>11</xdr:col>
                    <xdr:colOff>484414</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179614</xdr:colOff>
                    <xdr:row>44</xdr:row>
                    <xdr:rowOff>141514</xdr:rowOff>
                  </from>
                  <to>
                    <xdr:col>11</xdr:col>
                    <xdr:colOff>484414</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179614</xdr:colOff>
                    <xdr:row>42</xdr:row>
                    <xdr:rowOff>141514</xdr:rowOff>
                  </from>
                  <to>
                    <xdr:col>12</xdr:col>
                    <xdr:colOff>484414</xdr:colOff>
                    <xdr:row>44</xdr:row>
                    <xdr:rowOff>21771</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179614</xdr:colOff>
                    <xdr:row>42</xdr:row>
                    <xdr:rowOff>141514</xdr:rowOff>
                  </from>
                  <to>
                    <xdr:col>12</xdr:col>
                    <xdr:colOff>484414</xdr:colOff>
                    <xdr:row>44</xdr:row>
                    <xdr:rowOff>21771</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179614</xdr:colOff>
                    <xdr:row>43</xdr:row>
                    <xdr:rowOff>141514</xdr:rowOff>
                  </from>
                  <to>
                    <xdr:col>12</xdr:col>
                    <xdr:colOff>484414</xdr:colOff>
                    <xdr:row>45</xdr:row>
                    <xdr:rowOff>21771</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179614</xdr:colOff>
                    <xdr:row>43</xdr:row>
                    <xdr:rowOff>141514</xdr:rowOff>
                  </from>
                  <to>
                    <xdr:col>12</xdr:col>
                    <xdr:colOff>484414</xdr:colOff>
                    <xdr:row>45</xdr:row>
                    <xdr:rowOff>21771</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179614</xdr:colOff>
                    <xdr:row>44</xdr:row>
                    <xdr:rowOff>141514</xdr:rowOff>
                  </from>
                  <to>
                    <xdr:col>12</xdr:col>
                    <xdr:colOff>484414</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179614</xdr:colOff>
                    <xdr:row>44</xdr:row>
                    <xdr:rowOff>141514</xdr:rowOff>
                  </from>
                  <to>
                    <xdr:col>12</xdr:col>
                    <xdr:colOff>484414</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179614</xdr:colOff>
                    <xdr:row>56</xdr:row>
                    <xdr:rowOff>141514</xdr:rowOff>
                  </from>
                  <to>
                    <xdr:col>6</xdr:col>
                    <xdr:colOff>484414</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179614</xdr:colOff>
                    <xdr:row>56</xdr:row>
                    <xdr:rowOff>141514</xdr:rowOff>
                  </from>
                  <to>
                    <xdr:col>6</xdr:col>
                    <xdr:colOff>484414</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179614</xdr:colOff>
                    <xdr:row>56</xdr:row>
                    <xdr:rowOff>141514</xdr:rowOff>
                  </from>
                  <to>
                    <xdr:col>7</xdr:col>
                    <xdr:colOff>484414</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179614</xdr:colOff>
                    <xdr:row>56</xdr:row>
                    <xdr:rowOff>141514</xdr:rowOff>
                  </from>
                  <to>
                    <xdr:col>7</xdr:col>
                    <xdr:colOff>484414</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179614</xdr:colOff>
                    <xdr:row>56</xdr:row>
                    <xdr:rowOff>141514</xdr:rowOff>
                  </from>
                  <to>
                    <xdr:col>8</xdr:col>
                    <xdr:colOff>484414</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179614</xdr:colOff>
                    <xdr:row>56</xdr:row>
                    <xdr:rowOff>141514</xdr:rowOff>
                  </from>
                  <to>
                    <xdr:col>8</xdr:col>
                    <xdr:colOff>484414</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179614</xdr:colOff>
                    <xdr:row>56</xdr:row>
                    <xdr:rowOff>141514</xdr:rowOff>
                  </from>
                  <to>
                    <xdr:col>9</xdr:col>
                    <xdr:colOff>484414</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179614</xdr:colOff>
                    <xdr:row>56</xdr:row>
                    <xdr:rowOff>141514</xdr:rowOff>
                  </from>
                  <to>
                    <xdr:col>9</xdr:col>
                    <xdr:colOff>484414</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179614</xdr:colOff>
                    <xdr:row>56</xdr:row>
                    <xdr:rowOff>141514</xdr:rowOff>
                  </from>
                  <to>
                    <xdr:col>10</xdr:col>
                    <xdr:colOff>484414</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179614</xdr:colOff>
                    <xdr:row>56</xdr:row>
                    <xdr:rowOff>141514</xdr:rowOff>
                  </from>
                  <to>
                    <xdr:col>10</xdr:col>
                    <xdr:colOff>484414</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179614</xdr:colOff>
                    <xdr:row>56</xdr:row>
                    <xdr:rowOff>141514</xdr:rowOff>
                  </from>
                  <to>
                    <xdr:col>11</xdr:col>
                    <xdr:colOff>484414</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179614</xdr:colOff>
                    <xdr:row>56</xdr:row>
                    <xdr:rowOff>141514</xdr:rowOff>
                  </from>
                  <to>
                    <xdr:col>11</xdr:col>
                    <xdr:colOff>484414</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179614</xdr:colOff>
                    <xdr:row>57</xdr:row>
                    <xdr:rowOff>141514</xdr:rowOff>
                  </from>
                  <to>
                    <xdr:col>6</xdr:col>
                    <xdr:colOff>484414</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179614</xdr:colOff>
                    <xdr:row>57</xdr:row>
                    <xdr:rowOff>141514</xdr:rowOff>
                  </from>
                  <to>
                    <xdr:col>6</xdr:col>
                    <xdr:colOff>484414</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179614</xdr:colOff>
                    <xdr:row>57</xdr:row>
                    <xdr:rowOff>141514</xdr:rowOff>
                  </from>
                  <to>
                    <xdr:col>7</xdr:col>
                    <xdr:colOff>484414</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179614</xdr:colOff>
                    <xdr:row>57</xdr:row>
                    <xdr:rowOff>141514</xdr:rowOff>
                  </from>
                  <to>
                    <xdr:col>7</xdr:col>
                    <xdr:colOff>484414</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179614</xdr:colOff>
                    <xdr:row>57</xdr:row>
                    <xdr:rowOff>141514</xdr:rowOff>
                  </from>
                  <to>
                    <xdr:col>8</xdr:col>
                    <xdr:colOff>484414</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179614</xdr:colOff>
                    <xdr:row>57</xdr:row>
                    <xdr:rowOff>141514</xdr:rowOff>
                  </from>
                  <to>
                    <xdr:col>8</xdr:col>
                    <xdr:colOff>484414</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179614</xdr:colOff>
                    <xdr:row>57</xdr:row>
                    <xdr:rowOff>141514</xdr:rowOff>
                  </from>
                  <to>
                    <xdr:col>9</xdr:col>
                    <xdr:colOff>484414</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179614</xdr:colOff>
                    <xdr:row>57</xdr:row>
                    <xdr:rowOff>141514</xdr:rowOff>
                  </from>
                  <to>
                    <xdr:col>9</xdr:col>
                    <xdr:colOff>484414</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179614</xdr:colOff>
                    <xdr:row>57</xdr:row>
                    <xdr:rowOff>141514</xdr:rowOff>
                  </from>
                  <to>
                    <xdr:col>10</xdr:col>
                    <xdr:colOff>484414</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179614</xdr:colOff>
                    <xdr:row>57</xdr:row>
                    <xdr:rowOff>141514</xdr:rowOff>
                  </from>
                  <to>
                    <xdr:col>10</xdr:col>
                    <xdr:colOff>484414</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179614</xdr:colOff>
                    <xdr:row>57</xdr:row>
                    <xdr:rowOff>141514</xdr:rowOff>
                  </from>
                  <to>
                    <xdr:col>11</xdr:col>
                    <xdr:colOff>484414</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179614</xdr:colOff>
                    <xdr:row>57</xdr:row>
                    <xdr:rowOff>141514</xdr:rowOff>
                  </from>
                  <to>
                    <xdr:col>11</xdr:col>
                    <xdr:colOff>484414</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179614</xdr:colOff>
                    <xdr:row>58</xdr:row>
                    <xdr:rowOff>141514</xdr:rowOff>
                  </from>
                  <to>
                    <xdr:col>6</xdr:col>
                    <xdr:colOff>484414</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179614</xdr:colOff>
                    <xdr:row>58</xdr:row>
                    <xdr:rowOff>141514</xdr:rowOff>
                  </from>
                  <to>
                    <xdr:col>6</xdr:col>
                    <xdr:colOff>484414</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179614</xdr:colOff>
                    <xdr:row>58</xdr:row>
                    <xdr:rowOff>141514</xdr:rowOff>
                  </from>
                  <to>
                    <xdr:col>7</xdr:col>
                    <xdr:colOff>484414</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179614</xdr:colOff>
                    <xdr:row>58</xdr:row>
                    <xdr:rowOff>141514</xdr:rowOff>
                  </from>
                  <to>
                    <xdr:col>7</xdr:col>
                    <xdr:colOff>484414</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179614</xdr:colOff>
                    <xdr:row>58</xdr:row>
                    <xdr:rowOff>141514</xdr:rowOff>
                  </from>
                  <to>
                    <xdr:col>8</xdr:col>
                    <xdr:colOff>484414</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179614</xdr:colOff>
                    <xdr:row>58</xdr:row>
                    <xdr:rowOff>141514</xdr:rowOff>
                  </from>
                  <to>
                    <xdr:col>8</xdr:col>
                    <xdr:colOff>484414</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179614</xdr:colOff>
                    <xdr:row>58</xdr:row>
                    <xdr:rowOff>141514</xdr:rowOff>
                  </from>
                  <to>
                    <xdr:col>9</xdr:col>
                    <xdr:colOff>484414</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179614</xdr:colOff>
                    <xdr:row>58</xdr:row>
                    <xdr:rowOff>141514</xdr:rowOff>
                  </from>
                  <to>
                    <xdr:col>9</xdr:col>
                    <xdr:colOff>484414</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179614</xdr:colOff>
                    <xdr:row>58</xdr:row>
                    <xdr:rowOff>141514</xdr:rowOff>
                  </from>
                  <to>
                    <xdr:col>10</xdr:col>
                    <xdr:colOff>484414</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179614</xdr:colOff>
                    <xdr:row>58</xdr:row>
                    <xdr:rowOff>141514</xdr:rowOff>
                  </from>
                  <to>
                    <xdr:col>10</xdr:col>
                    <xdr:colOff>484414</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179614</xdr:colOff>
                    <xdr:row>58</xdr:row>
                    <xdr:rowOff>141514</xdr:rowOff>
                  </from>
                  <to>
                    <xdr:col>11</xdr:col>
                    <xdr:colOff>484414</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179614</xdr:colOff>
                    <xdr:row>58</xdr:row>
                    <xdr:rowOff>141514</xdr:rowOff>
                  </from>
                  <to>
                    <xdr:col>11</xdr:col>
                    <xdr:colOff>484414</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179614</xdr:colOff>
                    <xdr:row>56</xdr:row>
                    <xdr:rowOff>141514</xdr:rowOff>
                  </from>
                  <to>
                    <xdr:col>12</xdr:col>
                    <xdr:colOff>484414</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179614</xdr:colOff>
                    <xdr:row>56</xdr:row>
                    <xdr:rowOff>141514</xdr:rowOff>
                  </from>
                  <to>
                    <xdr:col>12</xdr:col>
                    <xdr:colOff>484414</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179614</xdr:colOff>
                    <xdr:row>57</xdr:row>
                    <xdr:rowOff>141514</xdr:rowOff>
                  </from>
                  <to>
                    <xdr:col>12</xdr:col>
                    <xdr:colOff>484414</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179614</xdr:colOff>
                    <xdr:row>57</xdr:row>
                    <xdr:rowOff>141514</xdr:rowOff>
                  </from>
                  <to>
                    <xdr:col>12</xdr:col>
                    <xdr:colOff>484414</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179614</xdr:colOff>
                    <xdr:row>58</xdr:row>
                    <xdr:rowOff>141514</xdr:rowOff>
                  </from>
                  <to>
                    <xdr:col>12</xdr:col>
                    <xdr:colOff>484414</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179614</xdr:colOff>
                    <xdr:row>58</xdr:row>
                    <xdr:rowOff>141514</xdr:rowOff>
                  </from>
                  <to>
                    <xdr:col>12</xdr:col>
                    <xdr:colOff>484414</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250371</xdr:rowOff>
                  </from>
                  <to>
                    <xdr:col>6</xdr:col>
                    <xdr:colOff>495300</xdr:colOff>
                    <xdr:row>55</xdr:row>
                    <xdr:rowOff>21771</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201386</xdr:colOff>
                    <xdr:row>53</xdr:row>
                    <xdr:rowOff>250371</xdr:rowOff>
                  </from>
                  <to>
                    <xdr:col>7</xdr:col>
                    <xdr:colOff>506186</xdr:colOff>
                    <xdr:row>55</xdr:row>
                    <xdr:rowOff>21771</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174171</xdr:colOff>
                    <xdr:row>53</xdr:row>
                    <xdr:rowOff>239486</xdr:rowOff>
                  </from>
                  <to>
                    <xdr:col>8</xdr:col>
                    <xdr:colOff>478971</xdr:colOff>
                    <xdr:row>55</xdr:row>
                    <xdr:rowOff>10886</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174171</xdr:colOff>
                    <xdr:row>53</xdr:row>
                    <xdr:rowOff>217714</xdr:rowOff>
                  </from>
                  <to>
                    <xdr:col>9</xdr:col>
                    <xdr:colOff>440871</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239486</xdr:colOff>
                    <xdr:row>53</xdr:row>
                    <xdr:rowOff>239486</xdr:rowOff>
                  </from>
                  <to>
                    <xdr:col>10</xdr:col>
                    <xdr:colOff>544286</xdr:colOff>
                    <xdr:row>55</xdr:row>
                    <xdr:rowOff>10886</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174171</xdr:colOff>
                    <xdr:row>53</xdr:row>
                    <xdr:rowOff>255814</xdr:rowOff>
                  </from>
                  <to>
                    <xdr:col>11</xdr:col>
                    <xdr:colOff>478971</xdr:colOff>
                    <xdr:row>55</xdr:row>
                    <xdr:rowOff>27214</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179614</xdr:colOff>
                    <xdr:row>53</xdr:row>
                    <xdr:rowOff>250371</xdr:rowOff>
                  </from>
                  <to>
                    <xdr:col>12</xdr:col>
                    <xdr:colOff>484414</xdr:colOff>
                    <xdr:row>55</xdr:row>
                    <xdr:rowOff>21771</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125186</xdr:rowOff>
                  </from>
                  <to>
                    <xdr:col>6</xdr:col>
                    <xdr:colOff>495300</xdr:colOff>
                    <xdr:row>73</xdr:row>
                    <xdr:rowOff>21771</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174171</xdr:colOff>
                    <xdr:row>71</xdr:row>
                    <xdr:rowOff>136071</xdr:rowOff>
                  </from>
                  <to>
                    <xdr:col>7</xdr:col>
                    <xdr:colOff>478971</xdr:colOff>
                    <xdr:row>73</xdr:row>
                    <xdr:rowOff>27214</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136071</xdr:rowOff>
                  </from>
                  <to>
                    <xdr:col>8</xdr:col>
                    <xdr:colOff>495300</xdr:colOff>
                    <xdr:row>73</xdr:row>
                    <xdr:rowOff>27214</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179614</xdr:colOff>
                    <xdr:row>71</xdr:row>
                    <xdr:rowOff>136071</xdr:rowOff>
                  </from>
                  <to>
                    <xdr:col>9</xdr:col>
                    <xdr:colOff>484414</xdr:colOff>
                    <xdr:row>73</xdr:row>
                    <xdr:rowOff>27214</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179614</xdr:colOff>
                    <xdr:row>71</xdr:row>
                    <xdr:rowOff>136071</xdr:rowOff>
                  </from>
                  <to>
                    <xdr:col>10</xdr:col>
                    <xdr:colOff>484414</xdr:colOff>
                    <xdr:row>73</xdr:row>
                    <xdr:rowOff>27214</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179614</xdr:colOff>
                    <xdr:row>71</xdr:row>
                    <xdr:rowOff>136071</xdr:rowOff>
                  </from>
                  <to>
                    <xdr:col>11</xdr:col>
                    <xdr:colOff>484414</xdr:colOff>
                    <xdr:row>73</xdr:row>
                    <xdr:rowOff>27214</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179614</xdr:colOff>
                    <xdr:row>71</xdr:row>
                    <xdr:rowOff>136071</xdr:rowOff>
                  </from>
                  <to>
                    <xdr:col>12</xdr:col>
                    <xdr:colOff>484414</xdr:colOff>
                    <xdr:row>73</xdr:row>
                    <xdr:rowOff>27214</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217714</xdr:colOff>
                    <xdr:row>20</xdr:row>
                    <xdr:rowOff>125186</xdr:rowOff>
                  </from>
                  <to>
                    <xdr:col>4</xdr:col>
                    <xdr:colOff>65314</xdr:colOff>
                    <xdr:row>22</xdr:row>
                    <xdr:rowOff>21771</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48986</xdr:rowOff>
                  </from>
                  <to>
                    <xdr:col>4</xdr:col>
                    <xdr:colOff>87086</xdr:colOff>
                    <xdr:row>10</xdr:row>
                    <xdr:rowOff>21771</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10886</xdr:rowOff>
                  </from>
                  <to>
                    <xdr:col>4</xdr:col>
                    <xdr:colOff>87086</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10886</xdr:rowOff>
                  </from>
                  <to>
                    <xdr:col>4</xdr:col>
                    <xdr:colOff>87086</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10886</xdr:rowOff>
                  </from>
                  <to>
                    <xdr:col>4</xdr:col>
                    <xdr:colOff>87086</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10886</xdr:rowOff>
                  </from>
                  <to>
                    <xdr:col>4</xdr:col>
                    <xdr:colOff>87086</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10886</xdr:rowOff>
                  </from>
                  <to>
                    <xdr:col>4</xdr:col>
                    <xdr:colOff>87086</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10886</xdr:rowOff>
                  </from>
                  <to>
                    <xdr:col>4</xdr:col>
                    <xdr:colOff>87086</xdr:colOff>
                    <xdr:row>17</xdr:row>
                    <xdr:rowOff>48986</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10886</xdr:rowOff>
                  </from>
                  <to>
                    <xdr:col>4</xdr:col>
                    <xdr:colOff>87086</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10886</xdr:rowOff>
                  </from>
                  <to>
                    <xdr:col>4</xdr:col>
                    <xdr:colOff>87086</xdr:colOff>
                    <xdr:row>26</xdr:row>
                    <xdr:rowOff>10886</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10886</xdr:rowOff>
                  </from>
                  <to>
                    <xdr:col>4</xdr:col>
                    <xdr:colOff>87086</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179614</xdr:colOff>
                    <xdr:row>79</xdr:row>
                    <xdr:rowOff>141514</xdr:rowOff>
                  </from>
                  <to>
                    <xdr:col>6</xdr:col>
                    <xdr:colOff>484414</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179614</xdr:colOff>
                    <xdr:row>79</xdr:row>
                    <xdr:rowOff>141514</xdr:rowOff>
                  </from>
                  <to>
                    <xdr:col>6</xdr:col>
                    <xdr:colOff>484414</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179614</xdr:colOff>
                    <xdr:row>79</xdr:row>
                    <xdr:rowOff>141514</xdr:rowOff>
                  </from>
                  <to>
                    <xdr:col>7</xdr:col>
                    <xdr:colOff>484414</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179614</xdr:colOff>
                    <xdr:row>79</xdr:row>
                    <xdr:rowOff>141514</xdr:rowOff>
                  </from>
                  <to>
                    <xdr:col>7</xdr:col>
                    <xdr:colOff>484414</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179614</xdr:colOff>
                    <xdr:row>79</xdr:row>
                    <xdr:rowOff>141514</xdr:rowOff>
                  </from>
                  <to>
                    <xdr:col>8</xdr:col>
                    <xdr:colOff>484414</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179614</xdr:colOff>
                    <xdr:row>79</xdr:row>
                    <xdr:rowOff>141514</xdr:rowOff>
                  </from>
                  <to>
                    <xdr:col>8</xdr:col>
                    <xdr:colOff>484414</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179614</xdr:colOff>
                    <xdr:row>79</xdr:row>
                    <xdr:rowOff>141514</xdr:rowOff>
                  </from>
                  <to>
                    <xdr:col>9</xdr:col>
                    <xdr:colOff>484414</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179614</xdr:colOff>
                    <xdr:row>79</xdr:row>
                    <xdr:rowOff>141514</xdr:rowOff>
                  </from>
                  <to>
                    <xdr:col>9</xdr:col>
                    <xdr:colOff>484414</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179614</xdr:colOff>
                    <xdr:row>79</xdr:row>
                    <xdr:rowOff>141514</xdr:rowOff>
                  </from>
                  <to>
                    <xdr:col>10</xdr:col>
                    <xdr:colOff>484414</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179614</xdr:colOff>
                    <xdr:row>79</xdr:row>
                    <xdr:rowOff>141514</xdr:rowOff>
                  </from>
                  <to>
                    <xdr:col>10</xdr:col>
                    <xdr:colOff>484414</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179614</xdr:colOff>
                    <xdr:row>79</xdr:row>
                    <xdr:rowOff>141514</xdr:rowOff>
                  </from>
                  <to>
                    <xdr:col>11</xdr:col>
                    <xdr:colOff>484414</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179614</xdr:colOff>
                    <xdr:row>79</xdr:row>
                    <xdr:rowOff>141514</xdr:rowOff>
                  </from>
                  <to>
                    <xdr:col>11</xdr:col>
                    <xdr:colOff>484414</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179614</xdr:colOff>
                    <xdr:row>79</xdr:row>
                    <xdr:rowOff>141514</xdr:rowOff>
                  </from>
                  <to>
                    <xdr:col>12</xdr:col>
                    <xdr:colOff>484414</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179614</xdr:colOff>
                    <xdr:row>79</xdr:row>
                    <xdr:rowOff>141514</xdr:rowOff>
                  </from>
                  <to>
                    <xdr:col>12</xdr:col>
                    <xdr:colOff>484414</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179614</xdr:colOff>
                    <xdr:row>80</xdr:row>
                    <xdr:rowOff>141514</xdr:rowOff>
                  </from>
                  <to>
                    <xdr:col>6</xdr:col>
                    <xdr:colOff>484414</xdr:colOff>
                    <xdr:row>82</xdr:row>
                    <xdr:rowOff>10886</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179614</xdr:colOff>
                    <xdr:row>80</xdr:row>
                    <xdr:rowOff>141514</xdr:rowOff>
                  </from>
                  <to>
                    <xdr:col>6</xdr:col>
                    <xdr:colOff>484414</xdr:colOff>
                    <xdr:row>82</xdr:row>
                    <xdr:rowOff>10886</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179614</xdr:colOff>
                    <xdr:row>80</xdr:row>
                    <xdr:rowOff>141514</xdr:rowOff>
                  </from>
                  <to>
                    <xdr:col>7</xdr:col>
                    <xdr:colOff>484414</xdr:colOff>
                    <xdr:row>82</xdr:row>
                    <xdr:rowOff>10886</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179614</xdr:colOff>
                    <xdr:row>80</xdr:row>
                    <xdr:rowOff>141514</xdr:rowOff>
                  </from>
                  <to>
                    <xdr:col>7</xdr:col>
                    <xdr:colOff>484414</xdr:colOff>
                    <xdr:row>82</xdr:row>
                    <xdr:rowOff>10886</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179614</xdr:colOff>
                    <xdr:row>80</xdr:row>
                    <xdr:rowOff>141514</xdr:rowOff>
                  </from>
                  <to>
                    <xdr:col>8</xdr:col>
                    <xdr:colOff>484414</xdr:colOff>
                    <xdr:row>82</xdr:row>
                    <xdr:rowOff>10886</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179614</xdr:colOff>
                    <xdr:row>80</xdr:row>
                    <xdr:rowOff>141514</xdr:rowOff>
                  </from>
                  <to>
                    <xdr:col>8</xdr:col>
                    <xdr:colOff>484414</xdr:colOff>
                    <xdr:row>82</xdr:row>
                    <xdr:rowOff>10886</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179614</xdr:colOff>
                    <xdr:row>80</xdr:row>
                    <xdr:rowOff>141514</xdr:rowOff>
                  </from>
                  <to>
                    <xdr:col>9</xdr:col>
                    <xdr:colOff>484414</xdr:colOff>
                    <xdr:row>82</xdr:row>
                    <xdr:rowOff>10886</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179614</xdr:colOff>
                    <xdr:row>80</xdr:row>
                    <xdr:rowOff>141514</xdr:rowOff>
                  </from>
                  <to>
                    <xdr:col>9</xdr:col>
                    <xdr:colOff>484414</xdr:colOff>
                    <xdr:row>82</xdr:row>
                    <xdr:rowOff>10886</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179614</xdr:colOff>
                    <xdr:row>80</xdr:row>
                    <xdr:rowOff>141514</xdr:rowOff>
                  </from>
                  <to>
                    <xdr:col>10</xdr:col>
                    <xdr:colOff>484414</xdr:colOff>
                    <xdr:row>82</xdr:row>
                    <xdr:rowOff>10886</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179614</xdr:colOff>
                    <xdr:row>80</xdr:row>
                    <xdr:rowOff>141514</xdr:rowOff>
                  </from>
                  <to>
                    <xdr:col>10</xdr:col>
                    <xdr:colOff>484414</xdr:colOff>
                    <xdr:row>82</xdr:row>
                    <xdr:rowOff>10886</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179614</xdr:colOff>
                    <xdr:row>80</xdr:row>
                    <xdr:rowOff>141514</xdr:rowOff>
                  </from>
                  <to>
                    <xdr:col>11</xdr:col>
                    <xdr:colOff>484414</xdr:colOff>
                    <xdr:row>82</xdr:row>
                    <xdr:rowOff>10886</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179614</xdr:colOff>
                    <xdr:row>80</xdr:row>
                    <xdr:rowOff>141514</xdr:rowOff>
                  </from>
                  <to>
                    <xdr:col>11</xdr:col>
                    <xdr:colOff>484414</xdr:colOff>
                    <xdr:row>82</xdr:row>
                    <xdr:rowOff>10886</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179614</xdr:colOff>
                    <xdr:row>80</xdr:row>
                    <xdr:rowOff>141514</xdr:rowOff>
                  </from>
                  <to>
                    <xdr:col>12</xdr:col>
                    <xdr:colOff>484414</xdr:colOff>
                    <xdr:row>82</xdr:row>
                    <xdr:rowOff>10886</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179614</xdr:colOff>
                    <xdr:row>80</xdr:row>
                    <xdr:rowOff>141514</xdr:rowOff>
                  </from>
                  <to>
                    <xdr:col>12</xdr:col>
                    <xdr:colOff>484414</xdr:colOff>
                    <xdr:row>82</xdr:row>
                    <xdr:rowOff>10886</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179614</xdr:colOff>
                    <xdr:row>81</xdr:row>
                    <xdr:rowOff>141514</xdr:rowOff>
                  </from>
                  <to>
                    <xdr:col>6</xdr:col>
                    <xdr:colOff>484414</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179614</xdr:colOff>
                    <xdr:row>81</xdr:row>
                    <xdr:rowOff>141514</xdr:rowOff>
                  </from>
                  <to>
                    <xdr:col>6</xdr:col>
                    <xdr:colOff>484414</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179614</xdr:colOff>
                    <xdr:row>81</xdr:row>
                    <xdr:rowOff>141514</xdr:rowOff>
                  </from>
                  <to>
                    <xdr:col>7</xdr:col>
                    <xdr:colOff>484414</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179614</xdr:colOff>
                    <xdr:row>81</xdr:row>
                    <xdr:rowOff>141514</xdr:rowOff>
                  </from>
                  <to>
                    <xdr:col>7</xdr:col>
                    <xdr:colOff>484414</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179614</xdr:colOff>
                    <xdr:row>81</xdr:row>
                    <xdr:rowOff>141514</xdr:rowOff>
                  </from>
                  <to>
                    <xdr:col>8</xdr:col>
                    <xdr:colOff>484414</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179614</xdr:colOff>
                    <xdr:row>81</xdr:row>
                    <xdr:rowOff>141514</xdr:rowOff>
                  </from>
                  <to>
                    <xdr:col>8</xdr:col>
                    <xdr:colOff>484414</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179614</xdr:colOff>
                    <xdr:row>81</xdr:row>
                    <xdr:rowOff>141514</xdr:rowOff>
                  </from>
                  <to>
                    <xdr:col>9</xdr:col>
                    <xdr:colOff>484414</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179614</xdr:colOff>
                    <xdr:row>81</xdr:row>
                    <xdr:rowOff>141514</xdr:rowOff>
                  </from>
                  <to>
                    <xdr:col>9</xdr:col>
                    <xdr:colOff>484414</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179614</xdr:colOff>
                    <xdr:row>81</xdr:row>
                    <xdr:rowOff>141514</xdr:rowOff>
                  </from>
                  <to>
                    <xdr:col>10</xdr:col>
                    <xdr:colOff>484414</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179614</xdr:colOff>
                    <xdr:row>81</xdr:row>
                    <xdr:rowOff>141514</xdr:rowOff>
                  </from>
                  <to>
                    <xdr:col>10</xdr:col>
                    <xdr:colOff>484414</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179614</xdr:colOff>
                    <xdr:row>81</xdr:row>
                    <xdr:rowOff>141514</xdr:rowOff>
                  </from>
                  <to>
                    <xdr:col>11</xdr:col>
                    <xdr:colOff>484414</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179614</xdr:colOff>
                    <xdr:row>81</xdr:row>
                    <xdr:rowOff>141514</xdr:rowOff>
                  </from>
                  <to>
                    <xdr:col>11</xdr:col>
                    <xdr:colOff>484414</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179614</xdr:colOff>
                    <xdr:row>81</xdr:row>
                    <xdr:rowOff>141514</xdr:rowOff>
                  </from>
                  <to>
                    <xdr:col>12</xdr:col>
                    <xdr:colOff>484414</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179614</xdr:colOff>
                    <xdr:row>81</xdr:row>
                    <xdr:rowOff>141514</xdr:rowOff>
                  </from>
                  <to>
                    <xdr:col>12</xdr:col>
                    <xdr:colOff>484414</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179614</xdr:colOff>
                    <xdr:row>82</xdr:row>
                    <xdr:rowOff>141514</xdr:rowOff>
                  </from>
                  <to>
                    <xdr:col>6</xdr:col>
                    <xdr:colOff>484414</xdr:colOff>
                    <xdr:row>84</xdr:row>
                    <xdr:rowOff>21771</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179614</xdr:colOff>
                    <xdr:row>82</xdr:row>
                    <xdr:rowOff>141514</xdr:rowOff>
                  </from>
                  <to>
                    <xdr:col>6</xdr:col>
                    <xdr:colOff>484414</xdr:colOff>
                    <xdr:row>84</xdr:row>
                    <xdr:rowOff>21771</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179614</xdr:colOff>
                    <xdr:row>82</xdr:row>
                    <xdr:rowOff>141514</xdr:rowOff>
                  </from>
                  <to>
                    <xdr:col>7</xdr:col>
                    <xdr:colOff>484414</xdr:colOff>
                    <xdr:row>84</xdr:row>
                    <xdr:rowOff>21771</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179614</xdr:colOff>
                    <xdr:row>82</xdr:row>
                    <xdr:rowOff>141514</xdr:rowOff>
                  </from>
                  <to>
                    <xdr:col>7</xdr:col>
                    <xdr:colOff>484414</xdr:colOff>
                    <xdr:row>84</xdr:row>
                    <xdr:rowOff>21771</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179614</xdr:colOff>
                    <xdr:row>82</xdr:row>
                    <xdr:rowOff>141514</xdr:rowOff>
                  </from>
                  <to>
                    <xdr:col>8</xdr:col>
                    <xdr:colOff>484414</xdr:colOff>
                    <xdr:row>84</xdr:row>
                    <xdr:rowOff>21771</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179614</xdr:colOff>
                    <xdr:row>82</xdr:row>
                    <xdr:rowOff>141514</xdr:rowOff>
                  </from>
                  <to>
                    <xdr:col>8</xdr:col>
                    <xdr:colOff>484414</xdr:colOff>
                    <xdr:row>84</xdr:row>
                    <xdr:rowOff>21771</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179614</xdr:colOff>
                    <xdr:row>82</xdr:row>
                    <xdr:rowOff>141514</xdr:rowOff>
                  </from>
                  <to>
                    <xdr:col>9</xdr:col>
                    <xdr:colOff>484414</xdr:colOff>
                    <xdr:row>84</xdr:row>
                    <xdr:rowOff>21771</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179614</xdr:colOff>
                    <xdr:row>82</xdr:row>
                    <xdr:rowOff>141514</xdr:rowOff>
                  </from>
                  <to>
                    <xdr:col>9</xdr:col>
                    <xdr:colOff>484414</xdr:colOff>
                    <xdr:row>84</xdr:row>
                    <xdr:rowOff>21771</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179614</xdr:colOff>
                    <xdr:row>82</xdr:row>
                    <xdr:rowOff>141514</xdr:rowOff>
                  </from>
                  <to>
                    <xdr:col>10</xdr:col>
                    <xdr:colOff>484414</xdr:colOff>
                    <xdr:row>84</xdr:row>
                    <xdr:rowOff>21771</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179614</xdr:colOff>
                    <xdr:row>82</xdr:row>
                    <xdr:rowOff>141514</xdr:rowOff>
                  </from>
                  <to>
                    <xdr:col>10</xdr:col>
                    <xdr:colOff>484414</xdr:colOff>
                    <xdr:row>84</xdr:row>
                    <xdr:rowOff>21771</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179614</xdr:colOff>
                    <xdr:row>82</xdr:row>
                    <xdr:rowOff>141514</xdr:rowOff>
                  </from>
                  <to>
                    <xdr:col>11</xdr:col>
                    <xdr:colOff>484414</xdr:colOff>
                    <xdr:row>84</xdr:row>
                    <xdr:rowOff>21771</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179614</xdr:colOff>
                    <xdr:row>82</xdr:row>
                    <xdr:rowOff>141514</xdr:rowOff>
                  </from>
                  <to>
                    <xdr:col>11</xdr:col>
                    <xdr:colOff>484414</xdr:colOff>
                    <xdr:row>84</xdr:row>
                    <xdr:rowOff>21771</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179614</xdr:colOff>
                    <xdr:row>82</xdr:row>
                    <xdr:rowOff>141514</xdr:rowOff>
                  </from>
                  <to>
                    <xdr:col>12</xdr:col>
                    <xdr:colOff>484414</xdr:colOff>
                    <xdr:row>84</xdr:row>
                    <xdr:rowOff>21771</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179614</xdr:colOff>
                    <xdr:row>82</xdr:row>
                    <xdr:rowOff>141514</xdr:rowOff>
                  </from>
                  <to>
                    <xdr:col>12</xdr:col>
                    <xdr:colOff>484414</xdr:colOff>
                    <xdr:row>84</xdr:row>
                    <xdr:rowOff>21771</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21771</xdr:colOff>
                    <xdr:row>32</xdr:row>
                    <xdr:rowOff>125186</xdr:rowOff>
                  </from>
                  <to>
                    <xdr:col>4</xdr:col>
                    <xdr:colOff>103414</xdr:colOff>
                    <xdr:row>34</xdr:row>
                    <xdr:rowOff>21771</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21771</xdr:colOff>
                    <xdr:row>33</xdr:row>
                    <xdr:rowOff>114300</xdr:rowOff>
                  </from>
                  <to>
                    <xdr:col>4</xdr:col>
                    <xdr:colOff>27214</xdr:colOff>
                    <xdr:row>35</xdr:row>
                    <xdr:rowOff>59871</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179614</xdr:colOff>
                    <xdr:row>45</xdr:row>
                    <xdr:rowOff>141514</xdr:rowOff>
                  </from>
                  <to>
                    <xdr:col>6</xdr:col>
                    <xdr:colOff>484414</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174171</xdr:colOff>
                    <xdr:row>45</xdr:row>
                    <xdr:rowOff>76200</xdr:rowOff>
                  </from>
                  <to>
                    <xdr:col>7</xdr:col>
                    <xdr:colOff>408214</xdr:colOff>
                    <xdr:row>47</xdr:row>
                    <xdr:rowOff>97971</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179614</xdr:colOff>
                    <xdr:row>45</xdr:row>
                    <xdr:rowOff>136071</xdr:rowOff>
                  </from>
                  <to>
                    <xdr:col>8</xdr:col>
                    <xdr:colOff>484414</xdr:colOff>
                    <xdr:row>47</xdr:row>
                    <xdr:rowOff>27214</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179614</xdr:colOff>
                    <xdr:row>45</xdr:row>
                    <xdr:rowOff>136071</xdr:rowOff>
                  </from>
                  <to>
                    <xdr:col>9</xdr:col>
                    <xdr:colOff>484414</xdr:colOff>
                    <xdr:row>47</xdr:row>
                    <xdr:rowOff>27214</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179614</xdr:colOff>
                    <xdr:row>45</xdr:row>
                    <xdr:rowOff>103414</xdr:rowOff>
                  </from>
                  <to>
                    <xdr:col>10</xdr:col>
                    <xdr:colOff>484414</xdr:colOff>
                    <xdr:row>47</xdr:row>
                    <xdr:rowOff>59871</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136071</xdr:rowOff>
                  </from>
                  <to>
                    <xdr:col>11</xdr:col>
                    <xdr:colOff>495300</xdr:colOff>
                    <xdr:row>47</xdr:row>
                    <xdr:rowOff>27214</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484414</xdr:colOff>
                    <xdr:row>47</xdr:row>
                    <xdr:rowOff>65314</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33" sqref="C33:M62"/>
    </sheetView>
  </sheetViews>
  <sheetFormatPr defaultRowHeight="14.6" x14ac:dyDescent="0.4"/>
  <cols>
    <col min="1" max="4" width="3.3828125" customWidth="1"/>
    <col min="6" max="12" width="12.15234375" customWidth="1"/>
    <col min="14" max="14" width="11.15234375" customWidth="1"/>
  </cols>
  <sheetData>
    <row r="1" spans="1:14" ht="30.75" customHeight="1" thickTop="1" x14ac:dyDescent="0.45">
      <c r="A1" s="346" t="s">
        <v>231</v>
      </c>
      <c r="B1" s="347"/>
      <c r="C1" s="347"/>
      <c r="D1" s="347"/>
      <c r="E1" s="347"/>
      <c r="F1" s="347"/>
      <c r="G1" s="347"/>
      <c r="H1" s="347"/>
      <c r="I1" s="347"/>
      <c r="J1" s="347"/>
      <c r="K1" s="347"/>
      <c r="L1" s="347"/>
      <c r="M1" s="347"/>
      <c r="N1" s="348"/>
    </row>
    <row r="2" spans="1:14" ht="23.25" customHeight="1" x14ac:dyDescent="0.4">
      <c r="A2" s="343" t="s">
        <v>342</v>
      </c>
      <c r="B2" s="344"/>
      <c r="C2" s="344"/>
      <c r="D2" s="344"/>
      <c r="E2" s="344"/>
      <c r="F2" s="344"/>
      <c r="G2" s="344"/>
      <c r="H2" s="344"/>
      <c r="I2" s="344"/>
      <c r="J2" s="344"/>
      <c r="K2" s="344"/>
      <c r="L2" s="344"/>
      <c r="M2" s="344"/>
      <c r="N2" s="345"/>
    </row>
    <row r="3" spans="1:14" ht="17.600000000000001" x14ac:dyDescent="0.4">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4">
      <c r="A4" s="115" t="s">
        <v>17</v>
      </c>
      <c r="B4" s="116"/>
      <c r="C4" s="117"/>
      <c r="D4" s="113"/>
      <c r="E4" s="156" t="str">
        <f>'Cover Page'!B9</f>
        <v>Beazley Insurance Company Inc.</v>
      </c>
      <c r="F4" s="112"/>
      <c r="G4" s="112"/>
      <c r="H4" s="113"/>
      <c r="I4" s="113"/>
      <c r="J4" s="113"/>
      <c r="K4" s="114"/>
      <c r="L4" s="62"/>
      <c r="M4" s="74" t="s">
        <v>53</v>
      </c>
      <c r="N4" s="160">
        <f>'Cover Page'!L9</f>
        <v>37540</v>
      </c>
    </row>
    <row r="5" spans="1:14" x14ac:dyDescent="0.4">
      <c r="A5" s="118"/>
      <c r="B5" s="108"/>
      <c r="C5" s="119"/>
      <c r="D5" s="114"/>
      <c r="E5" s="59"/>
      <c r="F5" s="59"/>
      <c r="G5" s="59"/>
      <c r="H5" s="59"/>
      <c r="I5" s="59"/>
      <c r="J5" s="59"/>
      <c r="K5" s="59"/>
      <c r="L5" s="62"/>
      <c r="M5" s="63"/>
      <c r="N5" s="75"/>
    </row>
    <row r="6" spans="1:14" x14ac:dyDescent="0.4">
      <c r="A6" s="115" t="s">
        <v>19</v>
      </c>
      <c r="B6" s="116"/>
      <c r="C6" s="117"/>
      <c r="D6" s="113"/>
      <c r="E6" s="156" t="str">
        <f>'Cover Page'!B13</f>
        <v>Beazley Group</v>
      </c>
      <c r="F6" s="112"/>
      <c r="G6" s="113"/>
      <c r="H6" s="113"/>
      <c r="I6" s="113"/>
      <c r="J6" s="113"/>
      <c r="K6" s="114"/>
      <c r="L6" s="62"/>
      <c r="M6" s="74" t="s">
        <v>54</v>
      </c>
      <c r="N6" s="160">
        <f>'Cover Page'!L13</f>
        <v>4942</v>
      </c>
    </row>
    <row r="7" spans="1:14" ht="15" thickBot="1" x14ac:dyDescent="0.45">
      <c r="A7" s="120"/>
      <c r="B7" s="76"/>
      <c r="C7" s="77"/>
      <c r="D7" s="77"/>
      <c r="E7" s="77"/>
      <c r="F7" s="77"/>
      <c r="G7" s="77"/>
      <c r="H7" s="77"/>
      <c r="I7" s="77"/>
      <c r="J7" s="77"/>
      <c r="K7" s="78"/>
      <c r="L7" s="78"/>
      <c r="M7" s="78"/>
      <c r="N7" s="79"/>
    </row>
    <row r="9" spans="1:14" x14ac:dyDescent="0.4">
      <c r="A9" s="246"/>
      <c r="B9" s="247"/>
      <c r="C9" s="247"/>
      <c r="D9" s="247"/>
      <c r="E9" s="247"/>
      <c r="F9" s="247"/>
      <c r="G9" s="247"/>
      <c r="H9" s="247"/>
      <c r="I9" s="247"/>
      <c r="J9" s="247"/>
      <c r="K9" s="247"/>
      <c r="L9" s="247"/>
      <c r="M9" s="247"/>
      <c r="N9" s="248"/>
    </row>
    <row r="10" spans="1:14" x14ac:dyDescent="0.4">
      <c r="A10" s="255" t="s">
        <v>202</v>
      </c>
      <c r="B10" s="250"/>
      <c r="C10" s="250" t="s">
        <v>334</v>
      </c>
      <c r="D10" s="250"/>
      <c r="E10" s="250"/>
      <c r="F10" s="250"/>
      <c r="G10" s="250"/>
      <c r="H10" s="250"/>
      <c r="I10" s="250"/>
      <c r="J10" s="250"/>
      <c r="K10" s="250"/>
      <c r="L10" s="250"/>
      <c r="M10" s="250"/>
      <c r="N10" s="251"/>
    </row>
    <row r="11" spans="1:14" ht="19.5" customHeight="1" x14ac:dyDescent="0.4">
      <c r="A11" s="249"/>
      <c r="B11" s="250"/>
      <c r="C11" s="250" t="s">
        <v>317</v>
      </c>
      <c r="D11" s="250"/>
      <c r="E11" s="250"/>
      <c r="F11" s="250"/>
      <c r="G11" s="250"/>
      <c r="H11" s="250"/>
      <c r="I11" s="250"/>
      <c r="J11" s="250"/>
      <c r="K11" s="250"/>
      <c r="L11" s="250"/>
      <c r="M11" s="250"/>
      <c r="N11" s="251"/>
    </row>
    <row r="12" spans="1:14" x14ac:dyDescent="0.4">
      <c r="A12" s="249"/>
      <c r="B12" s="250"/>
      <c r="C12" s="250" t="s">
        <v>318</v>
      </c>
      <c r="D12" s="250"/>
      <c r="E12" s="250"/>
      <c r="F12" s="250"/>
      <c r="G12" s="250"/>
      <c r="H12" s="250"/>
      <c r="I12" s="250"/>
      <c r="J12" s="250"/>
      <c r="K12" s="250"/>
      <c r="L12" s="250"/>
      <c r="M12" s="250"/>
      <c r="N12" s="251"/>
    </row>
    <row r="13" spans="1:14" x14ac:dyDescent="0.4">
      <c r="A13" s="249"/>
      <c r="B13" s="250"/>
      <c r="C13" s="250" t="s">
        <v>319</v>
      </c>
      <c r="D13" s="250"/>
      <c r="E13" s="250"/>
      <c r="F13" s="250"/>
      <c r="G13" s="250"/>
      <c r="H13" s="250"/>
      <c r="I13" s="250"/>
      <c r="J13" s="250"/>
      <c r="K13" s="250"/>
      <c r="L13" s="250"/>
      <c r="M13" s="250"/>
      <c r="N13" s="251"/>
    </row>
    <row r="14" spans="1:14" x14ac:dyDescent="0.4">
      <c r="A14" s="249"/>
      <c r="B14" s="251"/>
      <c r="C14" s="361" t="s">
        <v>375</v>
      </c>
      <c r="D14" s="362"/>
      <c r="E14" s="362"/>
      <c r="F14" s="362"/>
      <c r="G14" s="362"/>
      <c r="H14" s="362"/>
      <c r="I14" s="362"/>
      <c r="J14" s="362"/>
      <c r="K14" s="362"/>
      <c r="L14" s="362"/>
      <c r="M14" s="363"/>
      <c r="N14" s="251"/>
    </row>
    <row r="15" spans="1:14" x14ac:dyDescent="0.4">
      <c r="A15" s="249"/>
      <c r="B15" s="251"/>
      <c r="C15" s="364"/>
      <c r="D15" s="365"/>
      <c r="E15" s="365"/>
      <c r="F15" s="365"/>
      <c r="G15" s="365"/>
      <c r="H15" s="365"/>
      <c r="I15" s="365"/>
      <c r="J15" s="365"/>
      <c r="K15" s="365"/>
      <c r="L15" s="365"/>
      <c r="M15" s="366"/>
      <c r="N15" s="251"/>
    </row>
    <row r="16" spans="1:14" x14ac:dyDescent="0.4">
      <c r="A16" s="249"/>
      <c r="B16" s="251"/>
      <c r="C16" s="364"/>
      <c r="D16" s="365"/>
      <c r="E16" s="365"/>
      <c r="F16" s="365"/>
      <c r="G16" s="365"/>
      <c r="H16" s="365"/>
      <c r="I16" s="365"/>
      <c r="J16" s="365"/>
      <c r="K16" s="365"/>
      <c r="L16" s="365"/>
      <c r="M16" s="366"/>
      <c r="N16" s="251"/>
    </row>
    <row r="17" spans="1:14" x14ac:dyDescent="0.4">
      <c r="A17" s="249"/>
      <c r="B17" s="251"/>
      <c r="C17" s="364"/>
      <c r="D17" s="365"/>
      <c r="E17" s="365"/>
      <c r="F17" s="365"/>
      <c r="G17" s="365"/>
      <c r="H17" s="365"/>
      <c r="I17" s="365"/>
      <c r="J17" s="365"/>
      <c r="K17" s="365"/>
      <c r="L17" s="365"/>
      <c r="M17" s="366"/>
      <c r="N17" s="251"/>
    </row>
    <row r="18" spans="1:14" x14ac:dyDescent="0.4">
      <c r="A18" s="249"/>
      <c r="B18" s="251"/>
      <c r="C18" s="364"/>
      <c r="D18" s="365"/>
      <c r="E18" s="365"/>
      <c r="F18" s="365"/>
      <c r="G18" s="365"/>
      <c r="H18" s="365"/>
      <c r="I18" s="365"/>
      <c r="J18" s="365"/>
      <c r="K18" s="365"/>
      <c r="L18" s="365"/>
      <c r="M18" s="366"/>
      <c r="N18" s="251"/>
    </row>
    <row r="19" spans="1:14" x14ac:dyDescent="0.4">
      <c r="A19" s="249"/>
      <c r="B19" s="251"/>
      <c r="C19" s="364"/>
      <c r="D19" s="365"/>
      <c r="E19" s="365"/>
      <c r="F19" s="365"/>
      <c r="G19" s="365"/>
      <c r="H19" s="365"/>
      <c r="I19" s="365"/>
      <c r="J19" s="365"/>
      <c r="K19" s="365"/>
      <c r="L19" s="365"/>
      <c r="M19" s="366"/>
      <c r="N19" s="251"/>
    </row>
    <row r="20" spans="1:14" x14ac:dyDescent="0.4">
      <c r="A20" s="249"/>
      <c r="B20" s="251"/>
      <c r="C20" s="364"/>
      <c r="D20" s="365"/>
      <c r="E20" s="365"/>
      <c r="F20" s="365"/>
      <c r="G20" s="365"/>
      <c r="H20" s="365"/>
      <c r="I20" s="365"/>
      <c r="J20" s="365"/>
      <c r="K20" s="365"/>
      <c r="L20" s="365"/>
      <c r="M20" s="366"/>
      <c r="N20" s="251"/>
    </row>
    <row r="21" spans="1:14" x14ac:dyDescent="0.4">
      <c r="A21" s="249"/>
      <c r="B21" s="251"/>
      <c r="C21" s="364"/>
      <c r="D21" s="365"/>
      <c r="E21" s="365"/>
      <c r="F21" s="365"/>
      <c r="G21" s="365"/>
      <c r="H21" s="365"/>
      <c r="I21" s="365"/>
      <c r="J21" s="365"/>
      <c r="K21" s="365"/>
      <c r="L21" s="365"/>
      <c r="M21" s="366"/>
      <c r="N21" s="251"/>
    </row>
    <row r="22" spans="1:14" x14ac:dyDescent="0.4">
      <c r="A22" s="249"/>
      <c r="B22" s="251"/>
      <c r="C22" s="364"/>
      <c r="D22" s="365"/>
      <c r="E22" s="365"/>
      <c r="F22" s="365"/>
      <c r="G22" s="365"/>
      <c r="H22" s="365"/>
      <c r="I22" s="365"/>
      <c r="J22" s="365"/>
      <c r="K22" s="365"/>
      <c r="L22" s="365"/>
      <c r="M22" s="366"/>
      <c r="N22" s="251"/>
    </row>
    <row r="23" spans="1:14" x14ac:dyDescent="0.4">
      <c r="A23" s="249"/>
      <c r="B23" s="251"/>
      <c r="C23" s="367"/>
      <c r="D23" s="368"/>
      <c r="E23" s="368"/>
      <c r="F23" s="368"/>
      <c r="G23" s="368"/>
      <c r="H23" s="368"/>
      <c r="I23" s="368"/>
      <c r="J23" s="368"/>
      <c r="K23" s="368"/>
      <c r="L23" s="368"/>
      <c r="M23" s="369"/>
      <c r="N23" s="251"/>
    </row>
    <row r="24" spans="1:14" x14ac:dyDescent="0.4">
      <c r="A24" s="249"/>
      <c r="B24" s="250"/>
      <c r="C24" s="250"/>
      <c r="D24" s="250"/>
      <c r="E24" s="250"/>
      <c r="F24" s="250"/>
      <c r="G24" s="250"/>
      <c r="H24" s="250"/>
      <c r="I24" s="250"/>
      <c r="J24" s="250"/>
      <c r="K24" s="250"/>
      <c r="L24" s="250"/>
      <c r="M24" s="250"/>
      <c r="N24" s="251"/>
    </row>
    <row r="25" spans="1:14" x14ac:dyDescent="0.4">
      <c r="A25" s="255" t="s">
        <v>203</v>
      </c>
      <c r="B25" s="250"/>
      <c r="C25" s="250" t="s">
        <v>335</v>
      </c>
      <c r="D25" s="250"/>
      <c r="E25" s="250"/>
      <c r="F25" s="250"/>
      <c r="G25" s="250"/>
      <c r="H25" s="250"/>
      <c r="I25" s="250"/>
      <c r="J25" s="250"/>
      <c r="K25" s="250"/>
      <c r="L25" s="250"/>
      <c r="M25" s="250"/>
      <c r="N25" s="251"/>
    </row>
    <row r="26" spans="1:14" x14ac:dyDescent="0.4">
      <c r="A26" s="249"/>
      <c r="B26" s="250"/>
      <c r="C26" s="250" t="s">
        <v>336</v>
      </c>
      <c r="D26" s="250"/>
      <c r="E26" s="250"/>
      <c r="F26" s="250"/>
      <c r="G26" s="250"/>
      <c r="H26" s="250"/>
      <c r="I26" s="250"/>
      <c r="J26" s="250"/>
      <c r="K26" s="250"/>
      <c r="L26" s="250"/>
      <c r="M26" s="250"/>
      <c r="N26" s="251"/>
    </row>
    <row r="27" spans="1:14" x14ac:dyDescent="0.4">
      <c r="A27" s="249"/>
      <c r="B27" s="250"/>
      <c r="C27" s="250" t="s">
        <v>337</v>
      </c>
      <c r="D27" s="250"/>
      <c r="E27" s="250"/>
      <c r="F27" s="250"/>
      <c r="G27" s="250"/>
      <c r="H27" s="250"/>
      <c r="I27" s="250"/>
      <c r="J27" s="250"/>
      <c r="K27" s="250"/>
      <c r="L27" s="250"/>
      <c r="M27" s="250"/>
      <c r="N27" s="251"/>
    </row>
    <row r="28" spans="1:14" x14ac:dyDescent="0.4">
      <c r="A28" s="249"/>
      <c r="B28" s="250"/>
      <c r="C28" s="262" t="s">
        <v>338</v>
      </c>
      <c r="D28" s="250"/>
      <c r="E28" s="250"/>
      <c r="F28" s="250"/>
      <c r="G28" s="250"/>
      <c r="H28" s="250"/>
      <c r="I28" s="250"/>
      <c r="J28" s="250"/>
      <c r="K28" s="250"/>
      <c r="L28" s="250"/>
      <c r="M28" s="250"/>
      <c r="N28" s="251"/>
    </row>
    <row r="29" spans="1:14" ht="6.75" customHeight="1" x14ac:dyDescent="0.4">
      <c r="A29" s="249"/>
      <c r="B29" s="250"/>
      <c r="C29" s="262"/>
      <c r="D29" s="250"/>
      <c r="E29" s="250"/>
      <c r="F29" s="250"/>
      <c r="G29" s="250"/>
      <c r="H29" s="250"/>
      <c r="I29" s="250"/>
      <c r="J29" s="250"/>
      <c r="K29" s="250"/>
      <c r="L29" s="250"/>
      <c r="M29" s="250"/>
      <c r="N29" s="251"/>
    </row>
    <row r="30" spans="1:14" ht="21.75" customHeight="1" x14ac:dyDescent="0.4">
      <c r="A30" s="249"/>
      <c r="B30" s="250"/>
      <c r="C30" s="250" t="s">
        <v>320</v>
      </c>
      <c r="D30" s="250"/>
      <c r="E30" s="250"/>
      <c r="F30" s="250"/>
      <c r="G30" s="250"/>
      <c r="H30" s="250"/>
      <c r="I30" s="250"/>
      <c r="J30" s="250"/>
      <c r="K30" s="250"/>
      <c r="L30" s="250"/>
      <c r="M30" s="250"/>
      <c r="N30" s="251"/>
    </row>
    <row r="31" spans="1:14" ht="16.5" customHeight="1" x14ac:dyDescent="0.4">
      <c r="A31" s="249"/>
      <c r="B31" s="250"/>
      <c r="C31" s="250" t="s">
        <v>321</v>
      </c>
      <c r="D31" s="250"/>
      <c r="E31" s="250"/>
      <c r="F31" s="250"/>
      <c r="G31" s="250"/>
      <c r="H31" s="250"/>
      <c r="I31" s="250"/>
      <c r="J31" s="250"/>
      <c r="K31" s="250"/>
      <c r="L31" s="250"/>
      <c r="M31" s="250"/>
      <c r="N31" s="251"/>
    </row>
    <row r="32" spans="1:14" x14ac:dyDescent="0.4">
      <c r="A32" s="249"/>
      <c r="B32" s="250"/>
      <c r="C32" s="250" t="s">
        <v>319</v>
      </c>
      <c r="D32" s="250"/>
      <c r="E32" s="250"/>
      <c r="F32" s="250"/>
      <c r="G32" s="250"/>
      <c r="H32" s="250"/>
      <c r="I32" s="250"/>
      <c r="J32" s="250"/>
      <c r="K32" s="250"/>
      <c r="L32" s="250"/>
      <c r="M32" s="250"/>
      <c r="N32" s="251"/>
    </row>
    <row r="33" spans="1:14" x14ac:dyDescent="0.4">
      <c r="A33" s="249"/>
      <c r="B33" s="250"/>
      <c r="C33" s="361" t="s">
        <v>374</v>
      </c>
      <c r="D33" s="362"/>
      <c r="E33" s="362"/>
      <c r="F33" s="362"/>
      <c r="G33" s="362"/>
      <c r="H33" s="362"/>
      <c r="I33" s="362"/>
      <c r="J33" s="362"/>
      <c r="K33" s="362"/>
      <c r="L33" s="362"/>
      <c r="M33" s="363"/>
      <c r="N33" s="251"/>
    </row>
    <row r="34" spans="1:14" x14ac:dyDescent="0.4">
      <c r="A34" s="249"/>
      <c r="B34" s="250"/>
      <c r="C34" s="364"/>
      <c r="D34" s="365"/>
      <c r="E34" s="365"/>
      <c r="F34" s="365"/>
      <c r="G34" s="365"/>
      <c r="H34" s="365"/>
      <c r="I34" s="365"/>
      <c r="J34" s="365"/>
      <c r="K34" s="365"/>
      <c r="L34" s="365"/>
      <c r="M34" s="366"/>
      <c r="N34" s="251"/>
    </row>
    <row r="35" spans="1:14" x14ac:dyDescent="0.4">
      <c r="A35" s="249"/>
      <c r="B35" s="250"/>
      <c r="C35" s="364"/>
      <c r="D35" s="365"/>
      <c r="E35" s="365"/>
      <c r="F35" s="365"/>
      <c r="G35" s="365"/>
      <c r="H35" s="365"/>
      <c r="I35" s="365"/>
      <c r="J35" s="365"/>
      <c r="K35" s="365"/>
      <c r="L35" s="365"/>
      <c r="M35" s="366"/>
      <c r="N35" s="251"/>
    </row>
    <row r="36" spans="1:14" x14ac:dyDescent="0.4">
      <c r="A36" s="249"/>
      <c r="B36" s="250"/>
      <c r="C36" s="364"/>
      <c r="D36" s="365"/>
      <c r="E36" s="365"/>
      <c r="F36" s="365"/>
      <c r="G36" s="365"/>
      <c r="H36" s="365"/>
      <c r="I36" s="365"/>
      <c r="J36" s="365"/>
      <c r="K36" s="365"/>
      <c r="L36" s="365"/>
      <c r="M36" s="366"/>
      <c r="N36" s="251"/>
    </row>
    <row r="37" spans="1:14" x14ac:dyDescent="0.4">
      <c r="A37" s="249"/>
      <c r="B37" s="250"/>
      <c r="C37" s="364"/>
      <c r="D37" s="365"/>
      <c r="E37" s="365"/>
      <c r="F37" s="365"/>
      <c r="G37" s="365"/>
      <c r="H37" s="365"/>
      <c r="I37" s="365"/>
      <c r="J37" s="365"/>
      <c r="K37" s="365"/>
      <c r="L37" s="365"/>
      <c r="M37" s="366"/>
      <c r="N37" s="251"/>
    </row>
    <row r="38" spans="1:14" x14ac:dyDescent="0.4">
      <c r="A38" s="249"/>
      <c r="B38" s="250"/>
      <c r="C38" s="364"/>
      <c r="D38" s="365"/>
      <c r="E38" s="365"/>
      <c r="F38" s="365"/>
      <c r="G38" s="365"/>
      <c r="H38" s="365"/>
      <c r="I38" s="365"/>
      <c r="J38" s="365"/>
      <c r="K38" s="365"/>
      <c r="L38" s="365"/>
      <c r="M38" s="366"/>
      <c r="N38" s="251"/>
    </row>
    <row r="39" spans="1:14" x14ac:dyDescent="0.4">
      <c r="A39" s="249"/>
      <c r="B39" s="250"/>
      <c r="C39" s="364"/>
      <c r="D39" s="365"/>
      <c r="E39" s="365"/>
      <c r="F39" s="365"/>
      <c r="G39" s="365"/>
      <c r="H39" s="365"/>
      <c r="I39" s="365"/>
      <c r="J39" s="365"/>
      <c r="K39" s="365"/>
      <c r="L39" s="365"/>
      <c r="M39" s="366"/>
      <c r="N39" s="251"/>
    </row>
    <row r="40" spans="1:14" x14ac:dyDescent="0.4">
      <c r="A40" s="249"/>
      <c r="B40" s="250"/>
      <c r="C40" s="364"/>
      <c r="D40" s="365"/>
      <c r="E40" s="365"/>
      <c r="F40" s="365"/>
      <c r="G40" s="365"/>
      <c r="H40" s="365"/>
      <c r="I40" s="365"/>
      <c r="J40" s="365"/>
      <c r="K40" s="365"/>
      <c r="L40" s="365"/>
      <c r="M40" s="366"/>
      <c r="N40" s="251"/>
    </row>
    <row r="41" spans="1:14" x14ac:dyDescent="0.4">
      <c r="A41" s="249"/>
      <c r="B41" s="250"/>
      <c r="C41" s="364"/>
      <c r="D41" s="365"/>
      <c r="E41" s="365"/>
      <c r="F41" s="365"/>
      <c r="G41" s="365"/>
      <c r="H41" s="365"/>
      <c r="I41" s="365"/>
      <c r="J41" s="365"/>
      <c r="K41" s="365"/>
      <c r="L41" s="365"/>
      <c r="M41" s="366"/>
      <c r="N41" s="251"/>
    </row>
    <row r="42" spans="1:14" x14ac:dyDescent="0.4">
      <c r="A42" s="249"/>
      <c r="B42" s="250"/>
      <c r="C42" s="364"/>
      <c r="D42" s="365"/>
      <c r="E42" s="365"/>
      <c r="F42" s="365"/>
      <c r="G42" s="365"/>
      <c r="H42" s="365"/>
      <c r="I42" s="365"/>
      <c r="J42" s="365"/>
      <c r="K42" s="365"/>
      <c r="L42" s="365"/>
      <c r="M42" s="366"/>
      <c r="N42" s="251"/>
    </row>
    <row r="43" spans="1:14" x14ac:dyDescent="0.4">
      <c r="A43" s="249"/>
      <c r="B43" s="250"/>
      <c r="C43" s="364"/>
      <c r="D43" s="365"/>
      <c r="E43" s="365"/>
      <c r="F43" s="365"/>
      <c r="G43" s="365"/>
      <c r="H43" s="365"/>
      <c r="I43" s="365"/>
      <c r="J43" s="365"/>
      <c r="K43" s="365"/>
      <c r="L43" s="365"/>
      <c r="M43" s="366"/>
      <c r="N43" s="251"/>
    </row>
    <row r="44" spans="1:14" x14ac:dyDescent="0.4">
      <c r="A44" s="249"/>
      <c r="B44" s="250"/>
      <c r="C44" s="364"/>
      <c r="D44" s="365"/>
      <c r="E44" s="365"/>
      <c r="F44" s="365"/>
      <c r="G44" s="365"/>
      <c r="H44" s="365"/>
      <c r="I44" s="365"/>
      <c r="J44" s="365"/>
      <c r="K44" s="365"/>
      <c r="L44" s="365"/>
      <c r="M44" s="366"/>
      <c r="N44" s="251"/>
    </row>
    <row r="45" spans="1:14" x14ac:dyDescent="0.4">
      <c r="A45" s="249"/>
      <c r="B45" s="250"/>
      <c r="C45" s="364"/>
      <c r="D45" s="365"/>
      <c r="E45" s="365"/>
      <c r="F45" s="365"/>
      <c r="G45" s="365"/>
      <c r="H45" s="365"/>
      <c r="I45" s="365"/>
      <c r="J45" s="365"/>
      <c r="K45" s="365"/>
      <c r="L45" s="365"/>
      <c r="M45" s="366"/>
      <c r="N45" s="251"/>
    </row>
    <row r="46" spans="1:14" x14ac:dyDescent="0.4">
      <c r="A46" s="249"/>
      <c r="B46" s="250"/>
      <c r="C46" s="364"/>
      <c r="D46" s="365"/>
      <c r="E46" s="365"/>
      <c r="F46" s="365"/>
      <c r="G46" s="365"/>
      <c r="H46" s="365"/>
      <c r="I46" s="365"/>
      <c r="J46" s="365"/>
      <c r="K46" s="365"/>
      <c r="L46" s="365"/>
      <c r="M46" s="366"/>
      <c r="N46" s="251"/>
    </row>
    <row r="47" spans="1:14" x14ac:dyDescent="0.4">
      <c r="A47" s="249"/>
      <c r="B47" s="250"/>
      <c r="C47" s="364"/>
      <c r="D47" s="365"/>
      <c r="E47" s="365"/>
      <c r="F47" s="365"/>
      <c r="G47" s="365"/>
      <c r="H47" s="365"/>
      <c r="I47" s="365"/>
      <c r="J47" s="365"/>
      <c r="K47" s="365"/>
      <c r="L47" s="365"/>
      <c r="M47" s="366"/>
      <c r="N47" s="251"/>
    </row>
    <row r="48" spans="1:14" x14ac:dyDescent="0.4">
      <c r="A48" s="249"/>
      <c r="B48" s="250"/>
      <c r="C48" s="364"/>
      <c r="D48" s="365"/>
      <c r="E48" s="365"/>
      <c r="F48" s="365"/>
      <c r="G48" s="365"/>
      <c r="H48" s="365"/>
      <c r="I48" s="365"/>
      <c r="J48" s="365"/>
      <c r="K48" s="365"/>
      <c r="L48" s="365"/>
      <c r="M48" s="366"/>
      <c r="N48" s="251"/>
    </row>
    <row r="49" spans="1:14" x14ac:dyDescent="0.4">
      <c r="A49" s="249"/>
      <c r="B49" s="250"/>
      <c r="C49" s="364"/>
      <c r="D49" s="365"/>
      <c r="E49" s="365"/>
      <c r="F49" s="365"/>
      <c r="G49" s="365"/>
      <c r="H49" s="365"/>
      <c r="I49" s="365"/>
      <c r="J49" s="365"/>
      <c r="K49" s="365"/>
      <c r="L49" s="365"/>
      <c r="M49" s="366"/>
      <c r="N49" s="251"/>
    </row>
    <row r="50" spans="1:14" x14ac:dyDescent="0.4">
      <c r="A50" s="249"/>
      <c r="B50" s="250"/>
      <c r="C50" s="364"/>
      <c r="D50" s="365"/>
      <c r="E50" s="365"/>
      <c r="F50" s="365"/>
      <c r="G50" s="365"/>
      <c r="H50" s="365"/>
      <c r="I50" s="365"/>
      <c r="J50" s="365"/>
      <c r="K50" s="365"/>
      <c r="L50" s="365"/>
      <c r="M50" s="366"/>
      <c r="N50" s="251"/>
    </row>
    <row r="51" spans="1:14" x14ac:dyDescent="0.4">
      <c r="A51" s="249"/>
      <c r="B51" s="250"/>
      <c r="C51" s="364"/>
      <c r="D51" s="365"/>
      <c r="E51" s="365"/>
      <c r="F51" s="365"/>
      <c r="G51" s="365"/>
      <c r="H51" s="365"/>
      <c r="I51" s="365"/>
      <c r="J51" s="365"/>
      <c r="K51" s="365"/>
      <c r="L51" s="365"/>
      <c r="M51" s="366"/>
      <c r="N51" s="251"/>
    </row>
    <row r="52" spans="1:14" x14ac:dyDescent="0.4">
      <c r="A52" s="249"/>
      <c r="B52" s="250"/>
      <c r="C52" s="364"/>
      <c r="D52" s="365"/>
      <c r="E52" s="365"/>
      <c r="F52" s="365"/>
      <c r="G52" s="365"/>
      <c r="H52" s="365"/>
      <c r="I52" s="365"/>
      <c r="J52" s="365"/>
      <c r="K52" s="365"/>
      <c r="L52" s="365"/>
      <c r="M52" s="366"/>
      <c r="N52" s="251"/>
    </row>
    <row r="53" spans="1:14" x14ac:dyDescent="0.4">
      <c r="A53" s="249"/>
      <c r="B53" s="250"/>
      <c r="C53" s="364"/>
      <c r="D53" s="365"/>
      <c r="E53" s="365"/>
      <c r="F53" s="365"/>
      <c r="G53" s="365"/>
      <c r="H53" s="365"/>
      <c r="I53" s="365"/>
      <c r="J53" s="365"/>
      <c r="K53" s="365"/>
      <c r="L53" s="365"/>
      <c r="M53" s="366"/>
      <c r="N53" s="251"/>
    </row>
    <row r="54" spans="1:14" x14ac:dyDescent="0.4">
      <c r="A54" s="249"/>
      <c r="B54" s="250"/>
      <c r="C54" s="364"/>
      <c r="D54" s="365"/>
      <c r="E54" s="365"/>
      <c r="F54" s="365"/>
      <c r="G54" s="365"/>
      <c r="H54" s="365"/>
      <c r="I54" s="365"/>
      <c r="J54" s="365"/>
      <c r="K54" s="365"/>
      <c r="L54" s="365"/>
      <c r="M54" s="366"/>
      <c r="N54" s="251"/>
    </row>
    <row r="55" spans="1:14" x14ac:dyDescent="0.4">
      <c r="A55" s="249"/>
      <c r="B55" s="250"/>
      <c r="C55" s="364"/>
      <c r="D55" s="365"/>
      <c r="E55" s="365"/>
      <c r="F55" s="365"/>
      <c r="G55" s="365"/>
      <c r="H55" s="365"/>
      <c r="I55" s="365"/>
      <c r="J55" s="365"/>
      <c r="K55" s="365"/>
      <c r="L55" s="365"/>
      <c r="M55" s="366"/>
      <c r="N55" s="251"/>
    </row>
    <row r="56" spans="1:14" x14ac:dyDescent="0.4">
      <c r="A56" s="249"/>
      <c r="B56" s="250"/>
      <c r="C56" s="364"/>
      <c r="D56" s="365"/>
      <c r="E56" s="365"/>
      <c r="F56" s="365"/>
      <c r="G56" s="365"/>
      <c r="H56" s="365"/>
      <c r="I56" s="365"/>
      <c r="J56" s="365"/>
      <c r="K56" s="365"/>
      <c r="L56" s="365"/>
      <c r="M56" s="366"/>
      <c r="N56" s="251"/>
    </row>
    <row r="57" spans="1:14" x14ac:dyDescent="0.4">
      <c r="A57" s="249"/>
      <c r="B57" s="250"/>
      <c r="C57" s="364"/>
      <c r="D57" s="365"/>
      <c r="E57" s="365"/>
      <c r="F57" s="365"/>
      <c r="G57" s="365"/>
      <c r="H57" s="365"/>
      <c r="I57" s="365"/>
      <c r="J57" s="365"/>
      <c r="K57" s="365"/>
      <c r="L57" s="365"/>
      <c r="M57" s="366"/>
      <c r="N57" s="251"/>
    </row>
    <row r="58" spans="1:14" x14ac:dyDescent="0.4">
      <c r="A58" s="249"/>
      <c r="B58" s="250"/>
      <c r="C58" s="364"/>
      <c r="D58" s="365"/>
      <c r="E58" s="365"/>
      <c r="F58" s="365"/>
      <c r="G58" s="365"/>
      <c r="H58" s="365"/>
      <c r="I58" s="365"/>
      <c r="J58" s="365"/>
      <c r="K58" s="365"/>
      <c r="L58" s="365"/>
      <c r="M58" s="366"/>
      <c r="N58" s="251"/>
    </row>
    <row r="59" spans="1:14" x14ac:dyDescent="0.4">
      <c r="A59" s="249"/>
      <c r="B59" s="250"/>
      <c r="C59" s="364"/>
      <c r="D59" s="365"/>
      <c r="E59" s="365"/>
      <c r="F59" s="365"/>
      <c r="G59" s="365"/>
      <c r="H59" s="365"/>
      <c r="I59" s="365"/>
      <c r="J59" s="365"/>
      <c r="K59" s="365"/>
      <c r="L59" s="365"/>
      <c r="M59" s="366"/>
      <c r="N59" s="251"/>
    </row>
    <row r="60" spans="1:14" x14ac:dyDescent="0.4">
      <c r="A60" s="249"/>
      <c r="B60" s="250"/>
      <c r="C60" s="364"/>
      <c r="D60" s="365"/>
      <c r="E60" s="365"/>
      <c r="F60" s="365"/>
      <c r="G60" s="365"/>
      <c r="H60" s="365"/>
      <c r="I60" s="365"/>
      <c r="J60" s="365"/>
      <c r="K60" s="365"/>
      <c r="L60" s="365"/>
      <c r="M60" s="366"/>
      <c r="N60" s="251"/>
    </row>
    <row r="61" spans="1:14" x14ac:dyDescent="0.4">
      <c r="A61" s="249"/>
      <c r="B61" s="250"/>
      <c r="C61" s="364"/>
      <c r="D61" s="365"/>
      <c r="E61" s="365"/>
      <c r="F61" s="365"/>
      <c r="G61" s="365"/>
      <c r="H61" s="365"/>
      <c r="I61" s="365"/>
      <c r="J61" s="365"/>
      <c r="K61" s="365"/>
      <c r="L61" s="365"/>
      <c r="M61" s="366"/>
      <c r="N61" s="251"/>
    </row>
    <row r="62" spans="1:14" x14ac:dyDescent="0.4">
      <c r="A62" s="249"/>
      <c r="B62" s="250"/>
      <c r="C62" s="367"/>
      <c r="D62" s="368"/>
      <c r="E62" s="368"/>
      <c r="F62" s="368"/>
      <c r="G62" s="368"/>
      <c r="H62" s="368"/>
      <c r="I62" s="368"/>
      <c r="J62" s="368"/>
      <c r="K62" s="368"/>
      <c r="L62" s="368"/>
      <c r="M62" s="369"/>
      <c r="N62" s="251"/>
    </row>
    <row r="63" spans="1:14" x14ac:dyDescent="0.4">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148"/>
  <sheetViews>
    <sheetView showGridLines="0" tabSelected="1" topLeftCell="A143" workbookViewId="0">
      <selection activeCell="D148" sqref="D148"/>
    </sheetView>
  </sheetViews>
  <sheetFormatPr defaultColWidth="8.84375" defaultRowHeight="15" x14ac:dyDescent="0.35"/>
  <cols>
    <col min="1" max="1" width="19" style="274" customWidth="1"/>
    <col min="2" max="2" width="14.15234375" style="127" customWidth="1"/>
    <col min="3" max="3" width="51.61328125" style="127" customWidth="1"/>
    <col min="4" max="4" width="18.4609375" style="263" customWidth="1"/>
    <col min="5" max="5" width="17.53515625" style="183" bestFit="1" customWidth="1"/>
    <col min="6" max="6" width="23" style="191" bestFit="1" customWidth="1"/>
    <col min="7" max="7" width="27.15234375" style="191" customWidth="1"/>
    <col min="8" max="8" width="23.69140625" style="191" customWidth="1"/>
    <col min="9" max="9" width="20.69140625" style="191" customWidth="1"/>
    <col min="10" max="10" width="23.3046875" style="183" bestFit="1" customWidth="1"/>
    <col min="11" max="11" width="18.15234375" style="189" customWidth="1"/>
    <col min="12" max="12" width="17.84375" style="189" bestFit="1" customWidth="1"/>
    <col min="13" max="13" width="18.3828125" style="68" bestFit="1" customWidth="1"/>
    <col min="14" max="14" width="8.84375" style="68"/>
    <col min="15" max="15" width="9.3828125" style="68" hidden="1" customWidth="1"/>
    <col min="16" max="16384" width="8.84375" style="68"/>
  </cols>
  <sheetData>
    <row r="1" spans="1:21" ht="26.25" customHeight="1" x14ac:dyDescent="0.55000000000000004">
      <c r="A1" s="370" t="s">
        <v>18</v>
      </c>
      <c r="B1" s="370"/>
      <c r="C1" s="370"/>
      <c r="D1" s="370"/>
      <c r="E1" s="370"/>
      <c r="F1" s="370"/>
      <c r="G1" s="370"/>
      <c r="H1" s="370"/>
      <c r="I1" s="370"/>
      <c r="J1" s="370"/>
      <c r="K1" s="370"/>
      <c r="L1" s="370"/>
      <c r="M1" s="370"/>
      <c r="N1" s="69"/>
      <c r="O1" s="69"/>
      <c r="P1" s="69"/>
      <c r="Q1" s="70"/>
      <c r="R1" s="70"/>
    </row>
    <row r="2" spans="1:21" ht="26.25" customHeight="1" x14ac:dyDescent="0.55000000000000004">
      <c r="A2" s="371" t="s">
        <v>353</v>
      </c>
      <c r="B2" s="371"/>
      <c r="C2" s="371"/>
      <c r="D2" s="371"/>
      <c r="E2" s="371"/>
      <c r="F2" s="371"/>
      <c r="G2" s="371"/>
      <c r="H2" s="371"/>
      <c r="I2" s="371"/>
      <c r="J2" s="371"/>
      <c r="K2" s="371"/>
      <c r="L2" s="371"/>
      <c r="M2" s="371"/>
      <c r="N2" s="70"/>
      <c r="O2" s="70"/>
      <c r="P2" s="70"/>
      <c r="Q2" s="70"/>
      <c r="R2" s="70"/>
    </row>
    <row r="3" spans="1:21" ht="17.600000000000001" x14ac:dyDescent="0.4">
      <c r="A3" s="337" t="str">
        <f>'Cover Page'!A5:N5</f>
        <v>For Reporting Period: March through December 2020</v>
      </c>
      <c r="B3" s="337"/>
      <c r="C3" s="337"/>
      <c r="D3" s="337"/>
      <c r="E3" s="337"/>
      <c r="F3" s="337"/>
      <c r="G3" s="337"/>
      <c r="H3" s="337"/>
      <c r="I3" s="337"/>
      <c r="J3" s="337"/>
      <c r="K3" s="337"/>
      <c r="L3" s="337"/>
      <c r="M3" s="337"/>
      <c r="N3" s="327"/>
      <c r="O3" s="70"/>
      <c r="P3" s="70"/>
      <c r="Q3" s="70"/>
      <c r="R3" s="70"/>
    </row>
    <row r="4" spans="1:21" s="7" customFormat="1" ht="22.5" customHeight="1" thickBot="1" x14ac:dyDescent="0.45">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35">
      <c r="A5" s="275" t="s">
        <v>17</v>
      </c>
      <c r="B5" s="158" t="str">
        <f>'Cover Page'!B9</f>
        <v>Beazley Insurance Company Inc.</v>
      </c>
      <c r="C5" s="158"/>
      <c r="D5" s="266"/>
      <c r="E5" s="177"/>
      <c r="F5" s="213"/>
      <c r="G5" s="213"/>
      <c r="H5" s="213"/>
      <c r="I5" s="213"/>
      <c r="J5" s="213"/>
      <c r="K5" s="214"/>
      <c r="L5" s="185" t="s">
        <v>53</v>
      </c>
      <c r="M5" s="323">
        <f>'Cover Page'!L9</f>
        <v>37540</v>
      </c>
      <c r="N5" s="2"/>
      <c r="O5" s="2"/>
      <c r="P5" s="2"/>
      <c r="Q5" s="2"/>
      <c r="R5" s="2"/>
    </row>
    <row r="6" spans="1:21" s="3" customFormat="1" ht="14.15" x14ac:dyDescent="0.35">
      <c r="A6" s="276"/>
      <c r="B6" s="128"/>
      <c r="C6" s="128"/>
      <c r="D6" s="108"/>
      <c r="E6" s="178"/>
      <c r="F6" s="280"/>
      <c r="G6" s="192"/>
      <c r="H6" s="192"/>
      <c r="I6" s="192"/>
      <c r="J6" s="192"/>
      <c r="K6" s="178"/>
      <c r="L6" s="140"/>
      <c r="M6" s="324"/>
      <c r="N6" s="2"/>
      <c r="O6" s="2"/>
      <c r="P6" s="2"/>
      <c r="Q6" s="2"/>
      <c r="R6" s="2"/>
    </row>
    <row r="7" spans="1:21" s="3" customFormat="1" ht="15" customHeight="1" x14ac:dyDescent="0.35">
      <c r="A7" s="277" t="s">
        <v>19</v>
      </c>
      <c r="B7" s="159" t="str">
        <f>'Cover Page'!B13</f>
        <v>Beazley Group</v>
      </c>
      <c r="C7" s="159"/>
      <c r="D7" s="159"/>
      <c r="E7" s="179"/>
      <c r="F7" s="215"/>
      <c r="G7" s="215"/>
      <c r="H7" s="215"/>
      <c r="I7" s="215"/>
      <c r="J7" s="215"/>
      <c r="K7" s="216"/>
      <c r="L7" s="141" t="s">
        <v>54</v>
      </c>
      <c r="M7" s="325">
        <f>'Cover Page'!L13</f>
        <v>4942</v>
      </c>
      <c r="N7" s="2"/>
      <c r="O7" s="2"/>
      <c r="P7" s="2"/>
      <c r="Q7" s="2"/>
      <c r="R7" s="2"/>
    </row>
    <row r="8" spans="1:21" s="6" customFormat="1" ht="6.75" customHeight="1" thickBot="1" x14ac:dyDescent="0.4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5">
      <c r="A9" s="279"/>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4">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5">
      <c r="A17" s="312">
        <f t="shared" ref="A17:A80" si="0">$M$5</f>
        <v>37540</v>
      </c>
      <c r="B17" s="309" t="s">
        <v>227</v>
      </c>
      <c r="C17" s="309" t="s">
        <v>376</v>
      </c>
      <c r="D17" s="309" t="s">
        <v>377</v>
      </c>
      <c r="E17" s="309" t="s">
        <v>343</v>
      </c>
      <c r="F17" s="313">
        <v>0</v>
      </c>
      <c r="G17" s="314">
        <v>0</v>
      </c>
      <c r="H17" s="315">
        <v>0</v>
      </c>
      <c r="I17" s="315" t="s">
        <v>378</v>
      </c>
      <c r="J17" s="315" t="s">
        <v>378</v>
      </c>
      <c r="K17" s="315" t="s">
        <v>378</v>
      </c>
      <c r="L17" s="315" t="s">
        <v>378</v>
      </c>
      <c r="M17" s="315" t="s">
        <v>378</v>
      </c>
      <c r="O17" s="286" t="str">
        <f>IF(OR(B17="PPA", B17="CMP",B17="CML",B17="CMA",B17="WC",B17="MED"),B17,"ASLine")</f>
        <v>CML</v>
      </c>
    </row>
    <row r="18" spans="1:15" s="286" customFormat="1" ht="16.5" customHeight="1" x14ac:dyDescent="0.35">
      <c r="A18" s="312">
        <f t="shared" si="0"/>
        <v>37540</v>
      </c>
      <c r="B18" s="309" t="s">
        <v>227</v>
      </c>
      <c r="C18" s="309" t="s">
        <v>376</v>
      </c>
      <c r="D18" s="309" t="s">
        <v>377</v>
      </c>
      <c r="E18" s="309" t="s">
        <v>344</v>
      </c>
      <c r="F18" s="313">
        <v>0</v>
      </c>
      <c r="G18" s="314">
        <v>0</v>
      </c>
      <c r="H18" s="315">
        <v>0</v>
      </c>
      <c r="I18" s="315" t="s">
        <v>378</v>
      </c>
      <c r="J18" s="315" t="s">
        <v>378</v>
      </c>
      <c r="K18" s="315" t="s">
        <v>378</v>
      </c>
      <c r="L18" s="315" t="s">
        <v>378</v>
      </c>
      <c r="M18" s="315" t="s">
        <v>378</v>
      </c>
      <c r="O18" s="286" t="str">
        <f t="shared" ref="O18:O62" si="1">IF(OR(B18="PPA", B18="CMP",B18="CML",B18="CMA",B18="WC",B18="MED"),B18,"ASLine")</f>
        <v>CML</v>
      </c>
    </row>
    <row r="19" spans="1:15" s="286" customFormat="1" ht="16.5" customHeight="1" x14ac:dyDescent="0.35">
      <c r="A19" s="312">
        <f t="shared" si="0"/>
        <v>37540</v>
      </c>
      <c r="B19" s="309" t="s">
        <v>227</v>
      </c>
      <c r="C19" s="309" t="s">
        <v>376</v>
      </c>
      <c r="D19" s="309" t="s">
        <v>377</v>
      </c>
      <c r="E19" s="309" t="s">
        <v>345</v>
      </c>
      <c r="F19" s="313">
        <v>0</v>
      </c>
      <c r="G19" s="314">
        <v>0</v>
      </c>
      <c r="H19" s="315">
        <v>0</v>
      </c>
      <c r="I19" s="315" t="s">
        <v>378</v>
      </c>
      <c r="J19" s="315" t="s">
        <v>378</v>
      </c>
      <c r="K19" s="315" t="s">
        <v>378</v>
      </c>
      <c r="L19" s="315" t="s">
        <v>378</v>
      </c>
      <c r="M19" s="315" t="s">
        <v>378</v>
      </c>
      <c r="O19" s="286" t="str">
        <f t="shared" si="1"/>
        <v>CML</v>
      </c>
    </row>
    <row r="20" spans="1:15" s="286" customFormat="1" ht="16.5" customHeight="1" x14ac:dyDescent="0.35">
      <c r="A20" s="312">
        <f t="shared" si="0"/>
        <v>37540</v>
      </c>
      <c r="B20" s="309" t="s">
        <v>227</v>
      </c>
      <c r="C20" s="309" t="s">
        <v>376</v>
      </c>
      <c r="D20" s="309" t="s">
        <v>377</v>
      </c>
      <c r="E20" s="309" t="s">
        <v>346</v>
      </c>
      <c r="F20" s="313">
        <v>0</v>
      </c>
      <c r="G20" s="314">
        <v>0</v>
      </c>
      <c r="H20" s="315">
        <v>0</v>
      </c>
      <c r="I20" s="315" t="s">
        <v>378</v>
      </c>
      <c r="J20" s="315" t="s">
        <v>378</v>
      </c>
      <c r="K20" s="315" t="s">
        <v>378</v>
      </c>
      <c r="L20" s="315" t="s">
        <v>378</v>
      </c>
      <c r="M20" s="315" t="s">
        <v>378</v>
      </c>
      <c r="O20" s="286" t="str">
        <f t="shared" si="1"/>
        <v>CML</v>
      </c>
    </row>
    <row r="21" spans="1:15" s="286" customFormat="1" ht="16.5" customHeight="1" x14ac:dyDescent="0.35">
      <c r="A21" s="312">
        <f t="shared" si="0"/>
        <v>37540</v>
      </c>
      <c r="B21" s="309" t="s">
        <v>227</v>
      </c>
      <c r="C21" s="309" t="s">
        <v>376</v>
      </c>
      <c r="D21" s="309" t="s">
        <v>377</v>
      </c>
      <c r="E21" s="309" t="s">
        <v>347</v>
      </c>
      <c r="F21" s="313">
        <v>0</v>
      </c>
      <c r="G21" s="314">
        <v>0</v>
      </c>
      <c r="H21" s="315">
        <v>0</v>
      </c>
      <c r="I21" s="315" t="s">
        <v>378</v>
      </c>
      <c r="J21" s="315" t="s">
        <v>378</v>
      </c>
      <c r="K21" s="315" t="s">
        <v>378</v>
      </c>
      <c r="L21" s="315" t="s">
        <v>378</v>
      </c>
      <c r="M21" s="315" t="s">
        <v>378</v>
      </c>
      <c r="O21" s="286" t="str">
        <f t="shared" si="1"/>
        <v>CML</v>
      </c>
    </row>
    <row r="22" spans="1:15" s="286" customFormat="1" ht="16.5" customHeight="1" x14ac:dyDescent="0.35">
      <c r="A22" s="312">
        <f t="shared" si="0"/>
        <v>37540</v>
      </c>
      <c r="B22" s="309" t="s">
        <v>227</v>
      </c>
      <c r="C22" s="309" t="s">
        <v>376</v>
      </c>
      <c r="D22" s="309" t="s">
        <v>377</v>
      </c>
      <c r="E22" s="309" t="s">
        <v>348</v>
      </c>
      <c r="F22" s="313">
        <v>0</v>
      </c>
      <c r="G22" s="314">
        <v>0</v>
      </c>
      <c r="H22" s="315">
        <v>0</v>
      </c>
      <c r="I22" s="315" t="s">
        <v>378</v>
      </c>
      <c r="J22" s="315" t="s">
        <v>378</v>
      </c>
      <c r="K22" s="315" t="s">
        <v>378</v>
      </c>
      <c r="L22" s="315" t="s">
        <v>378</v>
      </c>
      <c r="M22" s="315" t="s">
        <v>378</v>
      </c>
      <c r="O22" s="286" t="str">
        <f t="shared" si="1"/>
        <v>CML</v>
      </c>
    </row>
    <row r="23" spans="1:15" s="286" customFormat="1" ht="16.5" customHeight="1" x14ac:dyDescent="0.35">
      <c r="A23" s="312">
        <f t="shared" si="0"/>
        <v>37540</v>
      </c>
      <c r="B23" s="309" t="s">
        <v>227</v>
      </c>
      <c r="C23" s="309" t="s">
        <v>376</v>
      </c>
      <c r="D23" s="309" t="s">
        <v>377</v>
      </c>
      <c r="E23" s="309" t="s">
        <v>349</v>
      </c>
      <c r="F23" s="313">
        <v>0</v>
      </c>
      <c r="G23" s="314">
        <v>0</v>
      </c>
      <c r="H23" s="315">
        <v>0</v>
      </c>
      <c r="I23" s="315" t="s">
        <v>378</v>
      </c>
      <c r="J23" s="315" t="s">
        <v>378</v>
      </c>
      <c r="K23" s="315" t="s">
        <v>378</v>
      </c>
      <c r="L23" s="315" t="s">
        <v>378</v>
      </c>
      <c r="M23" s="315" t="s">
        <v>378</v>
      </c>
      <c r="O23" s="286" t="str">
        <f t="shared" si="1"/>
        <v>CML</v>
      </c>
    </row>
    <row r="24" spans="1:15" s="286" customFormat="1" ht="16.5" customHeight="1" x14ac:dyDescent="0.35">
      <c r="A24" s="312">
        <f t="shared" si="0"/>
        <v>37540</v>
      </c>
      <c r="B24" s="309" t="s">
        <v>227</v>
      </c>
      <c r="C24" s="309" t="s">
        <v>376</v>
      </c>
      <c r="D24" s="309" t="s">
        <v>377</v>
      </c>
      <c r="E24" s="309" t="s">
        <v>350</v>
      </c>
      <c r="F24" s="313">
        <v>0</v>
      </c>
      <c r="G24" s="314">
        <v>0</v>
      </c>
      <c r="H24" s="315">
        <v>0</v>
      </c>
      <c r="I24" s="315" t="s">
        <v>378</v>
      </c>
      <c r="J24" s="315" t="s">
        <v>378</v>
      </c>
      <c r="K24" s="315" t="s">
        <v>378</v>
      </c>
      <c r="L24" s="315" t="s">
        <v>378</v>
      </c>
      <c r="M24" s="315" t="s">
        <v>378</v>
      </c>
      <c r="O24" s="286" t="str">
        <f t="shared" si="1"/>
        <v>CML</v>
      </c>
    </row>
    <row r="25" spans="1:15" s="286" customFormat="1" ht="16.5" customHeight="1" x14ac:dyDescent="0.35">
      <c r="A25" s="312">
        <f t="shared" si="0"/>
        <v>37540</v>
      </c>
      <c r="B25" s="309" t="s">
        <v>227</v>
      </c>
      <c r="C25" s="309" t="s">
        <v>376</v>
      </c>
      <c r="D25" s="309" t="s">
        <v>377</v>
      </c>
      <c r="E25" s="309" t="s">
        <v>351</v>
      </c>
      <c r="F25" s="313">
        <v>0</v>
      </c>
      <c r="G25" s="314">
        <v>0</v>
      </c>
      <c r="H25" s="315">
        <v>0</v>
      </c>
      <c r="I25" s="315" t="s">
        <v>378</v>
      </c>
      <c r="J25" s="315" t="s">
        <v>378</v>
      </c>
      <c r="K25" s="315" t="s">
        <v>378</v>
      </c>
      <c r="L25" s="315" t="s">
        <v>378</v>
      </c>
      <c r="M25" s="315" t="s">
        <v>378</v>
      </c>
      <c r="O25" s="286" t="str">
        <f t="shared" si="1"/>
        <v>CML</v>
      </c>
    </row>
    <row r="26" spans="1:15" s="286" customFormat="1" ht="16.5" customHeight="1" x14ac:dyDescent="0.35">
      <c r="A26" s="312">
        <f t="shared" si="0"/>
        <v>37540</v>
      </c>
      <c r="B26" s="309" t="s">
        <v>227</v>
      </c>
      <c r="C26" s="309" t="s">
        <v>376</v>
      </c>
      <c r="D26" s="309" t="s">
        <v>377</v>
      </c>
      <c r="E26" s="309" t="s">
        <v>352</v>
      </c>
      <c r="F26" s="313">
        <v>0</v>
      </c>
      <c r="G26" s="314">
        <v>0</v>
      </c>
      <c r="H26" s="315">
        <v>0</v>
      </c>
      <c r="I26" s="315" t="s">
        <v>378</v>
      </c>
      <c r="J26" s="315" t="s">
        <v>378</v>
      </c>
      <c r="K26" s="315" t="s">
        <v>378</v>
      </c>
      <c r="L26" s="315" t="s">
        <v>378</v>
      </c>
      <c r="M26" s="315" t="s">
        <v>378</v>
      </c>
      <c r="O26" s="286" t="str">
        <f t="shared" si="1"/>
        <v>CML</v>
      </c>
    </row>
    <row r="27" spans="1:15" s="286" customFormat="1" ht="16.5" customHeight="1" x14ac:dyDescent="0.35">
      <c r="A27" s="312">
        <f t="shared" si="0"/>
        <v>37540</v>
      </c>
      <c r="B27" s="309" t="s">
        <v>227</v>
      </c>
      <c r="C27" s="309" t="s">
        <v>376</v>
      </c>
      <c r="D27" s="309" t="s">
        <v>377</v>
      </c>
      <c r="E27" s="309" t="s">
        <v>341</v>
      </c>
      <c r="F27" s="313">
        <v>0</v>
      </c>
      <c r="G27" s="314">
        <v>0</v>
      </c>
      <c r="H27" s="315">
        <v>0</v>
      </c>
      <c r="I27" s="315" t="s">
        <v>378</v>
      </c>
      <c r="J27" s="315" t="s">
        <v>378</v>
      </c>
      <c r="K27" s="315" t="s">
        <v>378</v>
      </c>
      <c r="L27" s="315" t="s">
        <v>378</v>
      </c>
      <c r="M27" s="315" t="s">
        <v>378</v>
      </c>
      <c r="O27" s="286" t="str">
        <f t="shared" si="1"/>
        <v>CML</v>
      </c>
    </row>
    <row r="28" spans="1:15" s="286" customFormat="1" ht="16.5" customHeight="1" x14ac:dyDescent="0.35">
      <c r="A28" s="312">
        <f t="shared" si="0"/>
        <v>37540</v>
      </c>
      <c r="B28" s="309" t="s">
        <v>227</v>
      </c>
      <c r="C28" s="309" t="s">
        <v>379</v>
      </c>
      <c r="D28" s="309" t="s">
        <v>380</v>
      </c>
      <c r="E28" s="309" t="s">
        <v>343</v>
      </c>
      <c r="F28" s="313">
        <v>0</v>
      </c>
      <c r="G28" s="314">
        <v>0</v>
      </c>
      <c r="H28" s="315">
        <v>0</v>
      </c>
      <c r="I28" s="315" t="s">
        <v>378</v>
      </c>
      <c r="J28" s="315" t="s">
        <v>378</v>
      </c>
      <c r="K28" s="315" t="s">
        <v>378</v>
      </c>
      <c r="L28" s="315" t="s">
        <v>378</v>
      </c>
      <c r="M28" s="315" t="s">
        <v>378</v>
      </c>
      <c r="O28" s="286" t="str">
        <f t="shared" si="1"/>
        <v>CML</v>
      </c>
    </row>
    <row r="29" spans="1:15" s="286" customFormat="1" ht="16.5" customHeight="1" x14ac:dyDescent="0.35">
      <c r="A29" s="312">
        <f t="shared" si="0"/>
        <v>37540</v>
      </c>
      <c r="B29" s="309" t="s">
        <v>227</v>
      </c>
      <c r="C29" s="309" t="s">
        <v>379</v>
      </c>
      <c r="D29" s="309" t="s">
        <v>380</v>
      </c>
      <c r="E29" s="309" t="s">
        <v>344</v>
      </c>
      <c r="F29" s="313">
        <v>0</v>
      </c>
      <c r="G29" s="314">
        <v>0</v>
      </c>
      <c r="H29" s="315">
        <v>0</v>
      </c>
      <c r="I29" s="315" t="s">
        <v>378</v>
      </c>
      <c r="J29" s="315" t="s">
        <v>378</v>
      </c>
      <c r="K29" s="315" t="s">
        <v>378</v>
      </c>
      <c r="L29" s="315" t="s">
        <v>378</v>
      </c>
      <c r="M29" s="315" t="s">
        <v>378</v>
      </c>
      <c r="O29" s="286" t="str">
        <f t="shared" si="1"/>
        <v>CML</v>
      </c>
    </row>
    <row r="30" spans="1:15" s="286" customFormat="1" ht="16.5" customHeight="1" x14ac:dyDescent="0.35">
      <c r="A30" s="312">
        <f t="shared" si="0"/>
        <v>37540</v>
      </c>
      <c r="B30" s="309" t="s">
        <v>227</v>
      </c>
      <c r="C30" s="309" t="s">
        <v>379</v>
      </c>
      <c r="D30" s="309" t="s">
        <v>380</v>
      </c>
      <c r="E30" s="309" t="s">
        <v>345</v>
      </c>
      <c r="F30" s="313">
        <v>0</v>
      </c>
      <c r="G30" s="314">
        <v>0</v>
      </c>
      <c r="H30" s="315">
        <v>0</v>
      </c>
      <c r="I30" s="315" t="s">
        <v>378</v>
      </c>
      <c r="J30" s="315" t="s">
        <v>378</v>
      </c>
      <c r="K30" s="315" t="s">
        <v>378</v>
      </c>
      <c r="L30" s="315" t="s">
        <v>378</v>
      </c>
      <c r="M30" s="315" t="s">
        <v>378</v>
      </c>
      <c r="O30" s="286" t="str">
        <f t="shared" si="1"/>
        <v>CML</v>
      </c>
    </row>
    <row r="31" spans="1:15" s="286" customFormat="1" ht="16.5" customHeight="1" x14ac:dyDescent="0.35">
      <c r="A31" s="312">
        <f t="shared" si="0"/>
        <v>37540</v>
      </c>
      <c r="B31" s="309" t="s">
        <v>227</v>
      </c>
      <c r="C31" s="309" t="s">
        <v>379</v>
      </c>
      <c r="D31" s="309" t="s">
        <v>380</v>
      </c>
      <c r="E31" s="309" t="s">
        <v>346</v>
      </c>
      <c r="F31" s="313">
        <v>0</v>
      </c>
      <c r="G31" s="314">
        <v>0</v>
      </c>
      <c r="H31" s="315">
        <v>0</v>
      </c>
      <c r="I31" s="315" t="s">
        <v>378</v>
      </c>
      <c r="J31" s="315" t="s">
        <v>378</v>
      </c>
      <c r="K31" s="315" t="s">
        <v>378</v>
      </c>
      <c r="L31" s="315" t="s">
        <v>378</v>
      </c>
      <c r="M31" s="315" t="s">
        <v>378</v>
      </c>
      <c r="O31" s="286" t="str">
        <f t="shared" si="1"/>
        <v>CML</v>
      </c>
    </row>
    <row r="32" spans="1:15" s="286" customFormat="1" ht="16.5" customHeight="1" x14ac:dyDescent="0.35">
      <c r="A32" s="312">
        <f t="shared" si="0"/>
        <v>37540</v>
      </c>
      <c r="B32" s="309" t="s">
        <v>227</v>
      </c>
      <c r="C32" s="309" t="s">
        <v>379</v>
      </c>
      <c r="D32" s="309" t="s">
        <v>380</v>
      </c>
      <c r="E32" s="309" t="s">
        <v>347</v>
      </c>
      <c r="F32" s="313">
        <v>0</v>
      </c>
      <c r="G32" s="314">
        <v>0</v>
      </c>
      <c r="H32" s="315">
        <v>0</v>
      </c>
      <c r="I32" s="315" t="s">
        <v>378</v>
      </c>
      <c r="J32" s="315" t="s">
        <v>378</v>
      </c>
      <c r="K32" s="315" t="s">
        <v>378</v>
      </c>
      <c r="L32" s="315" t="s">
        <v>378</v>
      </c>
      <c r="M32" s="315" t="s">
        <v>378</v>
      </c>
      <c r="O32" s="286" t="str">
        <f t="shared" si="1"/>
        <v>CML</v>
      </c>
    </row>
    <row r="33" spans="1:15" s="286" customFormat="1" ht="16.5" customHeight="1" x14ac:dyDescent="0.35">
      <c r="A33" s="312">
        <f t="shared" si="0"/>
        <v>37540</v>
      </c>
      <c r="B33" s="309" t="s">
        <v>227</v>
      </c>
      <c r="C33" s="309" t="s">
        <v>379</v>
      </c>
      <c r="D33" s="309" t="s">
        <v>380</v>
      </c>
      <c r="E33" s="309" t="s">
        <v>348</v>
      </c>
      <c r="F33" s="313">
        <v>0</v>
      </c>
      <c r="G33" s="314">
        <v>0</v>
      </c>
      <c r="H33" s="315">
        <v>0</v>
      </c>
      <c r="I33" s="315" t="s">
        <v>378</v>
      </c>
      <c r="J33" s="315" t="s">
        <v>378</v>
      </c>
      <c r="K33" s="315" t="s">
        <v>378</v>
      </c>
      <c r="L33" s="315" t="s">
        <v>378</v>
      </c>
      <c r="M33" s="315" t="s">
        <v>378</v>
      </c>
      <c r="O33" s="286" t="str">
        <f t="shared" si="1"/>
        <v>CML</v>
      </c>
    </row>
    <row r="34" spans="1:15" s="286" customFormat="1" ht="16.5" customHeight="1" x14ac:dyDescent="0.35">
      <c r="A34" s="312">
        <f t="shared" si="0"/>
        <v>37540</v>
      </c>
      <c r="B34" s="309" t="s">
        <v>227</v>
      </c>
      <c r="C34" s="309" t="s">
        <v>379</v>
      </c>
      <c r="D34" s="309" t="s">
        <v>380</v>
      </c>
      <c r="E34" s="309" t="s">
        <v>349</v>
      </c>
      <c r="F34" s="313">
        <v>0</v>
      </c>
      <c r="G34" s="314">
        <v>0</v>
      </c>
      <c r="H34" s="315">
        <v>0</v>
      </c>
      <c r="I34" s="315" t="s">
        <v>378</v>
      </c>
      <c r="J34" s="315" t="s">
        <v>378</v>
      </c>
      <c r="K34" s="315" t="s">
        <v>378</v>
      </c>
      <c r="L34" s="315" t="s">
        <v>378</v>
      </c>
      <c r="M34" s="315" t="s">
        <v>378</v>
      </c>
      <c r="O34" s="286" t="str">
        <f t="shared" si="1"/>
        <v>CML</v>
      </c>
    </row>
    <row r="35" spans="1:15" s="286" customFormat="1" ht="16.5" customHeight="1" x14ac:dyDescent="0.35">
      <c r="A35" s="312">
        <f t="shared" si="0"/>
        <v>37540</v>
      </c>
      <c r="B35" s="309" t="s">
        <v>227</v>
      </c>
      <c r="C35" s="309" t="s">
        <v>379</v>
      </c>
      <c r="D35" s="309" t="s">
        <v>380</v>
      </c>
      <c r="E35" s="309" t="s">
        <v>350</v>
      </c>
      <c r="F35" s="313">
        <v>0</v>
      </c>
      <c r="G35" s="314">
        <v>0</v>
      </c>
      <c r="H35" s="315">
        <v>0</v>
      </c>
      <c r="I35" s="315" t="s">
        <v>378</v>
      </c>
      <c r="J35" s="315" t="s">
        <v>378</v>
      </c>
      <c r="K35" s="315" t="s">
        <v>378</v>
      </c>
      <c r="L35" s="315" t="s">
        <v>378</v>
      </c>
      <c r="M35" s="315" t="s">
        <v>378</v>
      </c>
      <c r="O35" s="286" t="str">
        <f t="shared" si="1"/>
        <v>CML</v>
      </c>
    </row>
    <row r="36" spans="1:15" s="286" customFormat="1" ht="16.5" customHeight="1" x14ac:dyDescent="0.35">
      <c r="A36" s="312">
        <f t="shared" si="0"/>
        <v>37540</v>
      </c>
      <c r="B36" s="309" t="s">
        <v>227</v>
      </c>
      <c r="C36" s="309" t="s">
        <v>379</v>
      </c>
      <c r="D36" s="309" t="s">
        <v>380</v>
      </c>
      <c r="E36" s="309" t="s">
        <v>351</v>
      </c>
      <c r="F36" s="313">
        <v>0</v>
      </c>
      <c r="G36" s="314">
        <v>0</v>
      </c>
      <c r="H36" s="315">
        <v>0</v>
      </c>
      <c r="I36" s="315" t="s">
        <v>378</v>
      </c>
      <c r="J36" s="315" t="s">
        <v>378</v>
      </c>
      <c r="K36" s="315" t="s">
        <v>378</v>
      </c>
      <c r="L36" s="315" t="s">
        <v>378</v>
      </c>
      <c r="M36" s="315" t="s">
        <v>378</v>
      </c>
      <c r="O36" s="286" t="str">
        <f t="shared" si="1"/>
        <v>CML</v>
      </c>
    </row>
    <row r="37" spans="1:15" s="286" customFormat="1" ht="16.5" customHeight="1" x14ac:dyDescent="0.35">
      <c r="A37" s="312">
        <f t="shared" si="0"/>
        <v>37540</v>
      </c>
      <c r="B37" s="309" t="s">
        <v>227</v>
      </c>
      <c r="C37" s="309" t="s">
        <v>379</v>
      </c>
      <c r="D37" s="309" t="s">
        <v>380</v>
      </c>
      <c r="E37" s="309" t="s">
        <v>352</v>
      </c>
      <c r="F37" s="313">
        <v>0</v>
      </c>
      <c r="G37" s="314">
        <v>0</v>
      </c>
      <c r="H37" s="315">
        <v>0</v>
      </c>
      <c r="I37" s="315" t="s">
        <v>378</v>
      </c>
      <c r="J37" s="315" t="s">
        <v>378</v>
      </c>
      <c r="K37" s="315" t="s">
        <v>378</v>
      </c>
      <c r="L37" s="315" t="s">
        <v>378</v>
      </c>
      <c r="M37" s="315" t="s">
        <v>378</v>
      </c>
      <c r="O37" s="286" t="str">
        <f t="shared" si="1"/>
        <v>CML</v>
      </c>
    </row>
    <row r="38" spans="1:15" s="286" customFormat="1" ht="16.5" customHeight="1" x14ac:dyDescent="0.35">
      <c r="A38" s="312">
        <f t="shared" si="0"/>
        <v>37540</v>
      </c>
      <c r="B38" s="309" t="s">
        <v>227</v>
      </c>
      <c r="C38" s="309" t="s">
        <v>379</v>
      </c>
      <c r="D38" s="309" t="s">
        <v>380</v>
      </c>
      <c r="E38" s="309" t="s">
        <v>341</v>
      </c>
      <c r="F38" s="313">
        <v>0</v>
      </c>
      <c r="G38" s="314">
        <v>0</v>
      </c>
      <c r="H38" s="315">
        <v>0</v>
      </c>
      <c r="I38" s="315" t="s">
        <v>378</v>
      </c>
      <c r="J38" s="315" t="s">
        <v>378</v>
      </c>
      <c r="K38" s="315" t="s">
        <v>378</v>
      </c>
      <c r="L38" s="315" t="s">
        <v>378</v>
      </c>
      <c r="M38" s="315" t="s">
        <v>378</v>
      </c>
      <c r="O38" s="286" t="str">
        <f t="shared" si="1"/>
        <v>CML</v>
      </c>
    </row>
    <row r="39" spans="1:15" s="286" customFormat="1" ht="16.5" customHeight="1" x14ac:dyDescent="0.35">
      <c r="A39" s="312">
        <f t="shared" si="0"/>
        <v>37540</v>
      </c>
      <c r="B39" s="309" t="s">
        <v>227</v>
      </c>
      <c r="C39" s="309" t="s">
        <v>381</v>
      </c>
      <c r="D39" s="309" t="s">
        <v>382</v>
      </c>
      <c r="E39" s="309" t="s">
        <v>343</v>
      </c>
      <c r="F39" s="313">
        <v>0</v>
      </c>
      <c r="G39" s="314">
        <v>0</v>
      </c>
      <c r="H39" s="315">
        <v>0</v>
      </c>
      <c r="I39" s="315" t="s">
        <v>378</v>
      </c>
      <c r="J39" s="315" t="s">
        <v>378</v>
      </c>
      <c r="K39" s="315" t="s">
        <v>378</v>
      </c>
      <c r="L39" s="315" t="s">
        <v>378</v>
      </c>
      <c r="M39" s="315" t="s">
        <v>378</v>
      </c>
      <c r="O39" s="286" t="str">
        <f t="shared" si="1"/>
        <v>CML</v>
      </c>
    </row>
    <row r="40" spans="1:15" s="286" customFormat="1" ht="16.5" customHeight="1" x14ac:dyDescent="0.35">
      <c r="A40" s="312">
        <f t="shared" si="0"/>
        <v>37540</v>
      </c>
      <c r="B40" s="309" t="s">
        <v>227</v>
      </c>
      <c r="C40" s="309" t="s">
        <v>381</v>
      </c>
      <c r="D40" s="309" t="s">
        <v>382</v>
      </c>
      <c r="E40" s="309" t="s">
        <v>344</v>
      </c>
      <c r="F40" s="313">
        <v>0</v>
      </c>
      <c r="G40" s="314">
        <v>0</v>
      </c>
      <c r="H40" s="315">
        <v>0</v>
      </c>
      <c r="I40" s="315" t="s">
        <v>378</v>
      </c>
      <c r="J40" s="315" t="s">
        <v>378</v>
      </c>
      <c r="K40" s="315" t="s">
        <v>378</v>
      </c>
      <c r="L40" s="315" t="s">
        <v>378</v>
      </c>
      <c r="M40" s="315" t="s">
        <v>378</v>
      </c>
      <c r="O40" s="286" t="str">
        <f t="shared" si="1"/>
        <v>CML</v>
      </c>
    </row>
    <row r="41" spans="1:15" s="286" customFormat="1" ht="14.15" x14ac:dyDescent="0.35">
      <c r="A41" s="312">
        <f t="shared" si="0"/>
        <v>37540</v>
      </c>
      <c r="B41" s="309" t="s">
        <v>227</v>
      </c>
      <c r="C41" s="309" t="s">
        <v>381</v>
      </c>
      <c r="D41" s="309" t="s">
        <v>382</v>
      </c>
      <c r="E41" s="309" t="s">
        <v>345</v>
      </c>
      <c r="F41" s="313">
        <v>0</v>
      </c>
      <c r="G41" s="314">
        <v>0</v>
      </c>
      <c r="H41" s="315">
        <v>0</v>
      </c>
      <c r="I41" s="315" t="s">
        <v>378</v>
      </c>
      <c r="J41" s="315" t="s">
        <v>378</v>
      </c>
      <c r="K41" s="315" t="s">
        <v>378</v>
      </c>
      <c r="L41" s="315" t="s">
        <v>378</v>
      </c>
      <c r="M41" s="315" t="s">
        <v>378</v>
      </c>
      <c r="O41" s="286" t="str">
        <f t="shared" si="1"/>
        <v>CML</v>
      </c>
    </row>
    <row r="42" spans="1:15" s="286" customFormat="1" ht="14.15" x14ac:dyDescent="0.35">
      <c r="A42" s="312">
        <f t="shared" si="0"/>
        <v>37540</v>
      </c>
      <c r="B42" s="309" t="s">
        <v>227</v>
      </c>
      <c r="C42" s="309" t="s">
        <v>381</v>
      </c>
      <c r="D42" s="309" t="s">
        <v>382</v>
      </c>
      <c r="E42" s="309" t="s">
        <v>346</v>
      </c>
      <c r="F42" s="313">
        <v>0</v>
      </c>
      <c r="G42" s="314">
        <v>0</v>
      </c>
      <c r="H42" s="315">
        <v>0</v>
      </c>
      <c r="I42" s="315" t="s">
        <v>378</v>
      </c>
      <c r="J42" s="315" t="s">
        <v>378</v>
      </c>
      <c r="K42" s="315" t="s">
        <v>378</v>
      </c>
      <c r="L42" s="315" t="s">
        <v>378</v>
      </c>
      <c r="M42" s="315" t="s">
        <v>378</v>
      </c>
      <c r="O42" s="286" t="str">
        <f t="shared" si="1"/>
        <v>CML</v>
      </c>
    </row>
    <row r="43" spans="1:15" s="286" customFormat="1" ht="14.15" x14ac:dyDescent="0.35">
      <c r="A43" s="312">
        <f t="shared" si="0"/>
        <v>37540</v>
      </c>
      <c r="B43" s="309" t="s">
        <v>227</v>
      </c>
      <c r="C43" s="309" t="s">
        <v>381</v>
      </c>
      <c r="D43" s="309" t="s">
        <v>382</v>
      </c>
      <c r="E43" s="309" t="s">
        <v>347</v>
      </c>
      <c r="F43" s="313">
        <v>0</v>
      </c>
      <c r="G43" s="314">
        <v>0</v>
      </c>
      <c r="H43" s="315">
        <v>0</v>
      </c>
      <c r="I43" s="315" t="s">
        <v>378</v>
      </c>
      <c r="J43" s="315" t="s">
        <v>378</v>
      </c>
      <c r="K43" s="315" t="s">
        <v>378</v>
      </c>
      <c r="L43" s="315" t="s">
        <v>378</v>
      </c>
      <c r="M43" s="315" t="s">
        <v>378</v>
      </c>
      <c r="O43" s="286" t="str">
        <f t="shared" si="1"/>
        <v>CML</v>
      </c>
    </row>
    <row r="44" spans="1:15" s="286" customFormat="1" ht="14.15" x14ac:dyDescent="0.35">
      <c r="A44" s="312">
        <f t="shared" si="0"/>
        <v>37540</v>
      </c>
      <c r="B44" s="309" t="s">
        <v>227</v>
      </c>
      <c r="C44" s="309" t="s">
        <v>381</v>
      </c>
      <c r="D44" s="309" t="s">
        <v>382</v>
      </c>
      <c r="E44" s="309" t="s">
        <v>348</v>
      </c>
      <c r="F44" s="313">
        <v>0</v>
      </c>
      <c r="G44" s="314">
        <v>0</v>
      </c>
      <c r="H44" s="315">
        <v>0</v>
      </c>
      <c r="I44" s="315" t="s">
        <v>378</v>
      </c>
      <c r="J44" s="315" t="s">
        <v>378</v>
      </c>
      <c r="K44" s="315" t="s">
        <v>378</v>
      </c>
      <c r="L44" s="315" t="s">
        <v>378</v>
      </c>
      <c r="M44" s="315" t="s">
        <v>378</v>
      </c>
      <c r="O44" s="286" t="str">
        <f t="shared" si="1"/>
        <v>CML</v>
      </c>
    </row>
    <row r="45" spans="1:15" s="286" customFormat="1" ht="14.15" x14ac:dyDescent="0.35">
      <c r="A45" s="312">
        <f t="shared" si="0"/>
        <v>37540</v>
      </c>
      <c r="B45" s="309" t="s">
        <v>227</v>
      </c>
      <c r="C45" s="309" t="s">
        <v>381</v>
      </c>
      <c r="D45" s="309" t="s">
        <v>382</v>
      </c>
      <c r="E45" s="309" t="s">
        <v>349</v>
      </c>
      <c r="F45" s="313">
        <v>0</v>
      </c>
      <c r="G45" s="314">
        <v>0</v>
      </c>
      <c r="H45" s="315">
        <v>0</v>
      </c>
      <c r="I45" s="315" t="s">
        <v>378</v>
      </c>
      <c r="J45" s="315" t="s">
        <v>378</v>
      </c>
      <c r="K45" s="315" t="s">
        <v>378</v>
      </c>
      <c r="L45" s="315" t="s">
        <v>378</v>
      </c>
      <c r="M45" s="315" t="s">
        <v>378</v>
      </c>
      <c r="O45" s="286" t="str">
        <f t="shared" si="1"/>
        <v>CML</v>
      </c>
    </row>
    <row r="46" spans="1:15" s="286" customFormat="1" ht="14.15" x14ac:dyDescent="0.35">
      <c r="A46" s="312">
        <f t="shared" si="0"/>
        <v>37540</v>
      </c>
      <c r="B46" s="309" t="s">
        <v>227</v>
      </c>
      <c r="C46" s="309" t="s">
        <v>381</v>
      </c>
      <c r="D46" s="309" t="s">
        <v>382</v>
      </c>
      <c r="E46" s="309" t="s">
        <v>350</v>
      </c>
      <c r="F46" s="313">
        <v>0</v>
      </c>
      <c r="G46" s="314">
        <v>0</v>
      </c>
      <c r="H46" s="315">
        <v>0</v>
      </c>
      <c r="I46" s="315" t="s">
        <v>378</v>
      </c>
      <c r="J46" s="315" t="s">
        <v>378</v>
      </c>
      <c r="K46" s="315" t="s">
        <v>378</v>
      </c>
      <c r="L46" s="315" t="s">
        <v>378</v>
      </c>
      <c r="M46" s="315" t="s">
        <v>378</v>
      </c>
      <c r="O46" s="286" t="str">
        <f t="shared" si="1"/>
        <v>CML</v>
      </c>
    </row>
    <row r="47" spans="1:15" s="286" customFormat="1" ht="14.15" x14ac:dyDescent="0.35">
      <c r="A47" s="312">
        <f t="shared" si="0"/>
        <v>37540</v>
      </c>
      <c r="B47" s="309" t="s">
        <v>227</v>
      </c>
      <c r="C47" s="309" t="s">
        <v>381</v>
      </c>
      <c r="D47" s="309" t="s">
        <v>382</v>
      </c>
      <c r="E47" s="309" t="s">
        <v>351</v>
      </c>
      <c r="F47" s="313">
        <v>0</v>
      </c>
      <c r="G47" s="314">
        <v>0</v>
      </c>
      <c r="H47" s="315">
        <v>0</v>
      </c>
      <c r="I47" s="315" t="s">
        <v>378</v>
      </c>
      <c r="J47" s="315" t="s">
        <v>378</v>
      </c>
      <c r="K47" s="315" t="s">
        <v>378</v>
      </c>
      <c r="L47" s="315" t="s">
        <v>378</v>
      </c>
      <c r="M47" s="315" t="s">
        <v>378</v>
      </c>
      <c r="O47" s="286" t="str">
        <f t="shared" si="1"/>
        <v>CML</v>
      </c>
    </row>
    <row r="48" spans="1:15" s="286" customFormat="1" ht="14.15" x14ac:dyDescent="0.35">
      <c r="A48" s="312">
        <f t="shared" si="0"/>
        <v>37540</v>
      </c>
      <c r="B48" s="309" t="s">
        <v>227</v>
      </c>
      <c r="C48" s="309" t="s">
        <v>381</v>
      </c>
      <c r="D48" s="309" t="s">
        <v>382</v>
      </c>
      <c r="E48" s="309" t="s">
        <v>352</v>
      </c>
      <c r="F48" s="313">
        <v>0</v>
      </c>
      <c r="G48" s="314">
        <v>0</v>
      </c>
      <c r="H48" s="315">
        <v>0</v>
      </c>
      <c r="I48" s="315" t="s">
        <v>378</v>
      </c>
      <c r="J48" s="315" t="s">
        <v>378</v>
      </c>
      <c r="K48" s="315" t="s">
        <v>378</v>
      </c>
      <c r="L48" s="315" t="s">
        <v>378</v>
      </c>
      <c r="M48" s="315" t="s">
        <v>378</v>
      </c>
      <c r="O48" s="286" t="str">
        <f t="shared" si="1"/>
        <v>CML</v>
      </c>
    </row>
    <row r="49" spans="1:15" s="286" customFormat="1" ht="14.15" x14ac:dyDescent="0.35">
      <c r="A49" s="312">
        <f t="shared" si="0"/>
        <v>37540</v>
      </c>
      <c r="B49" s="309" t="s">
        <v>227</v>
      </c>
      <c r="C49" s="309" t="s">
        <v>381</v>
      </c>
      <c r="D49" s="309" t="s">
        <v>382</v>
      </c>
      <c r="E49" s="309" t="s">
        <v>341</v>
      </c>
      <c r="F49" s="313">
        <v>0</v>
      </c>
      <c r="G49" s="314">
        <v>0</v>
      </c>
      <c r="H49" s="314">
        <v>0</v>
      </c>
      <c r="I49" s="315" t="s">
        <v>378</v>
      </c>
      <c r="J49" s="315" t="s">
        <v>378</v>
      </c>
      <c r="K49" s="315" t="s">
        <v>378</v>
      </c>
      <c r="L49" s="315" t="s">
        <v>378</v>
      </c>
      <c r="M49" s="315" t="s">
        <v>378</v>
      </c>
      <c r="O49" s="286" t="str">
        <f t="shared" si="1"/>
        <v>CML</v>
      </c>
    </row>
    <row r="50" spans="1:15" s="286" customFormat="1" ht="14.15" x14ac:dyDescent="0.35">
      <c r="A50" s="312">
        <f t="shared" si="0"/>
        <v>37540</v>
      </c>
      <c r="B50" s="309" t="s">
        <v>227</v>
      </c>
      <c r="C50" s="309" t="s">
        <v>383</v>
      </c>
      <c r="D50" s="309" t="s">
        <v>384</v>
      </c>
      <c r="E50" s="309" t="s">
        <v>343</v>
      </c>
      <c r="F50" s="313">
        <v>0</v>
      </c>
      <c r="G50" s="314">
        <v>0</v>
      </c>
      <c r="H50" s="314">
        <v>0</v>
      </c>
      <c r="I50" s="315" t="s">
        <v>378</v>
      </c>
      <c r="J50" s="315" t="s">
        <v>378</v>
      </c>
      <c r="K50" s="315" t="s">
        <v>378</v>
      </c>
      <c r="L50" s="315" t="s">
        <v>378</v>
      </c>
      <c r="M50" s="315" t="s">
        <v>378</v>
      </c>
      <c r="O50" s="286" t="str">
        <f t="shared" si="1"/>
        <v>CML</v>
      </c>
    </row>
    <row r="51" spans="1:15" s="286" customFormat="1" ht="14.15" x14ac:dyDescent="0.35">
      <c r="A51" s="312">
        <f t="shared" si="0"/>
        <v>37540</v>
      </c>
      <c r="B51" s="309" t="s">
        <v>227</v>
      </c>
      <c r="C51" s="309" t="s">
        <v>383</v>
      </c>
      <c r="D51" s="309" t="s">
        <v>384</v>
      </c>
      <c r="E51" s="309" t="s">
        <v>344</v>
      </c>
      <c r="F51" s="313">
        <v>0</v>
      </c>
      <c r="G51" s="314">
        <v>0</v>
      </c>
      <c r="H51" s="314">
        <v>0</v>
      </c>
      <c r="I51" s="315" t="s">
        <v>378</v>
      </c>
      <c r="J51" s="315" t="s">
        <v>378</v>
      </c>
      <c r="K51" s="315" t="s">
        <v>378</v>
      </c>
      <c r="L51" s="315" t="s">
        <v>378</v>
      </c>
      <c r="M51" s="315" t="s">
        <v>378</v>
      </c>
      <c r="O51" s="286" t="str">
        <f t="shared" si="1"/>
        <v>CML</v>
      </c>
    </row>
    <row r="52" spans="1:15" s="286" customFormat="1" ht="14.15" x14ac:dyDescent="0.35">
      <c r="A52" s="312">
        <f t="shared" si="0"/>
        <v>37540</v>
      </c>
      <c r="B52" s="309" t="s">
        <v>227</v>
      </c>
      <c r="C52" s="309" t="s">
        <v>383</v>
      </c>
      <c r="D52" s="309" t="s">
        <v>384</v>
      </c>
      <c r="E52" s="309" t="s">
        <v>345</v>
      </c>
      <c r="F52" s="313">
        <v>0</v>
      </c>
      <c r="G52" s="314">
        <v>0</v>
      </c>
      <c r="H52" s="314">
        <v>0</v>
      </c>
      <c r="I52" s="315" t="s">
        <v>378</v>
      </c>
      <c r="J52" s="315" t="s">
        <v>378</v>
      </c>
      <c r="K52" s="315" t="s">
        <v>378</v>
      </c>
      <c r="L52" s="315" t="s">
        <v>378</v>
      </c>
      <c r="M52" s="315" t="s">
        <v>378</v>
      </c>
      <c r="O52" s="286" t="str">
        <f t="shared" si="1"/>
        <v>CML</v>
      </c>
    </row>
    <row r="53" spans="1:15" s="286" customFormat="1" ht="14.15" x14ac:dyDescent="0.35">
      <c r="A53" s="312">
        <f t="shared" si="0"/>
        <v>37540</v>
      </c>
      <c r="B53" s="309" t="s">
        <v>227</v>
      </c>
      <c r="C53" s="309" t="s">
        <v>383</v>
      </c>
      <c r="D53" s="309" t="s">
        <v>384</v>
      </c>
      <c r="E53" s="309" t="s">
        <v>346</v>
      </c>
      <c r="F53" s="313">
        <v>0</v>
      </c>
      <c r="G53" s="314">
        <v>0</v>
      </c>
      <c r="H53" s="314">
        <v>0</v>
      </c>
      <c r="I53" s="315" t="s">
        <v>378</v>
      </c>
      <c r="J53" s="315" t="s">
        <v>378</v>
      </c>
      <c r="K53" s="315" t="s">
        <v>378</v>
      </c>
      <c r="L53" s="315" t="s">
        <v>378</v>
      </c>
      <c r="M53" s="315" t="s">
        <v>378</v>
      </c>
      <c r="O53" s="286" t="str">
        <f t="shared" si="1"/>
        <v>CML</v>
      </c>
    </row>
    <row r="54" spans="1:15" s="286" customFormat="1" ht="14.15" x14ac:dyDescent="0.35">
      <c r="A54" s="312">
        <f t="shared" si="0"/>
        <v>37540</v>
      </c>
      <c r="B54" s="309" t="s">
        <v>227</v>
      </c>
      <c r="C54" s="309" t="s">
        <v>383</v>
      </c>
      <c r="D54" s="309" t="s">
        <v>384</v>
      </c>
      <c r="E54" s="309" t="s">
        <v>347</v>
      </c>
      <c r="F54" s="313">
        <v>0</v>
      </c>
      <c r="G54" s="314">
        <v>0</v>
      </c>
      <c r="H54" s="314">
        <v>0</v>
      </c>
      <c r="I54" s="315" t="s">
        <v>378</v>
      </c>
      <c r="J54" s="315" t="s">
        <v>378</v>
      </c>
      <c r="K54" s="315" t="s">
        <v>378</v>
      </c>
      <c r="L54" s="315" t="s">
        <v>378</v>
      </c>
      <c r="M54" s="315" t="s">
        <v>378</v>
      </c>
      <c r="O54" s="286" t="str">
        <f t="shared" si="1"/>
        <v>CML</v>
      </c>
    </row>
    <row r="55" spans="1:15" s="286" customFormat="1" ht="14.15" x14ac:dyDescent="0.35">
      <c r="A55" s="312">
        <f t="shared" si="0"/>
        <v>37540</v>
      </c>
      <c r="B55" s="309" t="s">
        <v>227</v>
      </c>
      <c r="C55" s="309" t="s">
        <v>383</v>
      </c>
      <c r="D55" s="309" t="s">
        <v>384</v>
      </c>
      <c r="E55" s="309" t="s">
        <v>348</v>
      </c>
      <c r="F55" s="313">
        <v>0</v>
      </c>
      <c r="G55" s="314">
        <v>0</v>
      </c>
      <c r="H55" s="314">
        <v>0</v>
      </c>
      <c r="I55" s="315" t="s">
        <v>378</v>
      </c>
      <c r="J55" s="315" t="s">
        <v>378</v>
      </c>
      <c r="K55" s="315" t="s">
        <v>378</v>
      </c>
      <c r="L55" s="315" t="s">
        <v>378</v>
      </c>
      <c r="M55" s="315" t="s">
        <v>378</v>
      </c>
      <c r="O55" s="286" t="str">
        <f t="shared" si="1"/>
        <v>CML</v>
      </c>
    </row>
    <row r="56" spans="1:15" x14ac:dyDescent="0.35">
      <c r="A56" s="312">
        <f t="shared" si="0"/>
        <v>37540</v>
      </c>
      <c r="B56" s="309" t="s">
        <v>227</v>
      </c>
      <c r="C56" s="309" t="s">
        <v>383</v>
      </c>
      <c r="D56" s="309" t="s">
        <v>384</v>
      </c>
      <c r="E56" s="309" t="s">
        <v>349</v>
      </c>
      <c r="F56" s="313">
        <v>0</v>
      </c>
      <c r="G56" s="314">
        <v>0</v>
      </c>
      <c r="H56" s="314">
        <v>0</v>
      </c>
      <c r="I56" s="315" t="s">
        <v>378</v>
      </c>
      <c r="J56" s="315" t="s">
        <v>378</v>
      </c>
      <c r="K56" s="315" t="s">
        <v>378</v>
      </c>
      <c r="L56" s="315" t="s">
        <v>378</v>
      </c>
      <c r="M56" s="315" t="s">
        <v>378</v>
      </c>
      <c r="O56" s="286" t="str">
        <f t="shared" si="1"/>
        <v>CML</v>
      </c>
    </row>
    <row r="57" spans="1:15" x14ac:dyDescent="0.35">
      <c r="A57" s="312">
        <f t="shared" si="0"/>
        <v>37540</v>
      </c>
      <c r="B57" s="309" t="s">
        <v>227</v>
      </c>
      <c r="C57" s="309" t="s">
        <v>383</v>
      </c>
      <c r="D57" s="309" t="s">
        <v>384</v>
      </c>
      <c r="E57" s="309" t="s">
        <v>350</v>
      </c>
      <c r="F57" s="313">
        <v>0</v>
      </c>
      <c r="G57" s="314">
        <v>0</v>
      </c>
      <c r="H57" s="314">
        <v>0</v>
      </c>
      <c r="I57" s="315" t="s">
        <v>378</v>
      </c>
      <c r="J57" s="315" t="s">
        <v>378</v>
      </c>
      <c r="K57" s="315" t="s">
        <v>378</v>
      </c>
      <c r="L57" s="315" t="s">
        <v>378</v>
      </c>
      <c r="M57" s="315" t="s">
        <v>378</v>
      </c>
      <c r="O57" s="286" t="str">
        <f t="shared" si="1"/>
        <v>CML</v>
      </c>
    </row>
    <row r="58" spans="1:15" x14ac:dyDescent="0.35">
      <c r="A58" s="312">
        <f t="shared" si="0"/>
        <v>37540</v>
      </c>
      <c r="B58" s="309" t="s">
        <v>227</v>
      </c>
      <c r="C58" s="309" t="s">
        <v>383</v>
      </c>
      <c r="D58" s="309" t="s">
        <v>384</v>
      </c>
      <c r="E58" s="309" t="s">
        <v>351</v>
      </c>
      <c r="F58" s="313">
        <v>0</v>
      </c>
      <c r="G58" s="314">
        <v>0</v>
      </c>
      <c r="H58" s="314">
        <v>0</v>
      </c>
      <c r="I58" s="315" t="s">
        <v>378</v>
      </c>
      <c r="J58" s="315" t="s">
        <v>378</v>
      </c>
      <c r="K58" s="315" t="s">
        <v>378</v>
      </c>
      <c r="L58" s="315" t="s">
        <v>378</v>
      </c>
      <c r="M58" s="315" t="s">
        <v>378</v>
      </c>
      <c r="O58" s="286" t="str">
        <f t="shared" si="1"/>
        <v>CML</v>
      </c>
    </row>
    <row r="59" spans="1:15" x14ac:dyDescent="0.35">
      <c r="A59" s="312">
        <f t="shared" si="0"/>
        <v>37540</v>
      </c>
      <c r="B59" s="309" t="s">
        <v>227</v>
      </c>
      <c r="C59" s="309" t="s">
        <v>383</v>
      </c>
      <c r="D59" s="309" t="s">
        <v>384</v>
      </c>
      <c r="E59" s="309" t="s">
        <v>352</v>
      </c>
      <c r="F59" s="313">
        <v>0</v>
      </c>
      <c r="G59" s="314">
        <v>0</v>
      </c>
      <c r="H59" s="314">
        <v>0</v>
      </c>
      <c r="I59" s="315" t="s">
        <v>378</v>
      </c>
      <c r="J59" s="315" t="s">
        <v>378</v>
      </c>
      <c r="K59" s="315" t="s">
        <v>378</v>
      </c>
      <c r="L59" s="315" t="s">
        <v>378</v>
      </c>
      <c r="M59" s="315" t="s">
        <v>378</v>
      </c>
      <c r="O59" s="286" t="str">
        <f t="shared" si="1"/>
        <v>CML</v>
      </c>
    </row>
    <row r="60" spans="1:15" x14ac:dyDescent="0.35">
      <c r="A60" s="312">
        <f t="shared" si="0"/>
        <v>37540</v>
      </c>
      <c r="B60" s="309" t="s">
        <v>227</v>
      </c>
      <c r="C60" s="309" t="s">
        <v>383</v>
      </c>
      <c r="D60" s="309" t="s">
        <v>384</v>
      </c>
      <c r="E60" s="309" t="s">
        <v>341</v>
      </c>
      <c r="F60" s="313">
        <v>0</v>
      </c>
      <c r="G60" s="314">
        <v>0</v>
      </c>
      <c r="H60" s="314">
        <v>0</v>
      </c>
      <c r="I60" s="315" t="s">
        <v>378</v>
      </c>
      <c r="J60" s="315" t="s">
        <v>378</v>
      </c>
      <c r="K60" s="315" t="s">
        <v>378</v>
      </c>
      <c r="L60" s="315" t="s">
        <v>378</v>
      </c>
      <c r="M60" s="315" t="s">
        <v>378</v>
      </c>
      <c r="O60" s="286" t="str">
        <f t="shared" si="1"/>
        <v>CML</v>
      </c>
    </row>
    <row r="61" spans="1:15" x14ac:dyDescent="0.35">
      <c r="A61" s="312">
        <f t="shared" si="0"/>
        <v>37540</v>
      </c>
      <c r="B61" s="309" t="s">
        <v>227</v>
      </c>
      <c r="C61" s="309" t="s">
        <v>385</v>
      </c>
      <c r="D61" s="309" t="s">
        <v>386</v>
      </c>
      <c r="E61" s="309" t="s">
        <v>343</v>
      </c>
      <c r="F61" s="313">
        <v>0</v>
      </c>
      <c r="G61" s="314">
        <v>0</v>
      </c>
      <c r="H61" s="315">
        <v>0</v>
      </c>
      <c r="I61" s="315" t="s">
        <v>378</v>
      </c>
      <c r="J61" s="315" t="s">
        <v>378</v>
      </c>
      <c r="K61" s="315" t="s">
        <v>378</v>
      </c>
      <c r="L61" s="315" t="s">
        <v>378</v>
      </c>
      <c r="M61" s="315" t="s">
        <v>378</v>
      </c>
      <c r="O61" s="286" t="str">
        <f t="shared" si="1"/>
        <v>CML</v>
      </c>
    </row>
    <row r="62" spans="1:15" x14ac:dyDescent="0.35">
      <c r="A62" s="312">
        <f t="shared" si="0"/>
        <v>37540</v>
      </c>
      <c r="B62" s="309" t="s">
        <v>227</v>
      </c>
      <c r="C62" s="309" t="s">
        <v>385</v>
      </c>
      <c r="D62" s="309" t="s">
        <v>386</v>
      </c>
      <c r="E62" s="309" t="s">
        <v>344</v>
      </c>
      <c r="F62" s="313">
        <v>0</v>
      </c>
      <c r="G62" s="314">
        <v>0</v>
      </c>
      <c r="H62" s="315">
        <v>0</v>
      </c>
      <c r="I62" s="315" t="s">
        <v>378</v>
      </c>
      <c r="J62" s="315" t="s">
        <v>378</v>
      </c>
      <c r="K62" s="315" t="s">
        <v>378</v>
      </c>
      <c r="L62" s="315" t="s">
        <v>378</v>
      </c>
      <c r="M62" s="315" t="s">
        <v>378</v>
      </c>
      <c r="O62" s="286" t="str">
        <f t="shared" si="1"/>
        <v>CML</v>
      </c>
    </row>
    <row r="63" spans="1:15" x14ac:dyDescent="0.35">
      <c r="A63" s="312">
        <f t="shared" si="0"/>
        <v>37540</v>
      </c>
      <c r="B63" s="309" t="s">
        <v>227</v>
      </c>
      <c r="C63" s="309" t="s">
        <v>385</v>
      </c>
      <c r="D63" s="309" t="s">
        <v>386</v>
      </c>
      <c r="E63" s="309" t="s">
        <v>345</v>
      </c>
      <c r="F63" s="313">
        <v>0</v>
      </c>
      <c r="G63" s="314">
        <v>0</v>
      </c>
      <c r="H63" s="315">
        <v>0</v>
      </c>
      <c r="I63" s="315" t="s">
        <v>378</v>
      </c>
      <c r="J63" s="315" t="s">
        <v>378</v>
      </c>
      <c r="K63" s="315" t="s">
        <v>378</v>
      </c>
      <c r="L63" s="315" t="s">
        <v>378</v>
      </c>
      <c r="M63" s="315" t="s">
        <v>378</v>
      </c>
      <c r="O63" s="286" t="str">
        <f t="shared" ref="O63:O113" si="2">IF(OR(B63="PPA", B63="CMP",B63="CML",B63="CMA",B63="WC",B63="MED"),B63,"ASLine")</f>
        <v>CML</v>
      </c>
    </row>
    <row r="64" spans="1:15" x14ac:dyDescent="0.35">
      <c r="A64" s="312">
        <f t="shared" si="0"/>
        <v>37540</v>
      </c>
      <c r="B64" s="309" t="s">
        <v>227</v>
      </c>
      <c r="C64" s="309" t="s">
        <v>385</v>
      </c>
      <c r="D64" s="309" t="s">
        <v>386</v>
      </c>
      <c r="E64" s="309" t="s">
        <v>346</v>
      </c>
      <c r="F64" s="313">
        <v>0</v>
      </c>
      <c r="G64" s="314">
        <v>0</v>
      </c>
      <c r="H64" s="315">
        <v>0</v>
      </c>
      <c r="I64" s="315" t="s">
        <v>378</v>
      </c>
      <c r="J64" s="315" t="s">
        <v>378</v>
      </c>
      <c r="K64" s="315" t="s">
        <v>378</v>
      </c>
      <c r="L64" s="315" t="s">
        <v>378</v>
      </c>
      <c r="M64" s="315" t="s">
        <v>378</v>
      </c>
      <c r="O64" s="286" t="str">
        <f t="shared" si="2"/>
        <v>CML</v>
      </c>
    </row>
    <row r="65" spans="1:15" x14ac:dyDescent="0.35">
      <c r="A65" s="312">
        <f t="shared" si="0"/>
        <v>37540</v>
      </c>
      <c r="B65" s="309" t="s">
        <v>227</v>
      </c>
      <c r="C65" s="309" t="s">
        <v>385</v>
      </c>
      <c r="D65" s="309" t="s">
        <v>386</v>
      </c>
      <c r="E65" s="309" t="s">
        <v>347</v>
      </c>
      <c r="F65" s="313">
        <v>0</v>
      </c>
      <c r="G65" s="314">
        <v>0</v>
      </c>
      <c r="H65" s="315">
        <v>0</v>
      </c>
      <c r="I65" s="315" t="s">
        <v>378</v>
      </c>
      <c r="J65" s="315" t="s">
        <v>378</v>
      </c>
      <c r="K65" s="315" t="s">
        <v>378</v>
      </c>
      <c r="L65" s="315" t="s">
        <v>378</v>
      </c>
      <c r="M65" s="315" t="s">
        <v>378</v>
      </c>
      <c r="O65" s="286" t="str">
        <f t="shared" si="2"/>
        <v>CML</v>
      </c>
    </row>
    <row r="66" spans="1:15" x14ac:dyDescent="0.35">
      <c r="A66" s="312">
        <f t="shared" si="0"/>
        <v>37540</v>
      </c>
      <c r="B66" s="309" t="s">
        <v>227</v>
      </c>
      <c r="C66" s="309" t="s">
        <v>385</v>
      </c>
      <c r="D66" s="309" t="s">
        <v>386</v>
      </c>
      <c r="E66" s="309" t="s">
        <v>348</v>
      </c>
      <c r="F66" s="313">
        <v>0</v>
      </c>
      <c r="G66" s="314">
        <v>0</v>
      </c>
      <c r="H66" s="315">
        <v>0</v>
      </c>
      <c r="I66" s="315" t="s">
        <v>378</v>
      </c>
      <c r="J66" s="315" t="s">
        <v>378</v>
      </c>
      <c r="K66" s="315" t="s">
        <v>378</v>
      </c>
      <c r="L66" s="315" t="s">
        <v>378</v>
      </c>
      <c r="M66" s="315" t="s">
        <v>378</v>
      </c>
      <c r="O66" s="286" t="str">
        <f t="shared" si="2"/>
        <v>CML</v>
      </c>
    </row>
    <row r="67" spans="1:15" x14ac:dyDescent="0.35">
      <c r="A67" s="312">
        <f t="shared" si="0"/>
        <v>37540</v>
      </c>
      <c r="B67" s="309" t="s">
        <v>227</v>
      </c>
      <c r="C67" s="309" t="s">
        <v>385</v>
      </c>
      <c r="D67" s="309" t="s">
        <v>386</v>
      </c>
      <c r="E67" s="309" t="s">
        <v>349</v>
      </c>
      <c r="F67" s="313">
        <v>0</v>
      </c>
      <c r="G67" s="314">
        <v>0</v>
      </c>
      <c r="H67" s="315">
        <v>0</v>
      </c>
      <c r="I67" s="315" t="s">
        <v>378</v>
      </c>
      <c r="J67" s="315" t="s">
        <v>378</v>
      </c>
      <c r="K67" s="315" t="s">
        <v>378</v>
      </c>
      <c r="L67" s="315" t="s">
        <v>378</v>
      </c>
      <c r="M67" s="315" t="s">
        <v>378</v>
      </c>
      <c r="O67" s="286" t="str">
        <f t="shared" si="2"/>
        <v>CML</v>
      </c>
    </row>
    <row r="68" spans="1:15" x14ac:dyDescent="0.35">
      <c r="A68" s="312">
        <f t="shared" si="0"/>
        <v>37540</v>
      </c>
      <c r="B68" s="309" t="s">
        <v>227</v>
      </c>
      <c r="C68" s="309" t="s">
        <v>385</v>
      </c>
      <c r="D68" s="309" t="s">
        <v>386</v>
      </c>
      <c r="E68" s="309" t="s">
        <v>350</v>
      </c>
      <c r="F68" s="313">
        <v>0</v>
      </c>
      <c r="G68" s="314">
        <v>0</v>
      </c>
      <c r="H68" s="315">
        <v>0</v>
      </c>
      <c r="I68" s="315" t="s">
        <v>378</v>
      </c>
      <c r="J68" s="315" t="s">
        <v>378</v>
      </c>
      <c r="K68" s="315" t="s">
        <v>378</v>
      </c>
      <c r="L68" s="315" t="s">
        <v>378</v>
      </c>
      <c r="M68" s="315" t="s">
        <v>378</v>
      </c>
      <c r="O68" s="286" t="str">
        <f t="shared" si="2"/>
        <v>CML</v>
      </c>
    </row>
    <row r="69" spans="1:15" x14ac:dyDescent="0.35">
      <c r="A69" s="312">
        <f t="shared" si="0"/>
        <v>37540</v>
      </c>
      <c r="B69" s="309" t="s">
        <v>227</v>
      </c>
      <c r="C69" s="309" t="s">
        <v>385</v>
      </c>
      <c r="D69" s="309" t="s">
        <v>386</v>
      </c>
      <c r="E69" s="309" t="s">
        <v>351</v>
      </c>
      <c r="F69" s="313">
        <v>0</v>
      </c>
      <c r="G69" s="314">
        <v>0</v>
      </c>
      <c r="H69" s="315">
        <v>0</v>
      </c>
      <c r="I69" s="315" t="s">
        <v>378</v>
      </c>
      <c r="J69" s="315" t="s">
        <v>378</v>
      </c>
      <c r="K69" s="315" t="s">
        <v>378</v>
      </c>
      <c r="L69" s="315" t="s">
        <v>378</v>
      </c>
      <c r="M69" s="315" t="s">
        <v>378</v>
      </c>
      <c r="O69" s="286" t="str">
        <f t="shared" si="2"/>
        <v>CML</v>
      </c>
    </row>
    <row r="70" spans="1:15" x14ac:dyDescent="0.35">
      <c r="A70" s="312">
        <f t="shared" si="0"/>
        <v>37540</v>
      </c>
      <c r="B70" s="309" t="s">
        <v>227</v>
      </c>
      <c r="C70" s="309" t="s">
        <v>385</v>
      </c>
      <c r="D70" s="309" t="s">
        <v>386</v>
      </c>
      <c r="E70" s="309" t="s">
        <v>352</v>
      </c>
      <c r="F70" s="313">
        <v>0</v>
      </c>
      <c r="G70" s="314">
        <v>0</v>
      </c>
      <c r="H70" s="315">
        <v>0</v>
      </c>
      <c r="I70" s="315" t="s">
        <v>378</v>
      </c>
      <c r="J70" s="315" t="s">
        <v>378</v>
      </c>
      <c r="K70" s="315" t="s">
        <v>378</v>
      </c>
      <c r="L70" s="315" t="s">
        <v>378</v>
      </c>
      <c r="M70" s="315" t="s">
        <v>378</v>
      </c>
      <c r="O70" s="286" t="str">
        <f t="shared" si="2"/>
        <v>CML</v>
      </c>
    </row>
    <row r="71" spans="1:15" x14ac:dyDescent="0.35">
      <c r="A71" s="312">
        <f t="shared" si="0"/>
        <v>37540</v>
      </c>
      <c r="B71" s="309" t="s">
        <v>227</v>
      </c>
      <c r="C71" s="309" t="s">
        <v>385</v>
      </c>
      <c r="D71" s="309" t="s">
        <v>386</v>
      </c>
      <c r="E71" s="309" t="s">
        <v>341</v>
      </c>
      <c r="F71" s="313">
        <v>0</v>
      </c>
      <c r="G71" s="314">
        <v>0</v>
      </c>
      <c r="H71" s="315">
        <v>0</v>
      </c>
      <c r="I71" s="315" t="s">
        <v>378</v>
      </c>
      <c r="J71" s="315" t="s">
        <v>378</v>
      </c>
      <c r="K71" s="315" t="s">
        <v>378</v>
      </c>
      <c r="L71" s="315" t="s">
        <v>378</v>
      </c>
      <c r="M71" s="315" t="s">
        <v>378</v>
      </c>
      <c r="O71" s="286" t="str">
        <f t="shared" si="2"/>
        <v>CML</v>
      </c>
    </row>
    <row r="72" spans="1:15" x14ac:dyDescent="0.35">
      <c r="A72" s="312">
        <f t="shared" si="0"/>
        <v>37540</v>
      </c>
      <c r="B72" s="309" t="s">
        <v>228</v>
      </c>
      <c r="C72" s="309" t="s">
        <v>387</v>
      </c>
      <c r="D72" s="309" t="s">
        <v>388</v>
      </c>
      <c r="E72" s="309" t="s">
        <v>343</v>
      </c>
      <c r="F72" s="313">
        <v>0</v>
      </c>
      <c r="G72" s="314">
        <v>0</v>
      </c>
      <c r="H72" s="315">
        <v>0</v>
      </c>
      <c r="I72" s="315" t="s">
        <v>378</v>
      </c>
      <c r="J72" s="315" t="s">
        <v>378</v>
      </c>
      <c r="K72" s="315" t="s">
        <v>378</v>
      </c>
      <c r="L72" s="315" t="s">
        <v>378</v>
      </c>
      <c r="M72" s="315" t="s">
        <v>378</v>
      </c>
      <c r="O72" s="286" t="str">
        <f t="shared" si="2"/>
        <v>MED</v>
      </c>
    </row>
    <row r="73" spans="1:15" x14ac:dyDescent="0.35">
      <c r="A73" s="312">
        <f t="shared" si="0"/>
        <v>37540</v>
      </c>
      <c r="B73" s="309" t="s">
        <v>228</v>
      </c>
      <c r="C73" s="309" t="s">
        <v>387</v>
      </c>
      <c r="D73" s="309" t="s">
        <v>388</v>
      </c>
      <c r="E73" s="309" t="s">
        <v>344</v>
      </c>
      <c r="F73" s="313">
        <v>0</v>
      </c>
      <c r="G73" s="314">
        <v>0</v>
      </c>
      <c r="H73" s="315">
        <v>0</v>
      </c>
      <c r="I73" s="315" t="s">
        <v>378</v>
      </c>
      <c r="J73" s="315" t="s">
        <v>378</v>
      </c>
      <c r="K73" s="315" t="s">
        <v>378</v>
      </c>
      <c r="L73" s="315" t="s">
        <v>378</v>
      </c>
      <c r="M73" s="315" t="s">
        <v>378</v>
      </c>
      <c r="O73" s="286" t="str">
        <f t="shared" si="2"/>
        <v>MED</v>
      </c>
    </row>
    <row r="74" spans="1:15" x14ac:dyDescent="0.35">
      <c r="A74" s="312">
        <f t="shared" si="0"/>
        <v>37540</v>
      </c>
      <c r="B74" s="309" t="s">
        <v>228</v>
      </c>
      <c r="C74" s="309" t="s">
        <v>387</v>
      </c>
      <c r="D74" s="309" t="s">
        <v>388</v>
      </c>
      <c r="E74" s="309" t="s">
        <v>345</v>
      </c>
      <c r="F74" s="313">
        <v>0</v>
      </c>
      <c r="G74" s="314">
        <v>0</v>
      </c>
      <c r="H74" s="315">
        <v>0</v>
      </c>
      <c r="I74" s="315" t="s">
        <v>378</v>
      </c>
      <c r="J74" s="315" t="s">
        <v>378</v>
      </c>
      <c r="K74" s="315" t="s">
        <v>378</v>
      </c>
      <c r="L74" s="315" t="s">
        <v>378</v>
      </c>
      <c r="M74" s="315" t="s">
        <v>378</v>
      </c>
      <c r="O74" s="286" t="str">
        <f t="shared" si="2"/>
        <v>MED</v>
      </c>
    </row>
    <row r="75" spans="1:15" x14ac:dyDescent="0.35">
      <c r="A75" s="312">
        <f t="shared" si="0"/>
        <v>37540</v>
      </c>
      <c r="B75" s="309" t="s">
        <v>228</v>
      </c>
      <c r="C75" s="309" t="s">
        <v>387</v>
      </c>
      <c r="D75" s="309" t="s">
        <v>388</v>
      </c>
      <c r="E75" s="309" t="s">
        <v>346</v>
      </c>
      <c r="F75" s="313">
        <v>0</v>
      </c>
      <c r="G75" s="314">
        <v>0</v>
      </c>
      <c r="H75" s="315">
        <v>0</v>
      </c>
      <c r="I75" s="315" t="s">
        <v>378</v>
      </c>
      <c r="J75" s="315" t="s">
        <v>378</v>
      </c>
      <c r="K75" s="315" t="s">
        <v>378</v>
      </c>
      <c r="L75" s="315" t="s">
        <v>378</v>
      </c>
      <c r="M75" s="315" t="s">
        <v>378</v>
      </c>
      <c r="O75" s="286" t="str">
        <f t="shared" si="2"/>
        <v>MED</v>
      </c>
    </row>
    <row r="76" spans="1:15" x14ac:dyDescent="0.35">
      <c r="A76" s="312">
        <f t="shared" si="0"/>
        <v>37540</v>
      </c>
      <c r="B76" s="309" t="s">
        <v>228</v>
      </c>
      <c r="C76" s="309" t="s">
        <v>387</v>
      </c>
      <c r="D76" s="309" t="s">
        <v>388</v>
      </c>
      <c r="E76" s="309" t="s">
        <v>347</v>
      </c>
      <c r="F76" s="313">
        <v>0</v>
      </c>
      <c r="G76" s="314">
        <v>0</v>
      </c>
      <c r="H76" s="315">
        <v>0</v>
      </c>
      <c r="I76" s="315" t="s">
        <v>378</v>
      </c>
      <c r="J76" s="315" t="s">
        <v>378</v>
      </c>
      <c r="K76" s="315" t="s">
        <v>378</v>
      </c>
      <c r="L76" s="315" t="s">
        <v>378</v>
      </c>
      <c r="M76" s="315" t="s">
        <v>378</v>
      </c>
      <c r="O76" s="286" t="str">
        <f t="shared" si="2"/>
        <v>MED</v>
      </c>
    </row>
    <row r="77" spans="1:15" x14ac:dyDescent="0.35">
      <c r="A77" s="312">
        <f t="shared" si="0"/>
        <v>37540</v>
      </c>
      <c r="B77" s="309" t="s">
        <v>228</v>
      </c>
      <c r="C77" s="309" t="s">
        <v>387</v>
      </c>
      <c r="D77" s="309" t="s">
        <v>388</v>
      </c>
      <c r="E77" s="309" t="s">
        <v>348</v>
      </c>
      <c r="F77" s="313">
        <v>0</v>
      </c>
      <c r="G77" s="314">
        <v>0</v>
      </c>
      <c r="H77" s="315">
        <v>0</v>
      </c>
      <c r="I77" s="315" t="s">
        <v>378</v>
      </c>
      <c r="J77" s="315" t="s">
        <v>378</v>
      </c>
      <c r="K77" s="315" t="s">
        <v>378</v>
      </c>
      <c r="L77" s="315" t="s">
        <v>378</v>
      </c>
      <c r="M77" s="315" t="s">
        <v>378</v>
      </c>
      <c r="O77" s="286" t="str">
        <f t="shared" si="2"/>
        <v>MED</v>
      </c>
    </row>
    <row r="78" spans="1:15" x14ac:dyDescent="0.35">
      <c r="A78" s="312">
        <f t="shared" si="0"/>
        <v>37540</v>
      </c>
      <c r="B78" s="309" t="s">
        <v>228</v>
      </c>
      <c r="C78" s="309" t="s">
        <v>387</v>
      </c>
      <c r="D78" s="309" t="s">
        <v>388</v>
      </c>
      <c r="E78" s="309" t="s">
        <v>349</v>
      </c>
      <c r="F78" s="313">
        <v>0</v>
      </c>
      <c r="G78" s="314">
        <v>0</v>
      </c>
      <c r="H78" s="315">
        <v>0</v>
      </c>
      <c r="I78" s="315" t="s">
        <v>378</v>
      </c>
      <c r="J78" s="315" t="s">
        <v>378</v>
      </c>
      <c r="K78" s="315" t="s">
        <v>378</v>
      </c>
      <c r="L78" s="315" t="s">
        <v>378</v>
      </c>
      <c r="M78" s="315" t="s">
        <v>378</v>
      </c>
      <c r="O78" s="286" t="str">
        <f t="shared" si="2"/>
        <v>MED</v>
      </c>
    </row>
    <row r="79" spans="1:15" x14ac:dyDescent="0.35">
      <c r="A79" s="312">
        <f t="shared" si="0"/>
        <v>37540</v>
      </c>
      <c r="B79" s="309" t="s">
        <v>228</v>
      </c>
      <c r="C79" s="309" t="s">
        <v>387</v>
      </c>
      <c r="D79" s="309" t="s">
        <v>388</v>
      </c>
      <c r="E79" s="309" t="s">
        <v>350</v>
      </c>
      <c r="F79" s="313">
        <v>0</v>
      </c>
      <c r="G79" s="314">
        <v>0</v>
      </c>
      <c r="H79" s="315">
        <v>0</v>
      </c>
      <c r="I79" s="315" t="s">
        <v>378</v>
      </c>
      <c r="J79" s="315" t="s">
        <v>378</v>
      </c>
      <c r="K79" s="315" t="s">
        <v>378</v>
      </c>
      <c r="L79" s="315" t="s">
        <v>378</v>
      </c>
      <c r="M79" s="315" t="s">
        <v>378</v>
      </c>
      <c r="O79" s="286" t="str">
        <f t="shared" si="2"/>
        <v>MED</v>
      </c>
    </row>
    <row r="80" spans="1:15" x14ac:dyDescent="0.35">
      <c r="A80" s="312">
        <f t="shared" si="0"/>
        <v>37540</v>
      </c>
      <c r="B80" s="309" t="s">
        <v>228</v>
      </c>
      <c r="C80" s="309" t="s">
        <v>387</v>
      </c>
      <c r="D80" s="309" t="s">
        <v>388</v>
      </c>
      <c r="E80" s="309" t="s">
        <v>351</v>
      </c>
      <c r="F80" s="313">
        <v>0</v>
      </c>
      <c r="G80" s="314">
        <v>0</v>
      </c>
      <c r="H80" s="315">
        <v>0</v>
      </c>
      <c r="I80" s="315" t="s">
        <v>378</v>
      </c>
      <c r="J80" s="315" t="s">
        <v>378</v>
      </c>
      <c r="K80" s="315" t="s">
        <v>378</v>
      </c>
      <c r="L80" s="315" t="s">
        <v>378</v>
      </c>
      <c r="M80" s="315" t="s">
        <v>378</v>
      </c>
      <c r="O80" s="286" t="str">
        <f t="shared" si="2"/>
        <v>MED</v>
      </c>
    </row>
    <row r="81" spans="1:15" x14ac:dyDescent="0.35">
      <c r="A81" s="312">
        <f t="shared" ref="A81:A144" si="3">$M$5</f>
        <v>37540</v>
      </c>
      <c r="B81" s="309" t="s">
        <v>228</v>
      </c>
      <c r="C81" s="309" t="s">
        <v>387</v>
      </c>
      <c r="D81" s="309" t="s">
        <v>388</v>
      </c>
      <c r="E81" s="309" t="s">
        <v>352</v>
      </c>
      <c r="F81" s="313">
        <v>0</v>
      </c>
      <c r="G81" s="314">
        <v>0</v>
      </c>
      <c r="H81" s="315">
        <v>0</v>
      </c>
      <c r="I81" s="315" t="s">
        <v>378</v>
      </c>
      <c r="J81" s="315" t="s">
        <v>378</v>
      </c>
      <c r="K81" s="315" t="s">
        <v>378</v>
      </c>
      <c r="L81" s="315" t="s">
        <v>378</v>
      </c>
      <c r="M81" s="315" t="s">
        <v>378</v>
      </c>
      <c r="O81" s="286" t="str">
        <f t="shared" si="2"/>
        <v>MED</v>
      </c>
    </row>
    <row r="82" spans="1:15" x14ac:dyDescent="0.35">
      <c r="A82" s="312">
        <f t="shared" si="3"/>
        <v>37540</v>
      </c>
      <c r="B82" s="309" t="s">
        <v>228</v>
      </c>
      <c r="C82" s="309" t="s">
        <v>387</v>
      </c>
      <c r="D82" s="309" t="s">
        <v>388</v>
      </c>
      <c r="E82" s="309" t="s">
        <v>341</v>
      </c>
      <c r="F82" s="313">
        <v>0</v>
      </c>
      <c r="G82" s="314">
        <v>0</v>
      </c>
      <c r="H82" s="315">
        <v>0</v>
      </c>
      <c r="I82" s="315" t="s">
        <v>378</v>
      </c>
      <c r="J82" s="315" t="s">
        <v>378</v>
      </c>
      <c r="K82" s="315" t="s">
        <v>378</v>
      </c>
      <c r="L82" s="315" t="s">
        <v>378</v>
      </c>
      <c r="M82" s="315" t="s">
        <v>378</v>
      </c>
      <c r="O82" s="286" t="str">
        <f t="shared" si="2"/>
        <v>MED</v>
      </c>
    </row>
    <row r="83" spans="1:15" x14ac:dyDescent="0.35">
      <c r="A83" s="312">
        <f t="shared" si="3"/>
        <v>37540</v>
      </c>
      <c r="B83" s="309" t="s">
        <v>227</v>
      </c>
      <c r="C83" s="309" t="s">
        <v>389</v>
      </c>
      <c r="D83" s="309" t="s">
        <v>390</v>
      </c>
      <c r="E83" s="309" t="s">
        <v>343</v>
      </c>
      <c r="F83" s="313">
        <v>0</v>
      </c>
      <c r="G83" s="314">
        <v>0</v>
      </c>
      <c r="H83" s="315">
        <v>0</v>
      </c>
      <c r="I83" s="315" t="s">
        <v>378</v>
      </c>
      <c r="J83" s="315" t="s">
        <v>378</v>
      </c>
      <c r="K83" s="315" t="s">
        <v>378</v>
      </c>
      <c r="L83" s="315" t="s">
        <v>378</v>
      </c>
      <c r="M83" s="315" t="s">
        <v>378</v>
      </c>
      <c r="O83" s="286" t="str">
        <f t="shared" si="2"/>
        <v>CML</v>
      </c>
    </row>
    <row r="84" spans="1:15" x14ac:dyDescent="0.35">
      <c r="A84" s="312">
        <f t="shared" si="3"/>
        <v>37540</v>
      </c>
      <c r="B84" s="309" t="s">
        <v>227</v>
      </c>
      <c r="C84" s="309" t="s">
        <v>389</v>
      </c>
      <c r="D84" s="309" t="s">
        <v>390</v>
      </c>
      <c r="E84" s="309" t="s">
        <v>344</v>
      </c>
      <c r="F84" s="313">
        <v>0</v>
      </c>
      <c r="G84" s="314">
        <v>0</v>
      </c>
      <c r="H84" s="315">
        <v>0</v>
      </c>
      <c r="I84" s="315" t="s">
        <v>378</v>
      </c>
      <c r="J84" s="315" t="s">
        <v>378</v>
      </c>
      <c r="K84" s="315" t="s">
        <v>378</v>
      </c>
      <c r="L84" s="315" t="s">
        <v>378</v>
      </c>
      <c r="M84" s="315" t="s">
        <v>378</v>
      </c>
      <c r="O84" s="286" t="str">
        <f t="shared" si="2"/>
        <v>CML</v>
      </c>
    </row>
    <row r="85" spans="1:15" x14ac:dyDescent="0.35">
      <c r="A85" s="312">
        <f t="shared" si="3"/>
        <v>37540</v>
      </c>
      <c r="B85" s="309" t="s">
        <v>227</v>
      </c>
      <c r="C85" s="309" t="s">
        <v>389</v>
      </c>
      <c r="D85" s="309" t="s">
        <v>390</v>
      </c>
      <c r="E85" s="309" t="s">
        <v>345</v>
      </c>
      <c r="F85" s="313">
        <v>0</v>
      </c>
      <c r="G85" s="314">
        <v>0</v>
      </c>
      <c r="H85" s="315">
        <v>0</v>
      </c>
      <c r="I85" s="315" t="s">
        <v>378</v>
      </c>
      <c r="J85" s="315" t="s">
        <v>378</v>
      </c>
      <c r="K85" s="315" t="s">
        <v>378</v>
      </c>
      <c r="L85" s="315" t="s">
        <v>378</v>
      </c>
      <c r="M85" s="315" t="s">
        <v>378</v>
      </c>
      <c r="O85" s="286" t="str">
        <f t="shared" si="2"/>
        <v>CML</v>
      </c>
    </row>
    <row r="86" spans="1:15" x14ac:dyDescent="0.35">
      <c r="A86" s="312">
        <f t="shared" si="3"/>
        <v>37540</v>
      </c>
      <c r="B86" s="309" t="s">
        <v>227</v>
      </c>
      <c r="C86" s="309" t="s">
        <v>389</v>
      </c>
      <c r="D86" s="309" t="s">
        <v>390</v>
      </c>
      <c r="E86" s="309" t="s">
        <v>346</v>
      </c>
      <c r="F86" s="313">
        <v>0</v>
      </c>
      <c r="G86" s="314">
        <v>0</v>
      </c>
      <c r="H86" s="315">
        <v>0</v>
      </c>
      <c r="I86" s="315" t="s">
        <v>378</v>
      </c>
      <c r="J86" s="315" t="s">
        <v>378</v>
      </c>
      <c r="K86" s="315" t="s">
        <v>378</v>
      </c>
      <c r="L86" s="315" t="s">
        <v>378</v>
      </c>
      <c r="M86" s="315" t="s">
        <v>378</v>
      </c>
      <c r="O86" s="286" t="str">
        <f t="shared" si="2"/>
        <v>CML</v>
      </c>
    </row>
    <row r="87" spans="1:15" x14ac:dyDescent="0.35">
      <c r="A87" s="312">
        <f t="shared" si="3"/>
        <v>37540</v>
      </c>
      <c r="B87" s="309" t="s">
        <v>227</v>
      </c>
      <c r="C87" s="309" t="s">
        <v>389</v>
      </c>
      <c r="D87" s="309" t="s">
        <v>390</v>
      </c>
      <c r="E87" s="309" t="s">
        <v>347</v>
      </c>
      <c r="F87" s="313">
        <v>0</v>
      </c>
      <c r="G87" s="314">
        <v>0</v>
      </c>
      <c r="H87" s="315">
        <v>0</v>
      </c>
      <c r="I87" s="315" t="s">
        <v>378</v>
      </c>
      <c r="J87" s="315" t="s">
        <v>378</v>
      </c>
      <c r="K87" s="315" t="s">
        <v>378</v>
      </c>
      <c r="L87" s="315" t="s">
        <v>378</v>
      </c>
      <c r="M87" s="315" t="s">
        <v>378</v>
      </c>
      <c r="O87" s="286" t="str">
        <f t="shared" si="2"/>
        <v>CML</v>
      </c>
    </row>
    <row r="88" spans="1:15" x14ac:dyDescent="0.35">
      <c r="A88" s="312">
        <f t="shared" si="3"/>
        <v>37540</v>
      </c>
      <c r="B88" s="309" t="s">
        <v>227</v>
      </c>
      <c r="C88" s="309" t="s">
        <v>389</v>
      </c>
      <c r="D88" s="309" t="s">
        <v>390</v>
      </c>
      <c r="E88" s="309" t="s">
        <v>348</v>
      </c>
      <c r="F88" s="313">
        <v>0</v>
      </c>
      <c r="G88" s="314">
        <v>0</v>
      </c>
      <c r="H88" s="315">
        <v>0</v>
      </c>
      <c r="I88" s="315" t="s">
        <v>378</v>
      </c>
      <c r="J88" s="315" t="s">
        <v>378</v>
      </c>
      <c r="K88" s="315" t="s">
        <v>378</v>
      </c>
      <c r="L88" s="315" t="s">
        <v>378</v>
      </c>
      <c r="M88" s="315" t="s">
        <v>378</v>
      </c>
      <c r="O88" s="286" t="str">
        <f t="shared" si="2"/>
        <v>CML</v>
      </c>
    </row>
    <row r="89" spans="1:15" x14ac:dyDescent="0.35">
      <c r="A89" s="312">
        <f t="shared" si="3"/>
        <v>37540</v>
      </c>
      <c r="B89" s="309" t="s">
        <v>227</v>
      </c>
      <c r="C89" s="309" t="s">
        <v>389</v>
      </c>
      <c r="D89" s="309" t="s">
        <v>390</v>
      </c>
      <c r="E89" s="309" t="s">
        <v>349</v>
      </c>
      <c r="F89" s="313">
        <v>0</v>
      </c>
      <c r="G89" s="314">
        <v>0</v>
      </c>
      <c r="H89" s="315">
        <v>0</v>
      </c>
      <c r="I89" s="315" t="s">
        <v>378</v>
      </c>
      <c r="J89" s="315" t="s">
        <v>378</v>
      </c>
      <c r="K89" s="315" t="s">
        <v>378</v>
      </c>
      <c r="L89" s="315" t="s">
        <v>378</v>
      </c>
      <c r="M89" s="315" t="s">
        <v>378</v>
      </c>
      <c r="O89" s="286" t="str">
        <f t="shared" si="2"/>
        <v>CML</v>
      </c>
    </row>
    <row r="90" spans="1:15" x14ac:dyDescent="0.35">
      <c r="A90" s="312">
        <f t="shared" si="3"/>
        <v>37540</v>
      </c>
      <c r="B90" s="309" t="s">
        <v>227</v>
      </c>
      <c r="C90" s="309" t="s">
        <v>389</v>
      </c>
      <c r="D90" s="309" t="s">
        <v>390</v>
      </c>
      <c r="E90" s="309" t="s">
        <v>350</v>
      </c>
      <c r="F90" s="313">
        <v>0</v>
      </c>
      <c r="G90" s="314">
        <v>0</v>
      </c>
      <c r="H90" s="315">
        <v>0</v>
      </c>
      <c r="I90" s="315" t="s">
        <v>378</v>
      </c>
      <c r="J90" s="315" t="s">
        <v>378</v>
      </c>
      <c r="K90" s="315" t="s">
        <v>378</v>
      </c>
      <c r="L90" s="315" t="s">
        <v>378</v>
      </c>
      <c r="M90" s="315" t="s">
        <v>378</v>
      </c>
      <c r="O90" s="286" t="str">
        <f t="shared" si="2"/>
        <v>CML</v>
      </c>
    </row>
    <row r="91" spans="1:15" x14ac:dyDescent="0.35">
      <c r="A91" s="312">
        <f t="shared" si="3"/>
        <v>37540</v>
      </c>
      <c r="B91" s="309" t="s">
        <v>227</v>
      </c>
      <c r="C91" s="309" t="s">
        <v>389</v>
      </c>
      <c r="D91" s="309" t="s">
        <v>390</v>
      </c>
      <c r="E91" s="309" t="s">
        <v>351</v>
      </c>
      <c r="F91" s="313">
        <v>0</v>
      </c>
      <c r="G91" s="314">
        <v>0</v>
      </c>
      <c r="H91" s="315">
        <v>0</v>
      </c>
      <c r="I91" s="315" t="s">
        <v>378</v>
      </c>
      <c r="J91" s="315" t="s">
        <v>378</v>
      </c>
      <c r="K91" s="315" t="s">
        <v>378</v>
      </c>
      <c r="L91" s="315" t="s">
        <v>378</v>
      </c>
      <c r="M91" s="315" t="s">
        <v>378</v>
      </c>
      <c r="O91" s="286" t="str">
        <f t="shared" si="2"/>
        <v>CML</v>
      </c>
    </row>
    <row r="92" spans="1:15" x14ac:dyDescent="0.35">
      <c r="A92" s="312">
        <f t="shared" si="3"/>
        <v>37540</v>
      </c>
      <c r="B92" s="309" t="s">
        <v>227</v>
      </c>
      <c r="C92" s="309" t="s">
        <v>389</v>
      </c>
      <c r="D92" s="309" t="s">
        <v>390</v>
      </c>
      <c r="E92" s="309" t="s">
        <v>352</v>
      </c>
      <c r="F92" s="313">
        <v>0</v>
      </c>
      <c r="G92" s="314">
        <v>0</v>
      </c>
      <c r="H92" s="315">
        <v>0</v>
      </c>
      <c r="I92" s="315" t="s">
        <v>378</v>
      </c>
      <c r="J92" s="315" t="s">
        <v>378</v>
      </c>
      <c r="K92" s="315" t="s">
        <v>378</v>
      </c>
      <c r="L92" s="315" t="s">
        <v>378</v>
      </c>
      <c r="M92" s="315" t="s">
        <v>378</v>
      </c>
      <c r="O92" s="286" t="str">
        <f t="shared" si="2"/>
        <v>CML</v>
      </c>
    </row>
    <row r="93" spans="1:15" x14ac:dyDescent="0.35">
      <c r="A93" s="312">
        <f t="shared" si="3"/>
        <v>37540</v>
      </c>
      <c r="B93" s="309" t="s">
        <v>227</v>
      </c>
      <c r="C93" s="309" t="s">
        <v>389</v>
      </c>
      <c r="D93" s="309" t="s">
        <v>390</v>
      </c>
      <c r="E93" s="309" t="s">
        <v>341</v>
      </c>
      <c r="F93" s="313">
        <v>0</v>
      </c>
      <c r="G93" s="314">
        <v>0</v>
      </c>
      <c r="H93" s="315">
        <v>0</v>
      </c>
      <c r="I93" s="315" t="s">
        <v>378</v>
      </c>
      <c r="J93" s="315" t="s">
        <v>378</v>
      </c>
      <c r="K93" s="315" t="s">
        <v>378</v>
      </c>
      <c r="L93" s="315" t="s">
        <v>378</v>
      </c>
      <c r="M93" s="315" t="s">
        <v>378</v>
      </c>
      <c r="O93" s="286" t="str">
        <f t="shared" si="2"/>
        <v>CML</v>
      </c>
    </row>
    <row r="94" spans="1:15" x14ac:dyDescent="0.35">
      <c r="A94" s="312">
        <f t="shared" si="3"/>
        <v>37540</v>
      </c>
      <c r="B94" s="309" t="s">
        <v>227</v>
      </c>
      <c r="C94" s="309" t="s">
        <v>391</v>
      </c>
      <c r="D94" s="309" t="s">
        <v>392</v>
      </c>
      <c r="E94" s="309" t="s">
        <v>343</v>
      </c>
      <c r="F94" s="313">
        <v>0</v>
      </c>
      <c r="G94" s="314">
        <v>0</v>
      </c>
      <c r="H94" s="315">
        <v>0</v>
      </c>
      <c r="I94" s="315" t="s">
        <v>378</v>
      </c>
      <c r="J94" s="315" t="s">
        <v>378</v>
      </c>
      <c r="K94" s="315" t="s">
        <v>378</v>
      </c>
      <c r="L94" s="315" t="s">
        <v>378</v>
      </c>
      <c r="M94" s="315" t="s">
        <v>378</v>
      </c>
      <c r="O94" s="286" t="str">
        <f t="shared" si="2"/>
        <v>CML</v>
      </c>
    </row>
    <row r="95" spans="1:15" x14ac:dyDescent="0.35">
      <c r="A95" s="312">
        <f t="shared" si="3"/>
        <v>37540</v>
      </c>
      <c r="B95" s="309" t="s">
        <v>227</v>
      </c>
      <c r="C95" s="309" t="s">
        <v>391</v>
      </c>
      <c r="D95" s="309" t="s">
        <v>392</v>
      </c>
      <c r="E95" s="309" t="s">
        <v>344</v>
      </c>
      <c r="F95" s="313">
        <v>0</v>
      </c>
      <c r="G95" s="314">
        <v>0</v>
      </c>
      <c r="H95" s="315">
        <v>0</v>
      </c>
      <c r="I95" s="315" t="s">
        <v>378</v>
      </c>
      <c r="J95" s="315" t="s">
        <v>378</v>
      </c>
      <c r="K95" s="315" t="s">
        <v>378</v>
      </c>
      <c r="L95" s="315" t="s">
        <v>378</v>
      </c>
      <c r="M95" s="315" t="s">
        <v>378</v>
      </c>
      <c r="O95" s="286" t="str">
        <f t="shared" si="2"/>
        <v>CML</v>
      </c>
    </row>
    <row r="96" spans="1:15" x14ac:dyDescent="0.35">
      <c r="A96" s="312">
        <f t="shared" si="3"/>
        <v>37540</v>
      </c>
      <c r="B96" s="309" t="s">
        <v>227</v>
      </c>
      <c r="C96" s="309" t="s">
        <v>391</v>
      </c>
      <c r="D96" s="309" t="s">
        <v>392</v>
      </c>
      <c r="E96" s="309" t="s">
        <v>345</v>
      </c>
      <c r="F96" s="313">
        <v>0</v>
      </c>
      <c r="G96" s="314">
        <v>0</v>
      </c>
      <c r="H96" s="315">
        <v>0</v>
      </c>
      <c r="I96" s="315" t="s">
        <v>378</v>
      </c>
      <c r="J96" s="315" t="s">
        <v>378</v>
      </c>
      <c r="K96" s="315" t="s">
        <v>378</v>
      </c>
      <c r="L96" s="315" t="s">
        <v>378</v>
      </c>
      <c r="M96" s="315" t="s">
        <v>378</v>
      </c>
      <c r="O96" s="286" t="str">
        <f t="shared" si="2"/>
        <v>CML</v>
      </c>
    </row>
    <row r="97" spans="1:15" x14ac:dyDescent="0.35">
      <c r="A97" s="312">
        <f t="shared" si="3"/>
        <v>37540</v>
      </c>
      <c r="B97" s="309" t="s">
        <v>227</v>
      </c>
      <c r="C97" s="309" t="s">
        <v>391</v>
      </c>
      <c r="D97" s="309" t="s">
        <v>392</v>
      </c>
      <c r="E97" s="309" t="s">
        <v>346</v>
      </c>
      <c r="F97" s="313">
        <v>0</v>
      </c>
      <c r="G97" s="314">
        <v>0</v>
      </c>
      <c r="H97" s="315">
        <v>0</v>
      </c>
      <c r="I97" s="315" t="s">
        <v>378</v>
      </c>
      <c r="J97" s="315" t="s">
        <v>378</v>
      </c>
      <c r="K97" s="315" t="s">
        <v>378</v>
      </c>
      <c r="L97" s="315" t="s">
        <v>378</v>
      </c>
      <c r="M97" s="315" t="s">
        <v>378</v>
      </c>
      <c r="O97" s="286" t="str">
        <f t="shared" si="2"/>
        <v>CML</v>
      </c>
    </row>
    <row r="98" spans="1:15" x14ac:dyDescent="0.35">
      <c r="A98" s="312">
        <f t="shared" si="3"/>
        <v>37540</v>
      </c>
      <c r="B98" s="309" t="s">
        <v>227</v>
      </c>
      <c r="C98" s="309" t="s">
        <v>391</v>
      </c>
      <c r="D98" s="309" t="s">
        <v>392</v>
      </c>
      <c r="E98" s="309" t="s">
        <v>347</v>
      </c>
      <c r="F98" s="313">
        <v>0</v>
      </c>
      <c r="G98" s="314">
        <v>0</v>
      </c>
      <c r="H98" s="315">
        <v>0</v>
      </c>
      <c r="I98" s="315" t="s">
        <v>378</v>
      </c>
      <c r="J98" s="315" t="s">
        <v>378</v>
      </c>
      <c r="K98" s="315" t="s">
        <v>378</v>
      </c>
      <c r="L98" s="315" t="s">
        <v>378</v>
      </c>
      <c r="M98" s="315" t="s">
        <v>378</v>
      </c>
      <c r="O98" s="286" t="str">
        <f t="shared" si="2"/>
        <v>CML</v>
      </c>
    </row>
    <row r="99" spans="1:15" x14ac:dyDescent="0.35">
      <c r="A99" s="312">
        <f t="shared" si="3"/>
        <v>37540</v>
      </c>
      <c r="B99" s="309" t="s">
        <v>227</v>
      </c>
      <c r="C99" s="309" t="s">
        <v>391</v>
      </c>
      <c r="D99" s="309" t="s">
        <v>392</v>
      </c>
      <c r="E99" s="309" t="s">
        <v>348</v>
      </c>
      <c r="F99" s="313">
        <v>0</v>
      </c>
      <c r="G99" s="314">
        <v>0</v>
      </c>
      <c r="H99" s="315">
        <v>0</v>
      </c>
      <c r="I99" s="315" t="s">
        <v>378</v>
      </c>
      <c r="J99" s="315" t="s">
        <v>378</v>
      </c>
      <c r="K99" s="315" t="s">
        <v>378</v>
      </c>
      <c r="L99" s="315" t="s">
        <v>378</v>
      </c>
      <c r="M99" s="315" t="s">
        <v>378</v>
      </c>
      <c r="O99" s="286" t="str">
        <f t="shared" si="2"/>
        <v>CML</v>
      </c>
    </row>
    <row r="100" spans="1:15" x14ac:dyDescent="0.35">
      <c r="A100" s="312">
        <f t="shared" si="3"/>
        <v>37540</v>
      </c>
      <c r="B100" s="309" t="s">
        <v>227</v>
      </c>
      <c r="C100" s="309" t="s">
        <v>391</v>
      </c>
      <c r="D100" s="309" t="s">
        <v>392</v>
      </c>
      <c r="E100" s="309" t="s">
        <v>349</v>
      </c>
      <c r="F100" s="313">
        <v>0</v>
      </c>
      <c r="G100" s="314">
        <v>0</v>
      </c>
      <c r="H100" s="315">
        <v>0</v>
      </c>
      <c r="I100" s="315" t="s">
        <v>378</v>
      </c>
      <c r="J100" s="315" t="s">
        <v>378</v>
      </c>
      <c r="K100" s="315" t="s">
        <v>378</v>
      </c>
      <c r="L100" s="315" t="s">
        <v>378</v>
      </c>
      <c r="M100" s="315" t="s">
        <v>378</v>
      </c>
      <c r="O100" s="286" t="str">
        <f t="shared" si="2"/>
        <v>CML</v>
      </c>
    </row>
    <row r="101" spans="1:15" x14ac:dyDescent="0.35">
      <c r="A101" s="312">
        <f t="shared" si="3"/>
        <v>37540</v>
      </c>
      <c r="B101" s="309" t="s">
        <v>227</v>
      </c>
      <c r="C101" s="309" t="s">
        <v>391</v>
      </c>
      <c r="D101" s="309" t="s">
        <v>392</v>
      </c>
      <c r="E101" s="309" t="s">
        <v>350</v>
      </c>
      <c r="F101" s="313">
        <v>0</v>
      </c>
      <c r="G101" s="314">
        <v>0</v>
      </c>
      <c r="H101" s="315">
        <v>0</v>
      </c>
      <c r="I101" s="315" t="s">
        <v>378</v>
      </c>
      <c r="J101" s="315" t="s">
        <v>378</v>
      </c>
      <c r="K101" s="315" t="s">
        <v>378</v>
      </c>
      <c r="L101" s="315" t="s">
        <v>378</v>
      </c>
      <c r="M101" s="315" t="s">
        <v>378</v>
      </c>
      <c r="O101" s="286" t="str">
        <f t="shared" si="2"/>
        <v>CML</v>
      </c>
    </row>
    <row r="102" spans="1:15" x14ac:dyDescent="0.35">
      <c r="A102" s="312">
        <f t="shared" si="3"/>
        <v>37540</v>
      </c>
      <c r="B102" s="309" t="s">
        <v>227</v>
      </c>
      <c r="C102" s="309" t="s">
        <v>391</v>
      </c>
      <c r="D102" s="309" t="s">
        <v>392</v>
      </c>
      <c r="E102" s="309" t="s">
        <v>351</v>
      </c>
      <c r="F102" s="313">
        <v>0</v>
      </c>
      <c r="G102" s="314">
        <v>0</v>
      </c>
      <c r="H102" s="315">
        <v>0</v>
      </c>
      <c r="I102" s="315" t="s">
        <v>378</v>
      </c>
      <c r="J102" s="315" t="s">
        <v>378</v>
      </c>
      <c r="K102" s="315" t="s">
        <v>378</v>
      </c>
      <c r="L102" s="315" t="s">
        <v>378</v>
      </c>
      <c r="M102" s="315" t="s">
        <v>378</v>
      </c>
      <c r="O102" s="286" t="str">
        <f t="shared" si="2"/>
        <v>CML</v>
      </c>
    </row>
    <row r="103" spans="1:15" x14ac:dyDescent="0.35">
      <c r="A103" s="312">
        <f t="shared" si="3"/>
        <v>37540</v>
      </c>
      <c r="B103" s="309" t="s">
        <v>227</v>
      </c>
      <c r="C103" s="309" t="s">
        <v>391</v>
      </c>
      <c r="D103" s="309" t="s">
        <v>392</v>
      </c>
      <c r="E103" s="309" t="s">
        <v>352</v>
      </c>
      <c r="F103" s="313">
        <v>0</v>
      </c>
      <c r="G103" s="314">
        <v>0</v>
      </c>
      <c r="H103" s="315">
        <v>0</v>
      </c>
      <c r="I103" s="315" t="s">
        <v>378</v>
      </c>
      <c r="J103" s="315" t="s">
        <v>378</v>
      </c>
      <c r="K103" s="315" t="s">
        <v>378</v>
      </c>
      <c r="L103" s="315" t="s">
        <v>378</v>
      </c>
      <c r="M103" s="315" t="s">
        <v>378</v>
      </c>
      <c r="O103" s="286" t="str">
        <f t="shared" si="2"/>
        <v>CML</v>
      </c>
    </row>
    <row r="104" spans="1:15" x14ac:dyDescent="0.35">
      <c r="A104" s="312">
        <f t="shared" si="3"/>
        <v>37540</v>
      </c>
      <c r="B104" s="309" t="s">
        <v>227</v>
      </c>
      <c r="C104" s="309" t="s">
        <v>391</v>
      </c>
      <c r="D104" s="309" t="s">
        <v>392</v>
      </c>
      <c r="E104" s="309" t="s">
        <v>341</v>
      </c>
      <c r="F104" s="313">
        <v>0</v>
      </c>
      <c r="G104" s="314">
        <v>0</v>
      </c>
      <c r="H104" s="315">
        <v>0</v>
      </c>
      <c r="I104" s="315" t="s">
        <v>378</v>
      </c>
      <c r="J104" s="315" t="s">
        <v>378</v>
      </c>
      <c r="K104" s="315" t="s">
        <v>378</v>
      </c>
      <c r="L104" s="315" t="s">
        <v>378</v>
      </c>
      <c r="M104" s="315" t="s">
        <v>378</v>
      </c>
      <c r="O104" s="286" t="str">
        <f t="shared" si="2"/>
        <v>CML</v>
      </c>
    </row>
    <row r="105" spans="1:15" x14ac:dyDescent="0.35">
      <c r="A105" s="312">
        <f t="shared" si="3"/>
        <v>37540</v>
      </c>
      <c r="B105" s="309" t="s">
        <v>227</v>
      </c>
      <c r="C105" s="309" t="s">
        <v>393</v>
      </c>
      <c r="D105" s="309" t="s">
        <v>394</v>
      </c>
      <c r="E105" s="309" t="s">
        <v>343</v>
      </c>
      <c r="F105" s="313">
        <v>0</v>
      </c>
      <c r="G105" s="314">
        <v>0</v>
      </c>
      <c r="H105" s="315">
        <v>0</v>
      </c>
      <c r="I105" s="315" t="s">
        <v>378</v>
      </c>
      <c r="J105" s="315" t="s">
        <v>378</v>
      </c>
      <c r="K105" s="315" t="s">
        <v>378</v>
      </c>
      <c r="L105" s="315" t="s">
        <v>378</v>
      </c>
      <c r="M105" s="315" t="s">
        <v>378</v>
      </c>
      <c r="O105" s="286" t="str">
        <f t="shared" si="2"/>
        <v>CML</v>
      </c>
    </row>
    <row r="106" spans="1:15" x14ac:dyDescent="0.35">
      <c r="A106" s="312">
        <f t="shared" si="3"/>
        <v>37540</v>
      </c>
      <c r="B106" s="309" t="s">
        <v>227</v>
      </c>
      <c r="C106" s="309" t="s">
        <v>393</v>
      </c>
      <c r="D106" s="309" t="s">
        <v>394</v>
      </c>
      <c r="E106" s="309" t="s">
        <v>344</v>
      </c>
      <c r="F106" s="313">
        <v>0</v>
      </c>
      <c r="G106" s="314">
        <v>0</v>
      </c>
      <c r="H106" s="315">
        <v>0</v>
      </c>
      <c r="I106" s="315" t="s">
        <v>378</v>
      </c>
      <c r="J106" s="315" t="s">
        <v>378</v>
      </c>
      <c r="K106" s="315" t="s">
        <v>378</v>
      </c>
      <c r="L106" s="315" t="s">
        <v>378</v>
      </c>
      <c r="M106" s="315" t="s">
        <v>378</v>
      </c>
      <c r="O106" s="286" t="str">
        <f t="shared" si="2"/>
        <v>CML</v>
      </c>
    </row>
    <row r="107" spans="1:15" x14ac:dyDescent="0.35">
      <c r="A107" s="312">
        <f t="shared" si="3"/>
        <v>37540</v>
      </c>
      <c r="B107" s="309" t="s">
        <v>227</v>
      </c>
      <c r="C107" s="309" t="s">
        <v>393</v>
      </c>
      <c r="D107" s="309" t="s">
        <v>394</v>
      </c>
      <c r="E107" s="309" t="s">
        <v>345</v>
      </c>
      <c r="F107" s="313">
        <v>0</v>
      </c>
      <c r="G107" s="314">
        <v>0</v>
      </c>
      <c r="H107" s="315">
        <v>0</v>
      </c>
      <c r="I107" s="315" t="s">
        <v>378</v>
      </c>
      <c r="J107" s="315" t="s">
        <v>378</v>
      </c>
      <c r="K107" s="315" t="s">
        <v>378</v>
      </c>
      <c r="L107" s="315" t="s">
        <v>378</v>
      </c>
      <c r="M107" s="315" t="s">
        <v>378</v>
      </c>
      <c r="O107" s="286" t="str">
        <f t="shared" si="2"/>
        <v>CML</v>
      </c>
    </row>
    <row r="108" spans="1:15" x14ac:dyDescent="0.35">
      <c r="A108" s="312">
        <f t="shared" si="3"/>
        <v>37540</v>
      </c>
      <c r="B108" s="309" t="s">
        <v>227</v>
      </c>
      <c r="C108" s="309" t="s">
        <v>393</v>
      </c>
      <c r="D108" s="309" t="s">
        <v>394</v>
      </c>
      <c r="E108" s="309" t="s">
        <v>346</v>
      </c>
      <c r="F108" s="313">
        <v>0</v>
      </c>
      <c r="G108" s="314">
        <v>0</v>
      </c>
      <c r="H108" s="315">
        <v>0</v>
      </c>
      <c r="I108" s="315" t="s">
        <v>378</v>
      </c>
      <c r="J108" s="315" t="s">
        <v>378</v>
      </c>
      <c r="K108" s="315" t="s">
        <v>378</v>
      </c>
      <c r="L108" s="315" t="s">
        <v>378</v>
      </c>
      <c r="M108" s="315" t="s">
        <v>378</v>
      </c>
      <c r="O108" s="286" t="str">
        <f t="shared" si="2"/>
        <v>CML</v>
      </c>
    </row>
    <row r="109" spans="1:15" x14ac:dyDescent="0.35">
      <c r="A109" s="312">
        <f t="shared" si="3"/>
        <v>37540</v>
      </c>
      <c r="B109" s="309" t="s">
        <v>227</v>
      </c>
      <c r="C109" s="309" t="s">
        <v>393</v>
      </c>
      <c r="D109" s="309" t="s">
        <v>394</v>
      </c>
      <c r="E109" s="309" t="s">
        <v>347</v>
      </c>
      <c r="F109" s="313">
        <v>0</v>
      </c>
      <c r="G109" s="314">
        <v>0</v>
      </c>
      <c r="H109" s="315">
        <v>0</v>
      </c>
      <c r="I109" s="315" t="s">
        <v>378</v>
      </c>
      <c r="J109" s="315" t="s">
        <v>378</v>
      </c>
      <c r="K109" s="315" t="s">
        <v>378</v>
      </c>
      <c r="L109" s="315" t="s">
        <v>378</v>
      </c>
      <c r="M109" s="315" t="s">
        <v>378</v>
      </c>
      <c r="O109" s="286" t="str">
        <f t="shared" si="2"/>
        <v>CML</v>
      </c>
    </row>
    <row r="110" spans="1:15" x14ac:dyDescent="0.35">
      <c r="A110" s="312">
        <f t="shared" si="3"/>
        <v>37540</v>
      </c>
      <c r="B110" s="309" t="s">
        <v>227</v>
      </c>
      <c r="C110" s="309" t="s">
        <v>393</v>
      </c>
      <c r="D110" s="309" t="s">
        <v>394</v>
      </c>
      <c r="E110" s="309" t="s">
        <v>348</v>
      </c>
      <c r="F110" s="313">
        <v>0</v>
      </c>
      <c r="G110" s="314">
        <v>0</v>
      </c>
      <c r="H110" s="315">
        <v>0</v>
      </c>
      <c r="I110" s="315" t="s">
        <v>378</v>
      </c>
      <c r="J110" s="315" t="s">
        <v>378</v>
      </c>
      <c r="K110" s="315" t="s">
        <v>378</v>
      </c>
      <c r="L110" s="315" t="s">
        <v>378</v>
      </c>
      <c r="M110" s="315" t="s">
        <v>378</v>
      </c>
      <c r="O110" s="286" t="str">
        <f t="shared" si="2"/>
        <v>CML</v>
      </c>
    </row>
    <row r="111" spans="1:15" x14ac:dyDescent="0.35">
      <c r="A111" s="312">
        <f t="shared" si="3"/>
        <v>37540</v>
      </c>
      <c r="B111" s="309" t="s">
        <v>227</v>
      </c>
      <c r="C111" s="309" t="s">
        <v>393</v>
      </c>
      <c r="D111" s="309" t="s">
        <v>394</v>
      </c>
      <c r="E111" s="309" t="s">
        <v>349</v>
      </c>
      <c r="F111" s="313">
        <v>0</v>
      </c>
      <c r="G111" s="314">
        <v>0</v>
      </c>
      <c r="H111" s="315">
        <v>0</v>
      </c>
      <c r="I111" s="315" t="s">
        <v>378</v>
      </c>
      <c r="J111" s="315" t="s">
        <v>378</v>
      </c>
      <c r="K111" s="315" t="s">
        <v>378</v>
      </c>
      <c r="L111" s="315" t="s">
        <v>378</v>
      </c>
      <c r="M111" s="315" t="s">
        <v>378</v>
      </c>
      <c r="O111" s="286" t="str">
        <f t="shared" si="2"/>
        <v>CML</v>
      </c>
    </row>
    <row r="112" spans="1:15" x14ac:dyDescent="0.35">
      <c r="A112" s="312">
        <f t="shared" si="3"/>
        <v>37540</v>
      </c>
      <c r="B112" s="309" t="s">
        <v>227</v>
      </c>
      <c r="C112" s="309" t="s">
        <v>393</v>
      </c>
      <c r="D112" s="309" t="s">
        <v>394</v>
      </c>
      <c r="E112" s="309" t="s">
        <v>350</v>
      </c>
      <c r="F112" s="313">
        <v>0</v>
      </c>
      <c r="G112" s="314">
        <v>0</v>
      </c>
      <c r="H112" s="315">
        <v>0</v>
      </c>
      <c r="I112" s="315" t="s">
        <v>378</v>
      </c>
      <c r="J112" s="315" t="s">
        <v>378</v>
      </c>
      <c r="K112" s="315" t="s">
        <v>378</v>
      </c>
      <c r="L112" s="315" t="s">
        <v>378</v>
      </c>
      <c r="M112" s="315" t="s">
        <v>378</v>
      </c>
      <c r="O112" s="286" t="str">
        <f t="shared" si="2"/>
        <v>CML</v>
      </c>
    </row>
    <row r="113" spans="1:15" x14ac:dyDescent="0.35">
      <c r="A113" s="312">
        <f t="shared" si="3"/>
        <v>37540</v>
      </c>
      <c r="B113" s="309" t="s">
        <v>227</v>
      </c>
      <c r="C113" s="309" t="s">
        <v>393</v>
      </c>
      <c r="D113" s="309" t="s">
        <v>394</v>
      </c>
      <c r="E113" s="309" t="s">
        <v>351</v>
      </c>
      <c r="F113" s="313">
        <v>0</v>
      </c>
      <c r="G113" s="314">
        <v>0</v>
      </c>
      <c r="H113" s="315">
        <v>0</v>
      </c>
      <c r="I113" s="315" t="s">
        <v>378</v>
      </c>
      <c r="J113" s="315" t="s">
        <v>378</v>
      </c>
      <c r="K113" s="315" t="s">
        <v>378</v>
      </c>
      <c r="L113" s="315" t="s">
        <v>378</v>
      </c>
      <c r="M113" s="315" t="s">
        <v>378</v>
      </c>
      <c r="O113" s="286" t="str">
        <f t="shared" si="2"/>
        <v>CML</v>
      </c>
    </row>
    <row r="114" spans="1:15" x14ac:dyDescent="0.35">
      <c r="A114" s="312">
        <f t="shared" si="3"/>
        <v>37540</v>
      </c>
      <c r="B114" s="309" t="s">
        <v>227</v>
      </c>
      <c r="C114" s="309" t="s">
        <v>393</v>
      </c>
      <c r="D114" s="309" t="s">
        <v>394</v>
      </c>
      <c r="E114" s="309" t="s">
        <v>352</v>
      </c>
      <c r="F114" s="313">
        <v>0</v>
      </c>
      <c r="G114" s="314">
        <v>0</v>
      </c>
      <c r="H114" s="315">
        <v>0</v>
      </c>
      <c r="I114" s="315" t="s">
        <v>378</v>
      </c>
      <c r="J114" s="315" t="s">
        <v>378</v>
      </c>
      <c r="K114" s="315" t="s">
        <v>378</v>
      </c>
      <c r="L114" s="315" t="s">
        <v>378</v>
      </c>
      <c r="M114" s="315" t="s">
        <v>378</v>
      </c>
      <c r="O114" s="286" t="str">
        <f t="shared" ref="O114:O148" si="4">IF(OR(B114="PPA", B114="CMP",B114="CML",B114="CMA",B114="WC",B114="MED"),B114,"ASLine")</f>
        <v>CML</v>
      </c>
    </row>
    <row r="115" spans="1:15" x14ac:dyDescent="0.35">
      <c r="A115" s="312">
        <f t="shared" si="3"/>
        <v>37540</v>
      </c>
      <c r="B115" s="309" t="s">
        <v>227</v>
      </c>
      <c r="C115" s="309" t="s">
        <v>393</v>
      </c>
      <c r="D115" s="309" t="s">
        <v>394</v>
      </c>
      <c r="E115" s="309" t="s">
        <v>341</v>
      </c>
      <c r="F115" s="313">
        <v>0</v>
      </c>
      <c r="G115" s="314">
        <v>0</v>
      </c>
      <c r="H115" s="315">
        <v>0</v>
      </c>
      <c r="I115" s="315" t="s">
        <v>378</v>
      </c>
      <c r="J115" s="315" t="s">
        <v>378</v>
      </c>
      <c r="K115" s="315" t="s">
        <v>378</v>
      </c>
      <c r="L115" s="315" t="s">
        <v>378</v>
      </c>
      <c r="M115" s="315" t="s">
        <v>378</v>
      </c>
      <c r="O115" s="286" t="str">
        <f t="shared" si="4"/>
        <v>CML</v>
      </c>
    </row>
    <row r="116" spans="1:15" x14ac:dyDescent="0.35">
      <c r="A116" s="312">
        <f t="shared" si="3"/>
        <v>37540</v>
      </c>
      <c r="B116" s="309" t="s">
        <v>227</v>
      </c>
      <c r="C116" s="309" t="s">
        <v>395</v>
      </c>
      <c r="D116" s="309" t="s">
        <v>396</v>
      </c>
      <c r="E116" s="309" t="s">
        <v>343</v>
      </c>
      <c r="F116" s="313">
        <v>0</v>
      </c>
      <c r="G116" s="314">
        <v>0</v>
      </c>
      <c r="H116" s="315">
        <v>0</v>
      </c>
      <c r="I116" s="315" t="s">
        <v>378</v>
      </c>
      <c r="J116" s="315" t="s">
        <v>378</v>
      </c>
      <c r="K116" s="315" t="s">
        <v>378</v>
      </c>
      <c r="L116" s="315" t="s">
        <v>378</v>
      </c>
      <c r="M116" s="315" t="s">
        <v>378</v>
      </c>
      <c r="O116" s="286" t="str">
        <f t="shared" si="4"/>
        <v>CML</v>
      </c>
    </row>
    <row r="117" spans="1:15" x14ac:dyDescent="0.35">
      <c r="A117" s="312">
        <f t="shared" si="3"/>
        <v>37540</v>
      </c>
      <c r="B117" s="309" t="s">
        <v>227</v>
      </c>
      <c r="C117" s="309" t="s">
        <v>395</v>
      </c>
      <c r="D117" s="309" t="s">
        <v>396</v>
      </c>
      <c r="E117" s="309" t="s">
        <v>344</v>
      </c>
      <c r="F117" s="313">
        <v>0</v>
      </c>
      <c r="G117" s="314">
        <v>0</v>
      </c>
      <c r="H117" s="315">
        <v>0</v>
      </c>
      <c r="I117" s="315" t="s">
        <v>378</v>
      </c>
      <c r="J117" s="315" t="s">
        <v>378</v>
      </c>
      <c r="K117" s="315" t="s">
        <v>378</v>
      </c>
      <c r="L117" s="315" t="s">
        <v>378</v>
      </c>
      <c r="M117" s="315" t="s">
        <v>378</v>
      </c>
      <c r="O117" s="286" t="str">
        <f t="shared" si="4"/>
        <v>CML</v>
      </c>
    </row>
    <row r="118" spans="1:15" x14ac:dyDescent="0.35">
      <c r="A118" s="312">
        <f t="shared" si="3"/>
        <v>37540</v>
      </c>
      <c r="B118" s="309" t="s">
        <v>227</v>
      </c>
      <c r="C118" s="309" t="s">
        <v>395</v>
      </c>
      <c r="D118" s="309" t="s">
        <v>396</v>
      </c>
      <c r="E118" s="309" t="s">
        <v>345</v>
      </c>
      <c r="F118" s="313">
        <v>0</v>
      </c>
      <c r="G118" s="314">
        <v>0</v>
      </c>
      <c r="H118" s="315">
        <v>0</v>
      </c>
      <c r="I118" s="315" t="s">
        <v>378</v>
      </c>
      <c r="J118" s="315" t="s">
        <v>378</v>
      </c>
      <c r="K118" s="315" t="s">
        <v>378</v>
      </c>
      <c r="L118" s="315" t="s">
        <v>378</v>
      </c>
      <c r="M118" s="315" t="s">
        <v>378</v>
      </c>
      <c r="O118" s="286" t="str">
        <f t="shared" si="4"/>
        <v>CML</v>
      </c>
    </row>
    <row r="119" spans="1:15" x14ac:dyDescent="0.35">
      <c r="A119" s="312">
        <f t="shared" si="3"/>
        <v>37540</v>
      </c>
      <c r="B119" s="309" t="s">
        <v>227</v>
      </c>
      <c r="C119" s="309" t="s">
        <v>395</v>
      </c>
      <c r="D119" s="309" t="s">
        <v>396</v>
      </c>
      <c r="E119" s="309" t="s">
        <v>346</v>
      </c>
      <c r="F119" s="313">
        <v>0</v>
      </c>
      <c r="G119" s="314">
        <v>0</v>
      </c>
      <c r="H119" s="315">
        <v>0</v>
      </c>
      <c r="I119" s="315" t="s">
        <v>378</v>
      </c>
      <c r="J119" s="315" t="s">
        <v>378</v>
      </c>
      <c r="K119" s="315" t="s">
        <v>378</v>
      </c>
      <c r="L119" s="315" t="s">
        <v>378</v>
      </c>
      <c r="M119" s="315" t="s">
        <v>378</v>
      </c>
      <c r="O119" s="286" t="str">
        <f t="shared" si="4"/>
        <v>CML</v>
      </c>
    </row>
    <row r="120" spans="1:15" x14ac:dyDescent="0.35">
      <c r="A120" s="312">
        <f t="shared" si="3"/>
        <v>37540</v>
      </c>
      <c r="B120" s="309" t="s">
        <v>227</v>
      </c>
      <c r="C120" s="309" t="s">
        <v>395</v>
      </c>
      <c r="D120" s="309" t="s">
        <v>396</v>
      </c>
      <c r="E120" s="309" t="s">
        <v>347</v>
      </c>
      <c r="F120" s="313">
        <v>0</v>
      </c>
      <c r="G120" s="314">
        <v>0</v>
      </c>
      <c r="H120" s="315">
        <v>0</v>
      </c>
      <c r="I120" s="315" t="s">
        <v>378</v>
      </c>
      <c r="J120" s="315" t="s">
        <v>378</v>
      </c>
      <c r="K120" s="315" t="s">
        <v>378</v>
      </c>
      <c r="L120" s="315" t="s">
        <v>378</v>
      </c>
      <c r="M120" s="315" t="s">
        <v>378</v>
      </c>
      <c r="O120" s="286" t="str">
        <f t="shared" si="4"/>
        <v>CML</v>
      </c>
    </row>
    <row r="121" spans="1:15" x14ac:dyDescent="0.35">
      <c r="A121" s="312">
        <f t="shared" si="3"/>
        <v>37540</v>
      </c>
      <c r="B121" s="309" t="s">
        <v>227</v>
      </c>
      <c r="C121" s="309" t="s">
        <v>395</v>
      </c>
      <c r="D121" s="309" t="s">
        <v>396</v>
      </c>
      <c r="E121" s="309" t="s">
        <v>348</v>
      </c>
      <c r="F121" s="313">
        <v>0</v>
      </c>
      <c r="G121" s="314">
        <v>0</v>
      </c>
      <c r="H121" s="315">
        <v>0</v>
      </c>
      <c r="I121" s="315" t="s">
        <v>378</v>
      </c>
      <c r="J121" s="315" t="s">
        <v>378</v>
      </c>
      <c r="K121" s="315" t="s">
        <v>378</v>
      </c>
      <c r="L121" s="315" t="s">
        <v>378</v>
      </c>
      <c r="M121" s="315" t="s">
        <v>378</v>
      </c>
      <c r="O121" s="286" t="str">
        <f t="shared" si="4"/>
        <v>CML</v>
      </c>
    </row>
    <row r="122" spans="1:15" x14ac:dyDescent="0.35">
      <c r="A122" s="312">
        <f t="shared" si="3"/>
        <v>37540</v>
      </c>
      <c r="B122" s="309" t="s">
        <v>227</v>
      </c>
      <c r="C122" s="309" t="s">
        <v>395</v>
      </c>
      <c r="D122" s="309" t="s">
        <v>396</v>
      </c>
      <c r="E122" s="309" t="s">
        <v>349</v>
      </c>
      <c r="F122" s="313">
        <v>0</v>
      </c>
      <c r="G122" s="314">
        <v>0</v>
      </c>
      <c r="H122" s="315">
        <v>0</v>
      </c>
      <c r="I122" s="315" t="s">
        <v>378</v>
      </c>
      <c r="J122" s="315" t="s">
        <v>378</v>
      </c>
      <c r="K122" s="315" t="s">
        <v>378</v>
      </c>
      <c r="L122" s="315" t="s">
        <v>378</v>
      </c>
      <c r="M122" s="315" t="s">
        <v>378</v>
      </c>
      <c r="O122" s="286" t="str">
        <f t="shared" si="4"/>
        <v>CML</v>
      </c>
    </row>
    <row r="123" spans="1:15" x14ac:dyDescent="0.35">
      <c r="A123" s="312">
        <f t="shared" si="3"/>
        <v>37540</v>
      </c>
      <c r="B123" s="309" t="s">
        <v>227</v>
      </c>
      <c r="C123" s="309" t="s">
        <v>395</v>
      </c>
      <c r="D123" s="309" t="s">
        <v>396</v>
      </c>
      <c r="E123" s="309" t="s">
        <v>350</v>
      </c>
      <c r="F123" s="313">
        <v>0</v>
      </c>
      <c r="G123" s="314">
        <v>0</v>
      </c>
      <c r="H123" s="315">
        <v>0</v>
      </c>
      <c r="I123" s="315" t="s">
        <v>378</v>
      </c>
      <c r="J123" s="315" t="s">
        <v>378</v>
      </c>
      <c r="K123" s="315" t="s">
        <v>378</v>
      </c>
      <c r="L123" s="315" t="s">
        <v>378</v>
      </c>
      <c r="M123" s="315" t="s">
        <v>378</v>
      </c>
      <c r="O123" s="286" t="str">
        <f t="shared" si="4"/>
        <v>CML</v>
      </c>
    </row>
    <row r="124" spans="1:15" x14ac:dyDescent="0.35">
      <c r="A124" s="312">
        <f t="shared" si="3"/>
        <v>37540</v>
      </c>
      <c r="B124" s="309" t="s">
        <v>227</v>
      </c>
      <c r="C124" s="309" t="s">
        <v>395</v>
      </c>
      <c r="D124" s="309" t="s">
        <v>396</v>
      </c>
      <c r="E124" s="309" t="s">
        <v>351</v>
      </c>
      <c r="F124" s="313">
        <v>0</v>
      </c>
      <c r="G124" s="314">
        <v>0</v>
      </c>
      <c r="H124" s="315">
        <v>0</v>
      </c>
      <c r="I124" s="315" t="s">
        <v>378</v>
      </c>
      <c r="J124" s="315" t="s">
        <v>378</v>
      </c>
      <c r="K124" s="315" t="s">
        <v>378</v>
      </c>
      <c r="L124" s="315" t="s">
        <v>378</v>
      </c>
      <c r="M124" s="315" t="s">
        <v>378</v>
      </c>
      <c r="O124" s="286" t="str">
        <f t="shared" si="4"/>
        <v>CML</v>
      </c>
    </row>
    <row r="125" spans="1:15" x14ac:dyDescent="0.35">
      <c r="A125" s="312">
        <f t="shared" si="3"/>
        <v>37540</v>
      </c>
      <c r="B125" s="309" t="s">
        <v>227</v>
      </c>
      <c r="C125" s="309" t="s">
        <v>395</v>
      </c>
      <c r="D125" s="309" t="s">
        <v>396</v>
      </c>
      <c r="E125" s="309" t="s">
        <v>352</v>
      </c>
      <c r="F125" s="313">
        <v>0</v>
      </c>
      <c r="G125" s="314">
        <v>0</v>
      </c>
      <c r="H125" s="315">
        <v>0</v>
      </c>
      <c r="I125" s="315" t="s">
        <v>378</v>
      </c>
      <c r="J125" s="315" t="s">
        <v>378</v>
      </c>
      <c r="K125" s="315" t="s">
        <v>378</v>
      </c>
      <c r="L125" s="315" t="s">
        <v>378</v>
      </c>
      <c r="M125" s="315" t="s">
        <v>378</v>
      </c>
      <c r="O125" s="286" t="str">
        <f t="shared" si="4"/>
        <v>CML</v>
      </c>
    </row>
    <row r="126" spans="1:15" x14ac:dyDescent="0.35">
      <c r="A126" s="312">
        <f t="shared" si="3"/>
        <v>37540</v>
      </c>
      <c r="B126" s="309" t="s">
        <v>227</v>
      </c>
      <c r="C126" s="309" t="s">
        <v>395</v>
      </c>
      <c r="D126" s="309" t="s">
        <v>396</v>
      </c>
      <c r="E126" s="309" t="s">
        <v>341</v>
      </c>
      <c r="F126" s="313">
        <v>0</v>
      </c>
      <c r="G126" s="314">
        <v>0</v>
      </c>
      <c r="H126" s="314">
        <v>0</v>
      </c>
      <c r="I126" s="315" t="s">
        <v>378</v>
      </c>
      <c r="J126" s="315" t="s">
        <v>378</v>
      </c>
      <c r="K126" s="315" t="s">
        <v>378</v>
      </c>
      <c r="L126" s="315" t="s">
        <v>378</v>
      </c>
      <c r="M126" s="315" t="s">
        <v>378</v>
      </c>
      <c r="O126" s="286" t="str">
        <f t="shared" si="4"/>
        <v>CML</v>
      </c>
    </row>
    <row r="127" spans="1:15" x14ac:dyDescent="0.35">
      <c r="A127" s="312">
        <f t="shared" si="3"/>
        <v>37540</v>
      </c>
      <c r="B127" s="309" t="s">
        <v>227</v>
      </c>
      <c r="C127" s="309" t="s">
        <v>397</v>
      </c>
      <c r="D127" s="309" t="s">
        <v>398</v>
      </c>
      <c r="E127" s="309" t="s">
        <v>343</v>
      </c>
      <c r="F127" s="313">
        <v>0</v>
      </c>
      <c r="G127" s="314">
        <v>0</v>
      </c>
      <c r="H127" s="314">
        <v>0</v>
      </c>
      <c r="I127" s="315" t="s">
        <v>378</v>
      </c>
      <c r="J127" s="315" t="s">
        <v>378</v>
      </c>
      <c r="K127" s="315" t="s">
        <v>378</v>
      </c>
      <c r="L127" s="315" t="s">
        <v>378</v>
      </c>
      <c r="M127" s="315" t="s">
        <v>378</v>
      </c>
      <c r="O127" s="286" t="str">
        <f t="shared" si="4"/>
        <v>CML</v>
      </c>
    </row>
    <row r="128" spans="1:15" x14ac:dyDescent="0.35">
      <c r="A128" s="312">
        <f t="shared" si="3"/>
        <v>37540</v>
      </c>
      <c r="B128" s="309" t="s">
        <v>227</v>
      </c>
      <c r="C128" s="309" t="s">
        <v>397</v>
      </c>
      <c r="D128" s="309" t="s">
        <v>398</v>
      </c>
      <c r="E128" s="309" t="s">
        <v>344</v>
      </c>
      <c r="F128" s="313">
        <v>0</v>
      </c>
      <c r="G128" s="314">
        <v>0</v>
      </c>
      <c r="H128" s="314">
        <v>0</v>
      </c>
      <c r="I128" s="315" t="s">
        <v>378</v>
      </c>
      <c r="J128" s="315" t="s">
        <v>378</v>
      </c>
      <c r="K128" s="315" t="s">
        <v>378</v>
      </c>
      <c r="L128" s="315" t="s">
        <v>378</v>
      </c>
      <c r="M128" s="315" t="s">
        <v>378</v>
      </c>
      <c r="O128" s="286" t="str">
        <f t="shared" si="4"/>
        <v>CML</v>
      </c>
    </row>
    <row r="129" spans="1:15" x14ac:dyDescent="0.35">
      <c r="A129" s="312">
        <f t="shared" si="3"/>
        <v>37540</v>
      </c>
      <c r="B129" s="309" t="s">
        <v>227</v>
      </c>
      <c r="C129" s="309" t="s">
        <v>397</v>
      </c>
      <c r="D129" s="309" t="s">
        <v>398</v>
      </c>
      <c r="E129" s="309" t="s">
        <v>345</v>
      </c>
      <c r="F129" s="313">
        <v>0</v>
      </c>
      <c r="G129" s="314">
        <v>0</v>
      </c>
      <c r="H129" s="314">
        <v>0</v>
      </c>
      <c r="I129" s="315" t="s">
        <v>378</v>
      </c>
      <c r="J129" s="315" t="s">
        <v>378</v>
      </c>
      <c r="K129" s="315" t="s">
        <v>378</v>
      </c>
      <c r="L129" s="315" t="s">
        <v>378</v>
      </c>
      <c r="M129" s="315" t="s">
        <v>378</v>
      </c>
      <c r="O129" s="286" t="str">
        <f t="shared" si="4"/>
        <v>CML</v>
      </c>
    </row>
    <row r="130" spans="1:15" x14ac:dyDescent="0.35">
      <c r="A130" s="312">
        <f t="shared" si="3"/>
        <v>37540</v>
      </c>
      <c r="B130" s="309" t="s">
        <v>227</v>
      </c>
      <c r="C130" s="309" t="s">
        <v>397</v>
      </c>
      <c r="D130" s="309" t="s">
        <v>398</v>
      </c>
      <c r="E130" s="309" t="s">
        <v>346</v>
      </c>
      <c r="F130" s="313">
        <v>0</v>
      </c>
      <c r="G130" s="314">
        <v>0</v>
      </c>
      <c r="H130" s="314">
        <v>0</v>
      </c>
      <c r="I130" s="315" t="s">
        <v>378</v>
      </c>
      <c r="J130" s="315" t="s">
        <v>378</v>
      </c>
      <c r="K130" s="315" t="s">
        <v>378</v>
      </c>
      <c r="L130" s="315" t="s">
        <v>378</v>
      </c>
      <c r="M130" s="315" t="s">
        <v>378</v>
      </c>
      <c r="O130" s="286" t="str">
        <f t="shared" si="4"/>
        <v>CML</v>
      </c>
    </row>
    <row r="131" spans="1:15" x14ac:dyDescent="0.35">
      <c r="A131" s="312">
        <f t="shared" si="3"/>
        <v>37540</v>
      </c>
      <c r="B131" s="309" t="s">
        <v>227</v>
      </c>
      <c r="C131" s="309" t="s">
        <v>397</v>
      </c>
      <c r="D131" s="309" t="s">
        <v>398</v>
      </c>
      <c r="E131" s="309" t="s">
        <v>347</v>
      </c>
      <c r="F131" s="313">
        <v>0</v>
      </c>
      <c r="G131" s="314">
        <v>0</v>
      </c>
      <c r="H131" s="314">
        <v>0</v>
      </c>
      <c r="I131" s="315" t="s">
        <v>378</v>
      </c>
      <c r="J131" s="315" t="s">
        <v>378</v>
      </c>
      <c r="K131" s="315" t="s">
        <v>378</v>
      </c>
      <c r="L131" s="315" t="s">
        <v>378</v>
      </c>
      <c r="M131" s="315" t="s">
        <v>378</v>
      </c>
      <c r="O131" s="286" t="str">
        <f t="shared" si="4"/>
        <v>CML</v>
      </c>
    </row>
    <row r="132" spans="1:15" x14ac:dyDescent="0.35">
      <c r="A132" s="312">
        <f t="shared" si="3"/>
        <v>37540</v>
      </c>
      <c r="B132" s="309" t="s">
        <v>227</v>
      </c>
      <c r="C132" s="309" t="s">
        <v>397</v>
      </c>
      <c r="D132" s="309" t="s">
        <v>398</v>
      </c>
      <c r="E132" s="309" t="s">
        <v>348</v>
      </c>
      <c r="F132" s="313">
        <v>0</v>
      </c>
      <c r="G132" s="314">
        <v>0</v>
      </c>
      <c r="H132" s="314">
        <v>0</v>
      </c>
      <c r="I132" s="315" t="s">
        <v>378</v>
      </c>
      <c r="J132" s="315" t="s">
        <v>378</v>
      </c>
      <c r="K132" s="315" t="s">
        <v>378</v>
      </c>
      <c r="L132" s="315" t="s">
        <v>378</v>
      </c>
      <c r="M132" s="315" t="s">
        <v>378</v>
      </c>
      <c r="O132" s="286" t="str">
        <f t="shared" si="4"/>
        <v>CML</v>
      </c>
    </row>
    <row r="133" spans="1:15" x14ac:dyDescent="0.35">
      <c r="A133" s="312">
        <f t="shared" si="3"/>
        <v>37540</v>
      </c>
      <c r="B133" s="309" t="s">
        <v>227</v>
      </c>
      <c r="C133" s="309" t="s">
        <v>397</v>
      </c>
      <c r="D133" s="309" t="s">
        <v>398</v>
      </c>
      <c r="E133" s="309" t="s">
        <v>349</v>
      </c>
      <c r="F133" s="313">
        <v>0</v>
      </c>
      <c r="G133" s="314">
        <v>0</v>
      </c>
      <c r="H133" s="314">
        <v>0</v>
      </c>
      <c r="I133" s="315" t="s">
        <v>378</v>
      </c>
      <c r="J133" s="315" t="s">
        <v>378</v>
      </c>
      <c r="K133" s="315" t="s">
        <v>378</v>
      </c>
      <c r="L133" s="315" t="s">
        <v>378</v>
      </c>
      <c r="M133" s="315" t="s">
        <v>378</v>
      </c>
      <c r="O133" s="286" t="str">
        <f t="shared" si="4"/>
        <v>CML</v>
      </c>
    </row>
    <row r="134" spans="1:15" x14ac:dyDescent="0.35">
      <c r="A134" s="312">
        <f t="shared" si="3"/>
        <v>37540</v>
      </c>
      <c r="B134" s="309" t="s">
        <v>227</v>
      </c>
      <c r="C134" s="309" t="s">
        <v>397</v>
      </c>
      <c r="D134" s="309" t="s">
        <v>398</v>
      </c>
      <c r="E134" s="309" t="s">
        <v>350</v>
      </c>
      <c r="F134" s="313">
        <v>0</v>
      </c>
      <c r="G134" s="314">
        <v>0</v>
      </c>
      <c r="H134" s="314">
        <v>0</v>
      </c>
      <c r="I134" s="315" t="s">
        <v>378</v>
      </c>
      <c r="J134" s="315" t="s">
        <v>378</v>
      </c>
      <c r="K134" s="315" t="s">
        <v>378</v>
      </c>
      <c r="L134" s="315" t="s">
        <v>378</v>
      </c>
      <c r="M134" s="315" t="s">
        <v>378</v>
      </c>
      <c r="O134" s="286" t="str">
        <f t="shared" si="4"/>
        <v>CML</v>
      </c>
    </row>
    <row r="135" spans="1:15" x14ac:dyDescent="0.35">
      <c r="A135" s="312">
        <f t="shared" si="3"/>
        <v>37540</v>
      </c>
      <c r="B135" s="309" t="s">
        <v>227</v>
      </c>
      <c r="C135" s="309" t="s">
        <v>397</v>
      </c>
      <c r="D135" s="309" t="s">
        <v>398</v>
      </c>
      <c r="E135" s="309" t="s">
        <v>351</v>
      </c>
      <c r="F135" s="313">
        <v>0</v>
      </c>
      <c r="G135" s="314">
        <v>0</v>
      </c>
      <c r="H135" s="314">
        <v>0</v>
      </c>
      <c r="I135" s="315" t="s">
        <v>378</v>
      </c>
      <c r="J135" s="315" t="s">
        <v>378</v>
      </c>
      <c r="K135" s="315" t="s">
        <v>378</v>
      </c>
      <c r="L135" s="315" t="s">
        <v>378</v>
      </c>
      <c r="M135" s="315" t="s">
        <v>378</v>
      </c>
      <c r="O135" s="286" t="str">
        <f t="shared" si="4"/>
        <v>CML</v>
      </c>
    </row>
    <row r="136" spans="1:15" x14ac:dyDescent="0.35">
      <c r="A136" s="312">
        <f t="shared" si="3"/>
        <v>37540</v>
      </c>
      <c r="B136" s="309" t="s">
        <v>227</v>
      </c>
      <c r="C136" s="309" t="s">
        <v>397</v>
      </c>
      <c r="D136" s="309" t="s">
        <v>398</v>
      </c>
      <c r="E136" s="309" t="s">
        <v>352</v>
      </c>
      <c r="F136" s="313">
        <v>0</v>
      </c>
      <c r="G136" s="314">
        <v>0</v>
      </c>
      <c r="H136" s="314">
        <v>0</v>
      </c>
      <c r="I136" s="315" t="s">
        <v>378</v>
      </c>
      <c r="J136" s="315" t="s">
        <v>378</v>
      </c>
      <c r="K136" s="315" t="s">
        <v>378</v>
      </c>
      <c r="L136" s="315" t="s">
        <v>378</v>
      </c>
      <c r="M136" s="315" t="s">
        <v>378</v>
      </c>
      <c r="O136" s="286" t="str">
        <f t="shared" si="4"/>
        <v>CML</v>
      </c>
    </row>
    <row r="137" spans="1:15" x14ac:dyDescent="0.35">
      <c r="A137" s="312">
        <f t="shared" si="3"/>
        <v>37540</v>
      </c>
      <c r="B137" s="309" t="s">
        <v>227</v>
      </c>
      <c r="C137" s="309" t="s">
        <v>397</v>
      </c>
      <c r="D137" s="309" t="s">
        <v>398</v>
      </c>
      <c r="E137" s="309" t="s">
        <v>341</v>
      </c>
      <c r="F137" s="313">
        <v>0</v>
      </c>
      <c r="G137" s="314">
        <v>0</v>
      </c>
      <c r="H137" s="314">
        <v>0</v>
      </c>
      <c r="I137" s="315" t="s">
        <v>378</v>
      </c>
      <c r="J137" s="315" t="s">
        <v>378</v>
      </c>
      <c r="K137" s="315" t="s">
        <v>378</v>
      </c>
      <c r="L137" s="315" t="s">
        <v>378</v>
      </c>
      <c r="M137" s="315" t="s">
        <v>378</v>
      </c>
      <c r="O137" s="286" t="str">
        <f t="shared" si="4"/>
        <v>CML</v>
      </c>
    </row>
    <row r="138" spans="1:15" x14ac:dyDescent="0.35">
      <c r="A138" s="312">
        <f t="shared" si="3"/>
        <v>37540</v>
      </c>
      <c r="B138" s="309" t="s">
        <v>228</v>
      </c>
      <c r="C138" s="309" t="s">
        <v>399</v>
      </c>
      <c r="D138" s="309" t="s">
        <v>400</v>
      </c>
      <c r="E138" s="309" t="s">
        <v>343</v>
      </c>
      <c r="F138" s="313">
        <v>0</v>
      </c>
      <c r="G138" s="314">
        <v>0</v>
      </c>
      <c r="H138" s="315">
        <v>0</v>
      </c>
      <c r="I138" s="315" t="s">
        <v>378</v>
      </c>
      <c r="J138" s="315" t="s">
        <v>378</v>
      </c>
      <c r="K138" s="315" t="s">
        <v>378</v>
      </c>
      <c r="L138" s="315" t="s">
        <v>378</v>
      </c>
      <c r="M138" s="315" t="s">
        <v>378</v>
      </c>
      <c r="O138" s="286" t="str">
        <f t="shared" si="4"/>
        <v>MED</v>
      </c>
    </row>
    <row r="139" spans="1:15" x14ac:dyDescent="0.35">
      <c r="A139" s="312">
        <f t="shared" si="3"/>
        <v>37540</v>
      </c>
      <c r="B139" s="309" t="s">
        <v>228</v>
      </c>
      <c r="C139" s="309" t="s">
        <v>399</v>
      </c>
      <c r="D139" s="309" t="s">
        <v>400</v>
      </c>
      <c r="E139" s="309" t="s">
        <v>344</v>
      </c>
      <c r="F139" s="313">
        <v>0</v>
      </c>
      <c r="G139" s="314">
        <v>0</v>
      </c>
      <c r="H139" s="315">
        <v>0</v>
      </c>
      <c r="I139" s="315" t="s">
        <v>378</v>
      </c>
      <c r="J139" s="315" t="s">
        <v>378</v>
      </c>
      <c r="K139" s="315" t="s">
        <v>378</v>
      </c>
      <c r="L139" s="315" t="s">
        <v>378</v>
      </c>
      <c r="M139" s="315" t="s">
        <v>378</v>
      </c>
      <c r="O139" s="286" t="str">
        <f t="shared" si="4"/>
        <v>MED</v>
      </c>
    </row>
    <row r="140" spans="1:15" x14ac:dyDescent="0.35">
      <c r="A140" s="312">
        <f t="shared" si="3"/>
        <v>37540</v>
      </c>
      <c r="B140" s="309" t="s">
        <v>228</v>
      </c>
      <c r="C140" s="309" t="s">
        <v>399</v>
      </c>
      <c r="D140" s="309" t="s">
        <v>400</v>
      </c>
      <c r="E140" s="309" t="s">
        <v>345</v>
      </c>
      <c r="F140" s="313">
        <v>0</v>
      </c>
      <c r="G140" s="314">
        <v>0</v>
      </c>
      <c r="H140" s="315">
        <v>0</v>
      </c>
      <c r="I140" s="315" t="s">
        <v>378</v>
      </c>
      <c r="J140" s="315" t="s">
        <v>378</v>
      </c>
      <c r="K140" s="315" t="s">
        <v>378</v>
      </c>
      <c r="L140" s="315" t="s">
        <v>378</v>
      </c>
      <c r="M140" s="315" t="s">
        <v>378</v>
      </c>
      <c r="O140" s="286" t="str">
        <f t="shared" si="4"/>
        <v>MED</v>
      </c>
    </row>
    <row r="141" spans="1:15" x14ac:dyDescent="0.35">
      <c r="A141" s="312">
        <f t="shared" si="3"/>
        <v>37540</v>
      </c>
      <c r="B141" s="309" t="s">
        <v>228</v>
      </c>
      <c r="C141" s="309" t="s">
        <v>399</v>
      </c>
      <c r="D141" s="309" t="s">
        <v>400</v>
      </c>
      <c r="E141" s="309" t="s">
        <v>346</v>
      </c>
      <c r="F141" s="313">
        <v>0</v>
      </c>
      <c r="G141" s="314">
        <v>0</v>
      </c>
      <c r="H141" s="315">
        <v>0</v>
      </c>
      <c r="I141" s="315" t="s">
        <v>378</v>
      </c>
      <c r="J141" s="315" t="s">
        <v>378</v>
      </c>
      <c r="K141" s="315" t="s">
        <v>378</v>
      </c>
      <c r="L141" s="315" t="s">
        <v>378</v>
      </c>
      <c r="M141" s="315" t="s">
        <v>378</v>
      </c>
      <c r="O141" s="286" t="str">
        <f t="shared" si="4"/>
        <v>MED</v>
      </c>
    </row>
    <row r="142" spans="1:15" x14ac:dyDescent="0.35">
      <c r="A142" s="312">
        <f t="shared" si="3"/>
        <v>37540</v>
      </c>
      <c r="B142" s="309" t="s">
        <v>228</v>
      </c>
      <c r="C142" s="309" t="s">
        <v>399</v>
      </c>
      <c r="D142" s="309" t="s">
        <v>400</v>
      </c>
      <c r="E142" s="309" t="s">
        <v>347</v>
      </c>
      <c r="F142" s="313">
        <v>0</v>
      </c>
      <c r="G142" s="314">
        <v>0</v>
      </c>
      <c r="H142" s="315">
        <v>0</v>
      </c>
      <c r="I142" s="315" t="s">
        <v>378</v>
      </c>
      <c r="J142" s="315" t="s">
        <v>378</v>
      </c>
      <c r="K142" s="315" t="s">
        <v>378</v>
      </c>
      <c r="L142" s="315" t="s">
        <v>378</v>
      </c>
      <c r="M142" s="315" t="s">
        <v>378</v>
      </c>
      <c r="O142" s="286" t="str">
        <f t="shared" si="4"/>
        <v>MED</v>
      </c>
    </row>
    <row r="143" spans="1:15" x14ac:dyDescent="0.35">
      <c r="A143" s="312">
        <f t="shared" si="3"/>
        <v>37540</v>
      </c>
      <c r="B143" s="309" t="s">
        <v>228</v>
      </c>
      <c r="C143" s="309" t="s">
        <v>399</v>
      </c>
      <c r="D143" s="309" t="s">
        <v>400</v>
      </c>
      <c r="E143" s="309" t="s">
        <v>348</v>
      </c>
      <c r="F143" s="313">
        <v>0</v>
      </c>
      <c r="G143" s="314">
        <v>0</v>
      </c>
      <c r="H143" s="315">
        <v>0</v>
      </c>
      <c r="I143" s="315" t="s">
        <v>378</v>
      </c>
      <c r="J143" s="315" t="s">
        <v>378</v>
      </c>
      <c r="K143" s="315" t="s">
        <v>378</v>
      </c>
      <c r="L143" s="315" t="s">
        <v>378</v>
      </c>
      <c r="M143" s="315" t="s">
        <v>378</v>
      </c>
      <c r="O143" s="286" t="str">
        <f t="shared" si="4"/>
        <v>MED</v>
      </c>
    </row>
    <row r="144" spans="1:15" x14ac:dyDescent="0.35">
      <c r="A144" s="312">
        <f t="shared" si="3"/>
        <v>37540</v>
      </c>
      <c r="B144" s="309" t="s">
        <v>228</v>
      </c>
      <c r="C144" s="309" t="s">
        <v>399</v>
      </c>
      <c r="D144" s="309" t="s">
        <v>400</v>
      </c>
      <c r="E144" s="309" t="s">
        <v>349</v>
      </c>
      <c r="F144" s="313">
        <v>0</v>
      </c>
      <c r="G144" s="314">
        <v>0</v>
      </c>
      <c r="H144" s="315">
        <v>0</v>
      </c>
      <c r="I144" s="315" t="s">
        <v>378</v>
      </c>
      <c r="J144" s="315" t="s">
        <v>378</v>
      </c>
      <c r="K144" s="315" t="s">
        <v>378</v>
      </c>
      <c r="L144" s="315" t="s">
        <v>378</v>
      </c>
      <c r="M144" s="315" t="s">
        <v>378</v>
      </c>
      <c r="O144" s="286" t="str">
        <f t="shared" si="4"/>
        <v>MED</v>
      </c>
    </row>
    <row r="145" spans="1:15" x14ac:dyDescent="0.35">
      <c r="A145" s="312">
        <f t="shared" ref="A145:A148" si="5">$M$5</f>
        <v>37540</v>
      </c>
      <c r="B145" s="309" t="s">
        <v>228</v>
      </c>
      <c r="C145" s="309" t="s">
        <v>399</v>
      </c>
      <c r="D145" s="309" t="s">
        <v>400</v>
      </c>
      <c r="E145" s="309" t="s">
        <v>350</v>
      </c>
      <c r="F145" s="313">
        <v>0</v>
      </c>
      <c r="G145" s="314">
        <v>0</v>
      </c>
      <c r="H145" s="315">
        <v>0</v>
      </c>
      <c r="I145" s="315" t="s">
        <v>378</v>
      </c>
      <c r="J145" s="315" t="s">
        <v>378</v>
      </c>
      <c r="K145" s="315" t="s">
        <v>378</v>
      </c>
      <c r="L145" s="315" t="s">
        <v>378</v>
      </c>
      <c r="M145" s="315" t="s">
        <v>378</v>
      </c>
      <c r="O145" s="286" t="str">
        <f t="shared" si="4"/>
        <v>MED</v>
      </c>
    </row>
    <row r="146" spans="1:15" x14ac:dyDescent="0.35">
      <c r="A146" s="312">
        <f t="shared" si="5"/>
        <v>37540</v>
      </c>
      <c r="B146" s="309" t="s">
        <v>228</v>
      </c>
      <c r="C146" s="309" t="s">
        <v>399</v>
      </c>
      <c r="D146" s="309" t="s">
        <v>400</v>
      </c>
      <c r="E146" s="309" t="s">
        <v>351</v>
      </c>
      <c r="F146" s="313">
        <v>0</v>
      </c>
      <c r="G146" s="314">
        <v>0</v>
      </c>
      <c r="H146" s="315">
        <v>0</v>
      </c>
      <c r="I146" s="315" t="s">
        <v>378</v>
      </c>
      <c r="J146" s="315" t="s">
        <v>378</v>
      </c>
      <c r="K146" s="315" t="s">
        <v>378</v>
      </c>
      <c r="L146" s="315" t="s">
        <v>378</v>
      </c>
      <c r="M146" s="315" t="s">
        <v>378</v>
      </c>
      <c r="O146" s="286" t="str">
        <f t="shared" si="4"/>
        <v>MED</v>
      </c>
    </row>
    <row r="147" spans="1:15" x14ac:dyDescent="0.35">
      <c r="A147" s="312">
        <f t="shared" si="5"/>
        <v>37540</v>
      </c>
      <c r="B147" s="309" t="s">
        <v>228</v>
      </c>
      <c r="C147" s="309" t="s">
        <v>399</v>
      </c>
      <c r="D147" s="309" t="s">
        <v>400</v>
      </c>
      <c r="E147" s="309" t="s">
        <v>352</v>
      </c>
      <c r="F147" s="313">
        <v>0</v>
      </c>
      <c r="G147" s="314">
        <v>0</v>
      </c>
      <c r="H147" s="315">
        <v>0</v>
      </c>
      <c r="I147" s="315" t="s">
        <v>378</v>
      </c>
      <c r="J147" s="315" t="s">
        <v>378</v>
      </c>
      <c r="K147" s="315" t="s">
        <v>378</v>
      </c>
      <c r="L147" s="315" t="s">
        <v>378</v>
      </c>
      <c r="M147" s="315" t="s">
        <v>378</v>
      </c>
      <c r="O147" s="286" t="str">
        <f t="shared" si="4"/>
        <v>MED</v>
      </c>
    </row>
    <row r="148" spans="1:15" x14ac:dyDescent="0.35">
      <c r="A148" s="312">
        <f t="shared" si="5"/>
        <v>37540</v>
      </c>
      <c r="B148" s="309" t="s">
        <v>228</v>
      </c>
      <c r="C148" s="309" t="s">
        <v>399</v>
      </c>
      <c r="D148" s="309" t="s">
        <v>400</v>
      </c>
      <c r="E148" s="309" t="s">
        <v>341</v>
      </c>
      <c r="F148" s="313">
        <v>0</v>
      </c>
      <c r="G148" s="314">
        <v>0</v>
      </c>
      <c r="H148" s="315">
        <v>0</v>
      </c>
      <c r="I148" s="315" t="s">
        <v>378</v>
      </c>
      <c r="J148" s="315" t="s">
        <v>378</v>
      </c>
      <c r="K148" s="315" t="s">
        <v>378</v>
      </c>
      <c r="L148" s="315" t="s">
        <v>378</v>
      </c>
      <c r="M148" s="315" t="s">
        <v>378</v>
      </c>
      <c r="O148" s="286" t="str">
        <f t="shared" si="4"/>
        <v>MED</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148"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148"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B149:B1048576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E149:E1048576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6" x14ac:dyDescent="0.4"/>
  <cols>
    <col min="1" max="1" width="22.3828125" bestFit="1" customWidth="1"/>
    <col min="2" max="2" width="48" bestFit="1" customWidth="1"/>
    <col min="4" max="4" width="22.3828125" bestFit="1" customWidth="1"/>
  </cols>
  <sheetData>
    <row r="1" spans="1:4" x14ac:dyDescent="0.4">
      <c r="A1" s="285" t="s">
        <v>230</v>
      </c>
      <c r="B1" s="285"/>
      <c r="D1" s="285" t="s">
        <v>229</v>
      </c>
    </row>
    <row r="2" spans="1:4" x14ac:dyDescent="0.4">
      <c r="A2" t="s">
        <v>78</v>
      </c>
      <c r="B2" t="s">
        <v>223</v>
      </c>
      <c r="D2" s="328" t="s">
        <v>343</v>
      </c>
    </row>
    <row r="3" spans="1:4" x14ac:dyDescent="0.4">
      <c r="A3" t="s">
        <v>225</v>
      </c>
      <c r="B3" t="s">
        <v>224</v>
      </c>
      <c r="D3" s="329" t="s">
        <v>344</v>
      </c>
    </row>
    <row r="4" spans="1:4" x14ac:dyDescent="0.4">
      <c r="A4" t="s">
        <v>79</v>
      </c>
      <c r="B4" t="s">
        <v>222</v>
      </c>
      <c r="D4" s="329" t="s">
        <v>345</v>
      </c>
    </row>
    <row r="5" spans="1:4" x14ac:dyDescent="0.4">
      <c r="A5" t="s">
        <v>80</v>
      </c>
      <c r="B5" t="s">
        <v>226</v>
      </c>
      <c r="D5" s="329" t="s">
        <v>346</v>
      </c>
    </row>
    <row r="6" spans="1:4" x14ac:dyDescent="0.4">
      <c r="A6" t="s">
        <v>227</v>
      </c>
      <c r="B6" t="s">
        <v>83</v>
      </c>
      <c r="D6" s="329" t="s">
        <v>347</v>
      </c>
    </row>
    <row r="7" spans="1:4" x14ac:dyDescent="0.4">
      <c r="A7" t="s">
        <v>228</v>
      </c>
      <c r="B7" t="s">
        <v>84</v>
      </c>
      <c r="D7" s="329" t="s">
        <v>348</v>
      </c>
    </row>
    <row r="8" spans="1:4" x14ac:dyDescent="0.4">
      <c r="A8" t="s">
        <v>156</v>
      </c>
      <c r="B8" t="s">
        <v>315</v>
      </c>
      <c r="D8" s="329" t="s">
        <v>349</v>
      </c>
    </row>
    <row r="9" spans="1:4" x14ac:dyDescent="0.4">
      <c r="D9" s="329" t="s">
        <v>350</v>
      </c>
    </row>
    <row r="10" spans="1:4" x14ac:dyDescent="0.4">
      <c r="A10" s="288" t="s">
        <v>283</v>
      </c>
      <c r="D10" s="329" t="s">
        <v>351</v>
      </c>
    </row>
    <row r="11" spans="1:4" x14ac:dyDescent="0.4">
      <c r="D11" s="329" t="s">
        <v>352</v>
      </c>
    </row>
    <row r="12" spans="1:4" x14ac:dyDescent="0.4">
      <c r="D12" s="329" t="s">
        <v>341</v>
      </c>
    </row>
    <row r="17" spans="2:2" x14ac:dyDescent="0.4">
      <c r="B17" s="151"/>
    </row>
    <row r="45" spans="2:2" x14ac:dyDescent="0.4">
      <c r="B45" s="284"/>
    </row>
    <row r="46" spans="2:2" x14ac:dyDescent="0.4">
      <c r="B46" s="284"/>
    </row>
    <row r="47" spans="2:2" x14ac:dyDescent="0.4">
      <c r="B47" s="284"/>
    </row>
    <row r="48" spans="2:2" x14ac:dyDescent="0.4">
      <c r="B48" s="284"/>
    </row>
    <row r="49" spans="2:2" x14ac:dyDescent="0.4">
      <c r="B49" s="284"/>
    </row>
    <row r="50" spans="2:2" x14ac:dyDescent="0.4">
      <c r="B50" s="284"/>
    </row>
    <row r="51" spans="2:2" x14ac:dyDescent="0.4">
      <c r="B51" s="284"/>
    </row>
    <row r="52" spans="2:2" x14ac:dyDescent="0.4">
      <c r="B52" s="284"/>
    </row>
    <row r="53" spans="2:2" x14ac:dyDescent="0.4">
      <c r="B53" s="284"/>
    </row>
    <row r="54" spans="2:2" x14ac:dyDescent="0.4">
      <c r="B54" s="284"/>
    </row>
    <row r="55" spans="2:2" x14ac:dyDescent="0.4">
      <c r="B55" s="284"/>
    </row>
    <row r="56" spans="2:2" x14ac:dyDescent="0.4">
      <c r="B56" s="284"/>
    </row>
    <row r="57" spans="2:2" x14ac:dyDescent="0.4">
      <c r="B57" s="284"/>
    </row>
    <row r="58" spans="2:2" x14ac:dyDescent="0.4">
      <c r="B58" s="284"/>
    </row>
    <row r="59" spans="2:2" x14ac:dyDescent="0.4">
      <c r="B59" s="284"/>
    </row>
    <row r="60" spans="2:2" x14ac:dyDescent="0.4">
      <c r="B60" s="284"/>
    </row>
    <row r="61" spans="2:2" x14ac:dyDescent="0.4">
      <c r="B61" s="284"/>
    </row>
    <row r="62" spans="2:2" x14ac:dyDescent="0.4">
      <c r="B62" s="284"/>
    </row>
    <row r="63" spans="2:2" x14ac:dyDescent="0.4">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5234375" defaultRowHeight="14.6" x14ac:dyDescent="0.4"/>
  <cols>
    <col min="1" max="1" width="10.3828125" style="151" bestFit="1" customWidth="1"/>
    <col min="2" max="2" width="14.3046875" style="151" customWidth="1"/>
    <col min="3" max="3" width="15.69140625" style="151" bestFit="1" customWidth="1"/>
    <col min="4" max="4" width="11.3046875" style="151" customWidth="1"/>
    <col min="5" max="5" width="13.69140625" style="151" customWidth="1"/>
    <col min="6" max="6" width="11.3828125" style="151" bestFit="1" customWidth="1"/>
    <col min="7" max="7" width="5.53515625" style="151" customWidth="1"/>
    <col min="8" max="8" width="7" style="151" bestFit="1" customWidth="1"/>
    <col min="9" max="9" width="9.3828125" style="151" customWidth="1"/>
    <col min="10" max="13" width="14" style="151" customWidth="1"/>
    <col min="14" max="15" width="13.69140625" style="151" bestFit="1" customWidth="1"/>
    <col min="16" max="16" width="18.15234375" style="151" bestFit="1" customWidth="1"/>
    <col min="17" max="17" width="8.53515625" style="151" bestFit="1" customWidth="1"/>
    <col min="18" max="18" width="12.69140625" style="151" bestFit="1" customWidth="1"/>
    <col min="19" max="19" width="14.53515625" style="151" customWidth="1"/>
    <col min="20" max="20" width="13.69140625" style="151" bestFit="1" customWidth="1"/>
    <col min="21" max="21" width="25.69140625" style="151" customWidth="1"/>
    <col min="22" max="33" width="9.15234375" style="151" customWidth="1"/>
    <col min="34" max="16384" width="9.15234375" style="151"/>
  </cols>
  <sheetData>
    <row r="1" spans="1:38" x14ac:dyDescent="0.4">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4">
      <c r="V2" s="155" t="s">
        <v>159</v>
      </c>
      <c r="W2" s="155" t="s">
        <v>159</v>
      </c>
      <c r="X2" s="155"/>
      <c r="Y2" s="155"/>
      <c r="Z2" s="155"/>
      <c r="AA2" s="155"/>
      <c r="AB2" s="155"/>
      <c r="AC2" s="155"/>
      <c r="AD2" s="155"/>
      <c r="AE2" s="155"/>
      <c r="AF2" s="155" t="s">
        <v>71</v>
      </c>
      <c r="AG2" s="155" t="s">
        <v>158</v>
      </c>
    </row>
    <row r="3" spans="1:38" x14ac:dyDescent="0.4">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4">
      <c r="A4" s="151" t="str">
        <f>'Cover Page'!B9</f>
        <v>Beazley Insurance Company Inc.</v>
      </c>
      <c r="B4" s="151">
        <f>'Cover Page'!L9</f>
        <v>37540</v>
      </c>
      <c r="C4" s="151" t="str">
        <f>'Cover Page'!B13</f>
        <v>Beazley Group</v>
      </c>
      <c r="D4" s="152">
        <f>'Cover Page'!L13</f>
        <v>4942</v>
      </c>
      <c r="E4" s="151" t="str">
        <f>'Cover Page'!B17</f>
        <v>30 Batterson Park Rd</v>
      </c>
      <c r="F4" s="151" t="str">
        <f>'Cover Page'!B20</f>
        <v>Farmington</v>
      </c>
      <c r="G4" s="151" t="str">
        <f>'Cover Page'!I20</f>
        <v>CT</v>
      </c>
      <c r="H4" s="152">
        <f>'Cover Page'!L20</f>
        <v>6032</v>
      </c>
      <c r="I4" s="151" t="b">
        <v>1</v>
      </c>
      <c r="J4" s="151" t="b">
        <v>0</v>
      </c>
      <c r="K4" s="153">
        <f>'Cover Page'!B32</f>
        <v>44316</v>
      </c>
      <c r="L4" s="173" t="str">
        <f>'Cover Page'!B35</f>
        <v>Wayne Whiten</v>
      </c>
      <c r="M4" s="173" t="str">
        <f>'Cover Page'!B38</f>
        <v>Secretary</v>
      </c>
      <c r="N4" s="212" t="str">
        <f>'Cover Page'!I35</f>
        <v>(770)351-1749</v>
      </c>
      <c r="O4" s="212" t="str">
        <f>'Cover Page'!L35</f>
        <v>(860)679-0247</v>
      </c>
      <c r="P4" s="151" t="str">
        <f>'Cover Page'!I38</f>
        <v>wayne.whiten@beazley.com</v>
      </c>
      <c r="Q4" s="151" t="str">
        <f>'Cover Page'!B42</f>
        <v>Erin Bonin</v>
      </c>
      <c r="R4" s="151" t="str">
        <f>'Cover Page'!B46</f>
        <v>Senior Regulatory Counsel</v>
      </c>
      <c r="S4" s="212" t="str">
        <f>'Cover Page'!I42</f>
        <v>(860)677-3729</v>
      </c>
      <c r="T4" s="212" t="str">
        <f>'Cover Page'!L42</f>
        <v>(860)679-0247</v>
      </c>
      <c r="U4" s="151" t="str">
        <f>'Cover Page'!I46</f>
        <v>erin.bonin@beazley.com</v>
      </c>
      <c r="V4" s="152">
        <f>Questionnaire!U10</f>
        <v>1</v>
      </c>
      <c r="W4" s="152">
        <f>Questionnaire!U12</f>
        <v>0</v>
      </c>
      <c r="X4" s="152">
        <f>Questionnaire!U13</f>
        <v>0</v>
      </c>
      <c r="Y4" s="152">
        <f>Questionnaire!U14</f>
        <v>0</v>
      </c>
      <c r="Z4" s="152">
        <f>Questionnaire!U15</f>
        <v>0</v>
      </c>
      <c r="AA4" s="152">
        <f>Questionnaire!U16</f>
        <v>1</v>
      </c>
      <c r="AB4" s="152">
        <f>Questionnaire!U17</f>
        <v>1</v>
      </c>
      <c r="AC4" s="152">
        <f>Questionnaire!U18</f>
        <v>0</v>
      </c>
      <c r="AD4" s="152">
        <f>Questionnaire!E19</f>
        <v>0</v>
      </c>
      <c r="AE4" s="152">
        <f>Questionnaire!U22</f>
        <v>0</v>
      </c>
      <c r="AF4" s="152">
        <f>Questionnaire!U26</f>
        <v>1</v>
      </c>
      <c r="AG4" s="152">
        <f>Questionnaire!U28</f>
        <v>1</v>
      </c>
      <c r="AH4" s="152">
        <f>Questionnaire!U34</f>
        <v>0</v>
      </c>
      <c r="AI4" s="152">
        <f>Questionnaire!U35</f>
        <v>1</v>
      </c>
      <c r="AJ4" s="173" t="str">
        <f>Questionnaire!E37</f>
        <v>CDI # 21-1250 and CDI# 21-926</v>
      </c>
      <c r="AK4" s="151" t="str">
        <f>'Explanatory Memorandum'!C14</f>
        <v xml:space="preserve">Please see the attached Explanatory Memorandum I workbook. </v>
      </c>
      <c r="AL4" s="151" t="str">
        <f>'Explanatory Memorandum'!C33</f>
        <v xml:space="preserve">Please see the attached Explanatory Memorandum II workbook. </v>
      </c>
    </row>
    <row r="6" spans="1:38" x14ac:dyDescent="0.4">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6" x14ac:dyDescent="0.4"/>
  <cols>
    <col min="1" max="1" width="6.84375" bestFit="1" customWidth="1"/>
    <col min="2" max="2" width="9.53515625" bestFit="1" customWidth="1"/>
    <col min="3" max="3" width="8.84375" style="236" customWidth="1"/>
    <col min="4" max="4" width="7.53515625" style="237" customWidth="1"/>
    <col min="5" max="6" width="6.3828125" style="237" customWidth="1"/>
    <col min="7" max="7" width="9.15234375" style="238" customWidth="1"/>
    <col min="8" max="8" width="7.3828125" style="236" customWidth="1"/>
    <col min="9" max="9" width="6" style="237" customWidth="1"/>
    <col min="10" max="10" width="4" style="237" customWidth="1"/>
    <col min="11" max="11" width="5.84375" style="237" customWidth="1"/>
    <col min="12" max="12" width="9" style="237" bestFit="1" customWidth="1"/>
    <col min="13" max="13" width="9.53515625" style="237" customWidth="1"/>
    <col min="14" max="14" width="11.69140625" style="237" customWidth="1"/>
    <col min="15" max="15" width="12.3828125" style="237" customWidth="1"/>
    <col min="16" max="16" width="8.3046875" style="238" customWidth="1"/>
    <col min="17" max="17" width="6.3828125" style="230" customWidth="1"/>
    <col min="18" max="18" width="5.15234375" style="230" customWidth="1"/>
    <col min="19" max="19" width="7.15234375" style="230" customWidth="1"/>
    <col min="20" max="20" width="6.3828125" style="230" customWidth="1"/>
    <col min="21" max="21" width="6.15234375" style="238" bestFit="1" customWidth="1"/>
  </cols>
  <sheetData>
    <row r="1" spans="1:27" x14ac:dyDescent="0.4">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44.15" thickBot="1" x14ac:dyDescent="0.4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4">
      <c r="A3" s="151">
        <f>'Cover Page'!$L$9</f>
        <v>37540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4">
      <c r="A4" s="151">
        <f>'Cover Page'!$L$9</f>
        <v>37540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4">
      <c r="A5" s="151">
        <f>'Cover Page'!$L$9</f>
        <v>37540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4">
      <c r="A6" s="151">
        <f>'Cover Page'!$L$9</f>
        <v>37540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4">
      <c r="A7" s="151">
        <f>'Cover Page'!$L$9</f>
        <v>37540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0</v>
      </c>
      <c r="R7" s="229">
        <f>Questionnaire!$Y$82</f>
        <v>0</v>
      </c>
      <c r="S7" s="229">
        <f>Questionnaire!$Y$83</f>
        <v>0</v>
      </c>
      <c r="T7" s="229">
        <f>Questionnaire!$Y$84</f>
        <v>0</v>
      </c>
      <c r="U7" s="235">
        <f>Questionnaire!$Y$85</f>
        <v>0</v>
      </c>
    </row>
    <row r="8" spans="1:27" x14ac:dyDescent="0.4">
      <c r="A8" s="151">
        <f>'Cover Page'!$L$9</f>
        <v>37540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1</v>
      </c>
      <c r="Q8" s="229">
        <f>Questionnaire!$Z$81</f>
        <v>0</v>
      </c>
      <c r="R8" s="229">
        <f>Questionnaire!$Z$82</f>
        <v>0</v>
      </c>
      <c r="S8" s="229">
        <f>Questionnaire!$Z$83</f>
        <v>0</v>
      </c>
      <c r="T8" s="229">
        <f>Questionnaire!$Z$84</f>
        <v>0</v>
      </c>
      <c r="U8" s="235">
        <f>Questionnaire!$Z$85</f>
        <v>0</v>
      </c>
    </row>
    <row r="9" spans="1:27" x14ac:dyDescent="0.4">
      <c r="A9" s="151">
        <f>'Cover Page'!$L$9</f>
        <v>37540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4">
      <c r="V14" s="211"/>
      <c r="W14" s="211"/>
      <c r="X14" s="211"/>
      <c r="Y14" s="210"/>
      <c r="Z14" s="205"/>
      <c r="AA14" s="205"/>
    </row>
    <row r="15" spans="1:27" x14ac:dyDescent="0.4">
      <c r="V15" s="211"/>
      <c r="W15" s="211"/>
      <c r="X15" s="211"/>
      <c r="Y15" s="210"/>
      <c r="Z15" s="205"/>
      <c r="AA15" s="205"/>
    </row>
    <row r="16" spans="1:27" x14ac:dyDescent="0.4">
      <c r="V16" s="211"/>
      <c r="W16" s="211"/>
      <c r="X16" s="211"/>
      <c r="Y16" s="210"/>
      <c r="Z16" s="205"/>
      <c r="AA16" s="205"/>
    </row>
    <row r="17" spans="22:27" x14ac:dyDescent="0.4">
      <c r="V17" s="211"/>
      <c r="W17" s="211"/>
      <c r="X17" s="211"/>
      <c r="Y17" s="210"/>
      <c r="Z17" s="205"/>
      <c r="AA17" s="205"/>
    </row>
    <row r="18" spans="22:27" x14ac:dyDescent="0.4">
      <c r="V18" s="211"/>
      <c r="W18" s="211"/>
      <c r="X18" s="211"/>
      <c r="Y18" s="210"/>
      <c r="Z18" s="205"/>
      <c r="AA18" s="205"/>
    </row>
    <row r="19" spans="22:27" x14ac:dyDescent="0.4">
      <c r="V19" s="211"/>
      <c r="W19" s="211"/>
      <c r="X19" s="211"/>
      <c r="Y19" s="210"/>
      <c r="Z19" s="205"/>
      <c r="AA19" s="205"/>
    </row>
    <row r="20" spans="22:27" x14ac:dyDescent="0.4">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6" x14ac:dyDescent="0.4"/>
  <cols>
    <col min="1" max="1" width="17.3046875" bestFit="1" customWidth="1"/>
    <col min="2" max="2" width="9.15234375" style="287"/>
  </cols>
  <sheetData>
    <row r="1" spans="1:2" ht="15" x14ac:dyDescent="0.4">
      <c r="A1" s="149" t="s">
        <v>98</v>
      </c>
      <c r="B1" s="287" t="s">
        <v>233</v>
      </c>
    </row>
    <row r="2" spans="1:2" ht="15" x14ac:dyDescent="0.4">
      <c r="A2" s="149" t="s">
        <v>99</v>
      </c>
      <c r="B2" s="287" t="s">
        <v>234</v>
      </c>
    </row>
    <row r="3" spans="1:2" ht="15" x14ac:dyDescent="0.4">
      <c r="A3" s="149" t="s">
        <v>100</v>
      </c>
      <c r="B3" s="287" t="s">
        <v>235</v>
      </c>
    </row>
    <row r="4" spans="1:2" ht="15" x14ac:dyDescent="0.4">
      <c r="A4" s="149" t="s">
        <v>101</v>
      </c>
      <c r="B4" s="287" t="s">
        <v>236</v>
      </c>
    </row>
    <row r="5" spans="1:2" ht="15" x14ac:dyDescent="0.4">
      <c r="A5" s="149" t="s">
        <v>102</v>
      </c>
      <c r="B5" s="287" t="s">
        <v>232</v>
      </c>
    </row>
    <row r="6" spans="1:2" ht="15" x14ac:dyDescent="0.4">
      <c r="A6" s="149" t="s">
        <v>103</v>
      </c>
      <c r="B6" s="287" t="s">
        <v>237</v>
      </c>
    </row>
    <row r="7" spans="1:2" ht="15" x14ac:dyDescent="0.4">
      <c r="A7" s="149" t="s">
        <v>104</v>
      </c>
      <c r="B7" s="287" t="s">
        <v>238</v>
      </c>
    </row>
    <row r="8" spans="1:2" ht="15" x14ac:dyDescent="0.4">
      <c r="A8" s="149" t="s">
        <v>105</v>
      </c>
      <c r="B8" s="287" t="s">
        <v>239</v>
      </c>
    </row>
    <row r="9" spans="1:2" ht="15" x14ac:dyDescent="0.4">
      <c r="A9" s="149" t="s">
        <v>106</v>
      </c>
      <c r="B9" s="287" t="s">
        <v>240</v>
      </c>
    </row>
    <row r="10" spans="1:2" ht="15" x14ac:dyDescent="0.4">
      <c r="A10" s="149" t="s">
        <v>107</v>
      </c>
      <c r="B10" s="287" t="s">
        <v>241</v>
      </c>
    </row>
    <row r="11" spans="1:2" ht="15" x14ac:dyDescent="0.4">
      <c r="A11" s="149" t="s">
        <v>108</v>
      </c>
      <c r="B11" s="287" t="s">
        <v>242</v>
      </c>
    </row>
    <row r="12" spans="1:2" ht="15" x14ac:dyDescent="0.4">
      <c r="A12" s="149" t="s">
        <v>109</v>
      </c>
      <c r="B12" s="287" t="s">
        <v>243</v>
      </c>
    </row>
    <row r="13" spans="1:2" ht="15" x14ac:dyDescent="0.4">
      <c r="A13" s="149" t="s">
        <v>110</v>
      </c>
      <c r="B13" s="287" t="s">
        <v>244</v>
      </c>
    </row>
    <row r="14" spans="1:2" ht="15" x14ac:dyDescent="0.4">
      <c r="A14" s="149" t="s">
        <v>111</v>
      </c>
      <c r="B14" s="287" t="s">
        <v>245</v>
      </c>
    </row>
    <row r="15" spans="1:2" ht="15" x14ac:dyDescent="0.4">
      <c r="A15" s="149" t="s">
        <v>112</v>
      </c>
      <c r="B15" s="287" t="s">
        <v>246</v>
      </c>
    </row>
    <row r="16" spans="1:2" ht="15" x14ac:dyDescent="0.4">
      <c r="A16" s="149" t="s">
        <v>113</v>
      </c>
      <c r="B16" s="287" t="s">
        <v>247</v>
      </c>
    </row>
    <row r="17" spans="1:2" ht="15" x14ac:dyDescent="0.4">
      <c r="A17" s="149" t="s">
        <v>114</v>
      </c>
      <c r="B17" s="287" t="s">
        <v>248</v>
      </c>
    </row>
    <row r="18" spans="1:2" ht="15" x14ac:dyDescent="0.4">
      <c r="A18" s="149" t="s">
        <v>115</v>
      </c>
      <c r="B18" s="287" t="s">
        <v>249</v>
      </c>
    </row>
    <row r="19" spans="1:2" ht="15" x14ac:dyDescent="0.4">
      <c r="A19" s="149" t="s">
        <v>116</v>
      </c>
      <c r="B19" s="287" t="s">
        <v>250</v>
      </c>
    </row>
    <row r="20" spans="1:2" ht="15" x14ac:dyDescent="0.4">
      <c r="A20" s="149" t="s">
        <v>117</v>
      </c>
      <c r="B20" s="287" t="s">
        <v>251</v>
      </c>
    </row>
    <row r="21" spans="1:2" ht="15" x14ac:dyDescent="0.4">
      <c r="A21" s="149" t="s">
        <v>118</v>
      </c>
      <c r="B21" s="287" t="s">
        <v>252</v>
      </c>
    </row>
    <row r="22" spans="1:2" ht="15" x14ac:dyDescent="0.4">
      <c r="A22" s="149" t="s">
        <v>119</v>
      </c>
      <c r="B22" s="287" t="s">
        <v>253</v>
      </c>
    </row>
    <row r="23" spans="1:2" ht="15" x14ac:dyDescent="0.4">
      <c r="A23" s="149" t="s">
        <v>120</v>
      </c>
      <c r="B23" s="287" t="s">
        <v>254</v>
      </c>
    </row>
    <row r="24" spans="1:2" ht="15" x14ac:dyDescent="0.4">
      <c r="A24" s="149" t="s">
        <v>121</v>
      </c>
      <c r="B24" s="287" t="s">
        <v>255</v>
      </c>
    </row>
    <row r="25" spans="1:2" ht="15" x14ac:dyDescent="0.4">
      <c r="A25" s="149" t="s">
        <v>122</v>
      </c>
      <c r="B25" s="287" t="s">
        <v>256</v>
      </c>
    </row>
    <row r="26" spans="1:2" ht="15" x14ac:dyDescent="0.4">
      <c r="A26" s="149" t="s">
        <v>123</v>
      </c>
      <c r="B26" s="287" t="s">
        <v>257</v>
      </c>
    </row>
    <row r="27" spans="1:2" ht="15" x14ac:dyDescent="0.4">
      <c r="A27" s="149" t="s">
        <v>124</v>
      </c>
      <c r="B27" s="287" t="s">
        <v>258</v>
      </c>
    </row>
    <row r="28" spans="1:2" ht="15" x14ac:dyDescent="0.4">
      <c r="A28" s="149" t="s">
        <v>125</v>
      </c>
      <c r="B28" s="287" t="s">
        <v>259</v>
      </c>
    </row>
    <row r="29" spans="1:2" ht="15" x14ac:dyDescent="0.4">
      <c r="A29" s="149" t="s">
        <v>126</v>
      </c>
      <c r="B29" s="287" t="s">
        <v>260</v>
      </c>
    </row>
    <row r="30" spans="1:2" ht="15" x14ac:dyDescent="0.4">
      <c r="A30" s="149" t="s">
        <v>127</v>
      </c>
      <c r="B30" s="287" t="s">
        <v>261</v>
      </c>
    </row>
    <row r="31" spans="1:2" ht="15" x14ac:dyDescent="0.4">
      <c r="A31" s="149" t="s">
        <v>128</v>
      </c>
      <c r="B31" s="287" t="s">
        <v>262</v>
      </c>
    </row>
    <row r="32" spans="1:2" ht="15" x14ac:dyDescent="0.4">
      <c r="A32" s="149" t="s">
        <v>129</v>
      </c>
      <c r="B32" s="287" t="s">
        <v>263</v>
      </c>
    </row>
    <row r="33" spans="1:2" ht="15" x14ac:dyDescent="0.4">
      <c r="A33" s="149" t="s">
        <v>130</v>
      </c>
      <c r="B33" s="287" t="s">
        <v>264</v>
      </c>
    </row>
    <row r="34" spans="1:2" ht="15" x14ac:dyDescent="0.4">
      <c r="A34" s="149" t="s">
        <v>131</v>
      </c>
      <c r="B34" s="287" t="s">
        <v>265</v>
      </c>
    </row>
    <row r="35" spans="1:2" ht="15" x14ac:dyDescent="0.4">
      <c r="A35" s="149" t="s">
        <v>132</v>
      </c>
      <c r="B35" s="287" t="s">
        <v>266</v>
      </c>
    </row>
    <row r="36" spans="1:2" ht="15" x14ac:dyDescent="0.4">
      <c r="A36" s="149" t="s">
        <v>133</v>
      </c>
      <c r="B36" s="287" t="s">
        <v>267</v>
      </c>
    </row>
    <row r="37" spans="1:2" ht="15" x14ac:dyDescent="0.4">
      <c r="A37" s="149" t="s">
        <v>134</v>
      </c>
      <c r="B37" s="287" t="s">
        <v>268</v>
      </c>
    </row>
    <row r="38" spans="1:2" ht="15" x14ac:dyDescent="0.4">
      <c r="A38" s="149" t="s">
        <v>135</v>
      </c>
      <c r="B38" s="287" t="s">
        <v>269</v>
      </c>
    </row>
    <row r="39" spans="1:2" ht="15" x14ac:dyDescent="0.4">
      <c r="A39" s="149" t="s">
        <v>136</v>
      </c>
      <c r="B39" s="287" t="s">
        <v>270</v>
      </c>
    </row>
    <row r="40" spans="1:2" ht="15" x14ac:dyDescent="0.4">
      <c r="A40" s="149" t="s">
        <v>137</v>
      </c>
      <c r="B40" s="287" t="s">
        <v>271</v>
      </c>
    </row>
    <row r="41" spans="1:2" ht="15" x14ac:dyDescent="0.4">
      <c r="A41" s="149" t="s">
        <v>138</v>
      </c>
      <c r="B41" s="287" t="s">
        <v>272</v>
      </c>
    </row>
    <row r="42" spans="1:2" ht="15" x14ac:dyDescent="0.4">
      <c r="A42" s="149" t="s">
        <v>139</v>
      </c>
      <c r="B42" s="287" t="s">
        <v>273</v>
      </c>
    </row>
    <row r="43" spans="1:2" ht="15" x14ac:dyDescent="0.4">
      <c r="A43" s="149" t="s">
        <v>140</v>
      </c>
      <c r="B43" s="287" t="s">
        <v>274</v>
      </c>
    </row>
    <row r="44" spans="1:2" ht="15" x14ac:dyDescent="0.4">
      <c r="A44" s="149" t="s">
        <v>141</v>
      </c>
      <c r="B44" s="287" t="s">
        <v>275</v>
      </c>
    </row>
    <row r="45" spans="1:2" ht="15" x14ac:dyDescent="0.4">
      <c r="A45" s="149" t="s">
        <v>142</v>
      </c>
      <c r="B45" s="287" t="s">
        <v>276</v>
      </c>
    </row>
    <row r="46" spans="1:2" ht="15" x14ac:dyDescent="0.4">
      <c r="A46" s="149" t="s">
        <v>143</v>
      </c>
      <c r="B46" s="287" t="s">
        <v>277</v>
      </c>
    </row>
    <row r="47" spans="1:2" ht="15" x14ac:dyDescent="0.4">
      <c r="A47" s="149" t="s">
        <v>144</v>
      </c>
      <c r="B47" s="287" t="s">
        <v>278</v>
      </c>
    </row>
    <row r="48" spans="1:2" ht="15" x14ac:dyDescent="0.4">
      <c r="A48" s="149" t="s">
        <v>145</v>
      </c>
      <c r="B48" s="287" t="s">
        <v>279</v>
      </c>
    </row>
    <row r="49" spans="1:2" ht="15" x14ac:dyDescent="0.4">
      <c r="A49" s="149" t="s">
        <v>146</v>
      </c>
      <c r="B49" s="287" t="s">
        <v>280</v>
      </c>
    </row>
    <row r="50" spans="1:2" ht="15" x14ac:dyDescent="0.4">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Erin Bonin</cp:lastModifiedBy>
  <cp:lastPrinted>2020-05-12T15:41:53Z</cp:lastPrinted>
  <dcterms:created xsi:type="dcterms:W3CDTF">2020-04-14T23:06:16Z</dcterms:created>
  <dcterms:modified xsi:type="dcterms:W3CDTF">2021-04-30T17:44:14Z</dcterms:modified>
</cp:coreProperties>
</file>