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45621"/>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text>
        <r>
          <rPr>
            <sz val="9"/>
            <color indexed="81"/>
            <rFont val="Tahoma"/>
            <family val="2"/>
          </rPr>
          <t xml:space="preserve">Enter $ amount.  If needed, you can write out a "$ per policy or $ per car". Ex. $50 per policy, or $50 per car.
</t>
        </r>
      </text>
    </comment>
    <comment ref="H68" authorId="0">
      <text>
        <r>
          <rPr>
            <sz val="9"/>
            <color indexed="81"/>
            <rFont val="Tahoma"/>
            <family val="2"/>
          </rPr>
          <t xml:space="preserve">Enter $ amount.  If needed, you can write out a "$ per policy or $ per car". Ex. $50 per policy, or $50 per car.
</t>
        </r>
      </text>
    </comment>
    <comment ref="I68" authorId="0">
      <text>
        <r>
          <rPr>
            <sz val="9"/>
            <color indexed="81"/>
            <rFont val="Tahoma"/>
            <family val="2"/>
          </rPr>
          <t xml:space="preserve">Enter $ amount.  If needed, you can write out a "$ per policy or $ per car". Ex. $50 per policy, or $50 per car.
</t>
        </r>
      </text>
    </comment>
    <comment ref="J68" authorId="0">
      <text>
        <r>
          <rPr>
            <sz val="9"/>
            <color indexed="81"/>
            <rFont val="Tahoma"/>
            <family val="2"/>
          </rPr>
          <t xml:space="preserve">Enter $ amount.  If needed, you can write out a "$ per policy or $ per car". Ex. $50 per policy, or $50 per car.
</t>
        </r>
      </text>
    </comment>
    <comment ref="K68" authorId="0">
      <text>
        <r>
          <rPr>
            <sz val="9"/>
            <color indexed="81"/>
            <rFont val="Tahoma"/>
            <family val="2"/>
          </rPr>
          <t xml:space="preserve">Enter $ amount.  If needed, you can write out a "$ per policy or $ per car". Ex. $50 per policy, or $50 per car.
</t>
        </r>
      </text>
    </comment>
    <comment ref="L68" authorId="0">
      <text>
        <r>
          <rPr>
            <sz val="9"/>
            <color indexed="81"/>
            <rFont val="Tahoma"/>
            <family val="2"/>
          </rPr>
          <t xml:space="preserve">Enter $ amount.  If needed, you can write out a "$ per policy or $ per car". Ex. $50 per policy, or $50 per car.
</t>
        </r>
      </text>
    </comment>
    <comment ref="M68" authorId="0">
      <text>
        <r>
          <rPr>
            <sz val="9"/>
            <color indexed="81"/>
            <rFont val="Tahoma"/>
            <family val="2"/>
          </rPr>
          <t xml:space="preserve">Enter $ amount.  If needed, you can write out a "$ per policy or $ per car". Ex. $50 per policy, or $50 per car.
</t>
        </r>
      </text>
    </comment>
    <comment ref="G69" authorId="0">
      <text>
        <r>
          <rPr>
            <sz val="9"/>
            <color indexed="81"/>
            <rFont val="Tahoma"/>
            <family val="2"/>
          </rPr>
          <t xml:space="preserve">Enter %. If needed, you can write out "% for different month".  Ex. "15% in March, 20% in April"
</t>
        </r>
      </text>
    </comment>
    <comment ref="H69" authorId="0">
      <text>
        <r>
          <rPr>
            <sz val="9"/>
            <color indexed="81"/>
            <rFont val="Tahoma"/>
            <family val="2"/>
          </rPr>
          <t xml:space="preserve">Enter %. If needed, you can write out "% for different month".  Ex. "15% in March, 20% in April"
</t>
        </r>
      </text>
    </comment>
    <comment ref="I69" authorId="0">
      <text>
        <r>
          <rPr>
            <sz val="9"/>
            <color indexed="81"/>
            <rFont val="Tahoma"/>
            <family val="2"/>
          </rPr>
          <t xml:space="preserve">Enter %. If needed, you can write out "% for different month".  Ex. "15% in March, 20% in April"
</t>
        </r>
      </text>
    </comment>
    <comment ref="J69" authorId="0">
      <text>
        <r>
          <rPr>
            <sz val="9"/>
            <color indexed="81"/>
            <rFont val="Tahoma"/>
            <family val="2"/>
          </rPr>
          <t xml:space="preserve">Enter %. If needed, you can write out "% for different month".  Ex. "15% in March, 20% in April"
</t>
        </r>
      </text>
    </comment>
    <comment ref="K69" authorId="0">
      <text>
        <r>
          <rPr>
            <sz val="9"/>
            <color indexed="81"/>
            <rFont val="Tahoma"/>
            <family val="2"/>
          </rPr>
          <t xml:space="preserve">Enter %. If needed, you can write out "% for different month".  Ex. "15% in March, 20% in April"
</t>
        </r>
      </text>
    </comment>
    <comment ref="L69" authorId="0">
      <text>
        <r>
          <rPr>
            <sz val="9"/>
            <color indexed="81"/>
            <rFont val="Tahoma"/>
            <family val="2"/>
          </rPr>
          <t xml:space="preserve">Enter %. If needed, you can write out "% for different month".  Ex. "15% in March, 20% in April"
</t>
        </r>
      </text>
    </comment>
    <comment ref="M69" author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<sst xmlns="http://schemas.openxmlformats.org/spreadsheetml/2006/main" count="532" uniqueCount="364">
  <si>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</si>
  <si>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</si>
  <si>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</si>
  <si>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</si>
  <si>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</si>
  <si>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</si>
  <si>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</si>
  <si>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</si>
  <si>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</si>
  <si>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</si>
  <si>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</si>
  <si>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</si>
  <si>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</si>
  <si>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</si>
  <si>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</si>
  <si>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</si>
  <si>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</si>
  <si>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</si>
  <si>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</si>
  <si>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</si>
  <si>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</si>
  <si>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</si>
  <si>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</si>
  <si>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</si>
  <si>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</si>
  <si>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</si>
  <si>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</si>
  <si>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</si>
  <si>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</si>
  <si>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</si>
  <si>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</si>
  <si>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</si>
  <si>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</si>
  <si>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</si>
  <si>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</si>
  <si>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</si>
  <si>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</si>
  <si>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</si>
  <si>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</si>
  <si>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</si>
  <si>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</si>
  <si>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</si>
  <si>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</si>
  <si>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</si>
  <si>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</si>
  <si>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</si>
  <si>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</si>
  <si>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</si>
  <si>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</si>
  <si>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</si>
  <si>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</si>
  <si>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</si>
  <si>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</si>
  <si>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</si>
  <si>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</si>
  <si>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</si>
  <si>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</si>
  <si>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</si>
  <si>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</si>
  <si>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</si>
  <si>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</si>
  <si>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</si>
  <si>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</si>
  <si>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</si>
  <si>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</si>
  <si>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</si>
  <si>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</si>
  <si>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</si>
  <si>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</si>
  <si>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</si>
  <si>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</si>
  <si>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</si>
  <si>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</si>
  <si>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</si>
  <si>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</si>
  <si>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</si>
  <si>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</si>
  <si>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</si>
  <si>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</si>
  <si>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</si>
  <si>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</si>
  <si>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</si>
  <si>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</si>
  <si>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</si>
  <si>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</si>
  <si>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</si>
  <si>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</si>
  <si>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</si>
  <si>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</si>
  <si>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</si>
  <si>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</si>
  <si>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</si>
  <si>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</si>
  <si>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</si>
  <si>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</si>
  <si>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</si>
  <si>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</si>
  <si>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</si>
  <si>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</si>
  <si>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</si>
  <si>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</si>
  <si>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</si>
  <si>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</si>
  <si>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</si>
  <si>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</si>
  <si>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</si>
  <si>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</si>
  <si>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</si>
  <si>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</si>
  <si>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</si>
  <si>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</si>
  <si>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</si>
  <si>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</si>
  <si>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</si>
  <si>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</si>
  <si>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</si>
  <si>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</si>
  <si>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</si>
  <si>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</si>
  <si>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</si>
  <si>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</si>
  <si>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</si>
  <si>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</si>
  <si>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</si>
  <si>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</si>
  <si>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</si>
  <si>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</si>
  <si>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</si>
  <si>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</si>
  <si>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</si>
  <si>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</si>
  <si>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</si>
  <si>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</si>
  <si>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</si>
  <si>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</si>
  <si>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</si>
  <si>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</si>
  <si>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</si>
  <si>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</si>
  <si>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</si>
  <si>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</si>
  <si>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</si>
  <si>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</si>
  <si>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</si>
  <si>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</si>
  <si>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</si>
  <si>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</si>
  <si>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</si>
  <si>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</si>
  <si>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</si>
  <si>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</si>
  <si>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</si>
  <si>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</si>
  <si>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</si>
  <si>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</si>
  <si>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</si>
  <si>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</si>
  <si>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</si>
  <si>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</si>
  <si>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</si>
  <si>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</si>
  <si>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</si>
  <si>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</si>
  <si>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</si>
  <si>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</si>
  <si>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</si>
  <si>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</si>
  <si>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</si>
  <si>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</si>
  <si>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</si>
  <si>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</si>
  <si>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</si>
  <si>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</si>
  <si>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</si>
  <si>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</si>
  <si>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</si>
  <si>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</si>
  <si>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</si>
  <si>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</si>
  <si>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</si>
  <si>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</si>
  <si>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</si>
  <si>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</si>
  <si>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</si>
  <si>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</si>
  <si>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</si>
  <si>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</si>
  <si>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</si>
  <si>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</si>
  <si>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</si>
  <si>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</si>
  <si>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</si>
  <si>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</si>
  <si>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</si>
  <si>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</si>
  <si>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</si>
  <si>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</si>
  <si>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</si>
  <si>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</si>
  <si>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</si>
  <si>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</si>
  <si>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</si>
  <si>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</si>
  <si>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</si>
  <si>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</si>
  <si>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</si>
  <si>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</si>
  <si>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</si>
  <si>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</si>
  <si>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</si>
  <si>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</si>
  <si>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</si>
  <si>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</si>
  <si>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</si>
  <si>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</si>
  <si>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</si>
  <si>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</si>
  <si>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</si>
  <si>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</si>
  <si>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</si>
  <si>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</si>
  <si>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</si>
  <si>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</si>
  <si>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</si>
  <si>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</si>
  <si>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</si>
  <si>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</si>
  <si>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</si>
  <si>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</si>
  <si>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</si>
  <si>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</si>
  <si>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</si>
  <si>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</si>
  <si>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</si>
  <si>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</si>
  <si>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</si>
  <si>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</si>
  <si>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</si>
  <si>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</si>
  <si>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</si>
  <si>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</si>
  <si>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</si>
  <si>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</si>
  <si>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</si>
  <si>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</si>
  <si>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</si>
  <si>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</si>
  <si>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</si>
  <si>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</si>
  <si>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</si>
  <si>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</si>
  <si>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</si>
  <si>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</si>
  <si>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</si>
  <si>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</si>
  <si>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</si>
  <si>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</si>
  <si>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</si>
  <si>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</si>
  <si>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</si>
  <si>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</si>
  <si>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</si>
  <si>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</si>
  <si>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</si>
  <si>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</si>
  <si>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</si>
  <si>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</si>
  <si>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</si>
  <si>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</si>
  <si>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</si>
  <si>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</si>
  <si>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</si>
  <si>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</si>
  <si>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</si>
  <si>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</si>
  <si>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</si>
  <si>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</si>
  <si>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</si>
  <si>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</si>
  <si>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</si>
  <si>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</si>
  <si>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</si>
  <si>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</si>
  <si>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</si>
  <si>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</si>
  <si>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</si>
  <si>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</si>
  <si>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</si>
  <si>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</si>
  <si>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</si>
  <si>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</si>
  <si>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</si>
  <si>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</si>
  <si>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</si>
  <si>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</si>
  <si>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</si>
  <si>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</si>
  <si>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</si>
  <si>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</si>
  <si>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</si>
  <si>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</si>
  <si>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</si>
  <si>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</si>
  <si>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</si>
  <si>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</si>
  <si>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</si>
  <si>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</si>
  <si>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</si>
  <si>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</si>
  <si>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</si>
  <si>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</si>
  <si>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</si>
  <si>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</si>
  <si>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</si>
  <si>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</si>
  <si>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</si>
  <si>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</si>
  <si>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</si>
  <si>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</si>
  <si>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</si>
  <si>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</si>
  <si>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</si>
  <si>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</si>
  <si>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</si>
  <si>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</si>
  <si>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</si>
  <si>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</si>
  <si>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</si>
  <si>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</si>
  <si>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</si>
  <si>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</si>
  <si>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</si>
  <si>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</si>
  <si>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</si>
  <si>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</si>
  <si>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</si>
  <si>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</si>
  <si>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</si>
  <si>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</si>
  <si>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</si>
  <si>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</si>
  <si>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</si>
  <si>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</si>
  <si>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</si>
  <si>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</si>
  <si>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</si>
  <si>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</si>
  <si>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</si>
  <si>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</si>
  <si>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</si>
  <si>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</si>
  <si>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</si>
  <si>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</si>
  <si>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Old Republic General Insurance Group Inc.</t>
  </si>
  <si>
    <t>3700 Market Square Circle</t>
  </si>
  <si>
    <t>52807-2309</t>
  </si>
  <si>
    <t>Davenport</t>
  </si>
  <si>
    <t>844-233-7299</t>
  </si>
  <si>
    <t>Dan Trotter</t>
  </si>
  <si>
    <t>AVP - Regulatory Compliance</t>
  </si>
  <si>
    <t>563-232-0203</t>
  </si>
  <si>
    <t>dan.trotter@bitco.com</t>
  </si>
  <si>
    <t xml:space="preserve">BITCO General Insurance Corporation (BGI) mantains a COA in CA but is not actively writing the applicable lines of business listed.  BGI will accommodate incidental CA exposures presented by multi-state accounts domiciled in other states where we are active.  BGI's book of business consists primarily of customers in the construction, oil and gas and forestry industries which were classified as "essential businesses" and did not experience the same disruption as insurance customers in other industries.  BITCO did work with each customer reclassyifying exposures, revising payment plans, suspending auto units and auditing actual exposures as appropraite for each individual situation.  </t>
  </si>
  <si>
    <t>BITCO National Insurance Company</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</si>
</sst>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168"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49" fontId="18" fillId="2" borderId="12" xfId="5" applyNumberFormat="1" applyFont="1" applyFill="1" applyBorder="1" applyAlignment="1">
      <alignment horizontal="left" vertical="center"/>
    </xf>
    <xf numFmtId="169" fontId="18" fillId="2" borderId="12" xfId="5"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vertical="center"/>
      <protection locked="0"/>
    </xf>
    <xf numFmtId="169" fontId="18" fillId="2" borderId="12" xfId="5"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an.trotter@bitco.com" TargetMode="External"/><Relationship Id="rId1" Type="http://schemas.openxmlformats.org/officeDocument/2006/relationships/hyperlink" Target="mailto:dan.trotter@bitco.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39" t="s">
        <v>19</v>
      </c>
      <c r="B2" s="339"/>
      <c r="C2" s="339"/>
      <c r="D2" s="339"/>
      <c r="E2" s="339"/>
      <c r="F2" s="339"/>
      <c r="G2" s="339"/>
      <c r="H2" s="339"/>
      <c r="I2" s="339"/>
      <c r="J2" s="339"/>
      <c r="K2" s="339"/>
      <c r="L2" s="339"/>
      <c r="M2" s="339"/>
      <c r="N2" s="339"/>
    </row>
    <row r="3" spans="1:21" s="9" customFormat="1" ht="19.5" x14ac:dyDescent="0.25">
      <c r="A3" s="339" t="s">
        <v>42</v>
      </c>
      <c r="B3" s="339"/>
      <c r="C3" s="339"/>
      <c r="D3" s="339"/>
      <c r="E3" s="339"/>
      <c r="F3" s="339"/>
      <c r="G3" s="339"/>
      <c r="H3" s="339"/>
      <c r="I3" s="339"/>
      <c r="J3" s="339"/>
      <c r="K3" s="339"/>
      <c r="L3" s="339"/>
      <c r="M3" s="339"/>
      <c r="N3" s="33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0" t="s">
        <v>349</v>
      </c>
      <c r="B5" s="340"/>
      <c r="C5" s="340"/>
      <c r="D5" s="340"/>
      <c r="E5" s="340"/>
      <c r="F5" s="340"/>
      <c r="G5" s="340"/>
      <c r="H5" s="340"/>
      <c r="I5" s="340"/>
      <c r="J5" s="340"/>
      <c r="K5" s="340"/>
      <c r="L5" s="340"/>
      <c r="M5" s="340"/>
      <c r="N5" s="340"/>
      <c r="O5" s="333"/>
      <c r="P5" s="333"/>
      <c r="Q5" s="333"/>
      <c r="R5" s="333"/>
      <c r="S5" s="333"/>
      <c r="T5" s="333"/>
      <c r="U5" s="333"/>
    </row>
    <row r="6" spans="1:21" s="9" customFormat="1" ht="22.5" customHeight="1" x14ac:dyDescent="0.25">
      <c r="A6" s="340" t="s">
        <v>98</v>
      </c>
      <c r="B6" s="340"/>
      <c r="C6" s="340"/>
      <c r="D6" s="340"/>
      <c r="E6" s="340"/>
      <c r="F6" s="340"/>
      <c r="G6" s="340"/>
      <c r="H6" s="340"/>
      <c r="I6" s="340"/>
      <c r="J6" s="340"/>
      <c r="K6" s="340"/>
      <c r="L6" s="340"/>
      <c r="M6" s="340"/>
      <c r="N6" s="34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7" t="s">
        <v>363</v>
      </c>
      <c r="C9" s="263"/>
      <c r="D9" s="263"/>
      <c r="E9" s="263"/>
      <c r="F9" s="263"/>
      <c r="G9" s="263"/>
      <c r="H9" s="263"/>
      <c r="I9" s="263"/>
      <c r="J9" s="14"/>
      <c r="K9" s="15"/>
      <c r="L9" s="278">
        <v>20109</v>
      </c>
      <c r="M9" s="264"/>
      <c r="N9" s="16"/>
    </row>
    <row r="10" spans="1:21" ht="12.75" customHeight="1" x14ac:dyDescent="0.2">
      <c r="A10" s="55"/>
      <c r="B10" s="17" t="s">
        <v>30</v>
      </c>
      <c r="C10" s="17"/>
      <c r="D10" s="17"/>
      <c r="E10" s="17"/>
      <c r="F10" s="17"/>
      <c r="G10" s="17"/>
      <c r="H10" s="17"/>
      <c r="I10" s="341"/>
      <c r="J10" s="342"/>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379" t="s">
        <v>353</v>
      </c>
      <c r="C13" s="263"/>
      <c r="D13" s="263"/>
      <c r="E13" s="263"/>
      <c r="F13" s="263"/>
      <c r="G13" s="263"/>
      <c r="H13" s="263"/>
      <c r="I13" s="263"/>
      <c r="J13" s="20"/>
      <c r="K13" s="21"/>
      <c r="L13" s="278">
        <v>150</v>
      </c>
      <c r="M13" s="264"/>
      <c r="N13" s="16"/>
    </row>
    <row r="14" spans="1:21" ht="12.75" customHeight="1" x14ac:dyDescent="0.2">
      <c r="A14" s="55"/>
      <c r="B14" s="17" t="s">
        <v>32</v>
      </c>
      <c r="C14" s="17"/>
      <c r="D14" s="17"/>
      <c r="E14" s="17"/>
      <c r="F14" s="17"/>
      <c r="G14" s="17"/>
      <c r="H14" s="19"/>
      <c r="I14" s="342"/>
      <c r="J14" s="342"/>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380" t="s">
        <v>354</v>
      </c>
      <c r="C17" s="263"/>
      <c r="D17" s="263"/>
      <c r="E17" s="263"/>
      <c r="F17" s="263"/>
      <c r="G17" s="263"/>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7" t="s">
        <v>356</v>
      </c>
      <c r="C20" s="263"/>
      <c r="D20" s="263"/>
      <c r="E20" s="263"/>
      <c r="F20" s="263"/>
      <c r="G20" s="263"/>
      <c r="H20" s="24"/>
      <c r="I20" s="288" t="s">
        <v>249</v>
      </c>
      <c r="J20" s="125"/>
      <c r="K20" s="25"/>
      <c r="L20" s="381" t="s">
        <v>355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4" t="s">
        <v>76</v>
      </c>
      <c r="C30" s="334"/>
      <c r="D30" s="334"/>
      <c r="E30" s="334"/>
      <c r="F30" s="334"/>
      <c r="G30" s="334"/>
      <c r="H30" s="334"/>
      <c r="I30" s="334"/>
      <c r="J30" s="334"/>
      <c r="K30" s="334"/>
      <c r="L30" s="334"/>
      <c r="M30" s="33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7">
        <v>44302</v>
      </c>
      <c r="C32" s="265"/>
      <c r="D32" s="265"/>
      <c r="E32" s="265"/>
      <c r="F32" s="265"/>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4"/>
      <c r="B35" s="384" t="s">
        <v>358</v>
      </c>
      <c r="C35" s="263"/>
      <c r="D35" s="263"/>
      <c r="E35" s="263"/>
      <c r="F35" s="263"/>
      <c r="G35" s="263"/>
      <c r="H35" s="35"/>
      <c r="I35" s="388" t="s">
        <v>360</v>
      </c>
      <c r="J35" s="267"/>
      <c r="K35" s="36"/>
      <c r="L35" s="382" t="s">
        <v>357</v>
      </c>
      <c r="M35" s="267"/>
      <c r="N35" s="165"/>
    </row>
    <row r="36" spans="1:14" customFormat="1" ht="12.75" customHeight="1" x14ac:dyDescent="0.25">
      <c r="A36" s="166"/>
      <c r="B36" s="167" t="s">
        <v>162</v>
      </c>
      <c r="C36" s="167"/>
      <c r="D36" s="167"/>
      <c r="E36" s="167"/>
      <c r="F36" s="167"/>
      <c r="G36" s="167"/>
      <c r="H36" s="167"/>
      <c r="I36" s="343" t="s">
        <v>38</v>
      </c>
      <c r="J36" s="343"/>
      <c r="K36" s="177"/>
      <c r="L36" s="343" t="s">
        <v>39</v>
      </c>
      <c r="M36" s="343"/>
      <c r="N36" s="168"/>
    </row>
    <row r="37" spans="1:14" customFormat="1" ht="12.75" customHeight="1" x14ac:dyDescent="0.25">
      <c r="A37" s="169"/>
      <c r="B37" s="32"/>
      <c r="C37" s="32"/>
      <c r="D37" s="32"/>
      <c r="E37" s="32"/>
      <c r="F37" s="32"/>
      <c r="G37" s="32"/>
      <c r="H37" s="32"/>
      <c r="I37" s="32"/>
      <c r="J37" s="32"/>
      <c r="K37" s="32"/>
      <c r="L37" s="32"/>
      <c r="M37" s="32"/>
      <c r="N37" s="170"/>
    </row>
    <row r="38" spans="1:14" customFormat="1" ht="12.75" customHeight="1" x14ac:dyDescent="0.25">
      <c r="A38" s="164"/>
      <c r="B38" s="386" t="s">
        <v>359</v>
      </c>
      <c r="C38" s="266"/>
      <c r="D38" s="266"/>
      <c r="E38" s="266"/>
      <c r="F38" s="266"/>
      <c r="G38" s="266"/>
      <c r="H38" s="33"/>
      <c r="I38" s="391" t="s">
        <v>361</v>
      </c>
      <c r="J38" s="268"/>
      <c r="K38" s="268"/>
      <c r="L38" s="268"/>
      <c r="M38" s="268"/>
      <c r="N38" s="165"/>
    </row>
    <row r="39" spans="1:14" customFormat="1" ht="12.75" customHeight="1" x14ac:dyDescent="0.25">
      <c r="A39" s="166"/>
      <c r="B39" s="167" t="s">
        <v>40</v>
      </c>
      <c r="C39" s="167"/>
      <c r="D39" s="167"/>
      <c r="E39" s="167"/>
      <c r="F39" s="167"/>
      <c r="G39" s="167"/>
      <c r="H39" s="167"/>
      <c r="I39" s="343" t="s">
        <v>41</v>
      </c>
      <c r="J39" s="343"/>
      <c r="K39" s="343"/>
      <c r="L39" s="343"/>
      <c r="M39" s="343"/>
      <c r="N39" s="23"/>
    </row>
    <row r="40" spans="1:14" customFormat="1" ht="12.75" customHeight="1" x14ac:dyDescent="0.25">
      <c r="A40" s="174"/>
      <c r="B40" s="171"/>
      <c r="C40" s="171"/>
      <c r="D40" s="171"/>
      <c r="E40" s="171"/>
      <c r="F40" s="171"/>
      <c r="G40" s="171"/>
      <c r="H40" s="171"/>
      <c r="I40" s="172"/>
      <c r="J40" s="172"/>
      <c r="K40" s="172"/>
      <c r="L40" s="172"/>
      <c r="M40" s="172"/>
      <c r="N40" s="173"/>
    </row>
    <row r="41" spans="1:14" customFormat="1" ht="21" customHeight="1" x14ac:dyDescent="0.25">
      <c r="A41" s="166"/>
      <c r="B41" s="167"/>
      <c r="C41" s="167"/>
      <c r="D41" s="167"/>
      <c r="E41" s="167"/>
      <c r="F41" s="167"/>
      <c r="G41" s="167"/>
      <c r="H41" s="167"/>
      <c r="I41" s="160"/>
      <c r="J41" s="160"/>
      <c r="K41" s="160"/>
      <c r="L41" s="160"/>
      <c r="M41" s="160"/>
      <c r="N41" s="23"/>
    </row>
    <row r="42" spans="1:14" ht="12.75" customHeight="1" x14ac:dyDescent="0.2">
      <c r="A42" s="175"/>
      <c r="B42" s="385" t="s">
        <v>358</v>
      </c>
      <c r="C42" s="263"/>
      <c r="D42" s="263"/>
      <c r="E42" s="263"/>
      <c r="F42" s="263"/>
      <c r="G42" s="263"/>
      <c r="H42" s="36"/>
      <c r="I42" s="390" t="s">
        <v>360</v>
      </c>
      <c r="J42" s="267"/>
      <c r="K42" s="36"/>
      <c r="L42" s="383" t="s">
        <v>357</v>
      </c>
      <c r="M42" s="267"/>
      <c r="N42" s="37"/>
    </row>
    <row r="43" spans="1:14" ht="12.75" customHeight="1" x14ac:dyDescent="0.2">
      <c r="A43" s="175"/>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387" t="s">
        <v>359</v>
      </c>
      <c r="C46" s="263"/>
      <c r="D46" s="263"/>
      <c r="E46" s="263"/>
      <c r="F46" s="263"/>
      <c r="G46" s="263"/>
      <c r="H46" s="22"/>
      <c r="I46" s="389" t="s">
        <v>361</v>
      </c>
      <c r="J46" s="268"/>
      <c r="K46" s="268"/>
      <c r="L46" s="268"/>
      <c r="M46" s="268"/>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36" t="s">
        <v>344</v>
      </c>
      <c r="B52" s="337"/>
      <c r="C52" s="337"/>
      <c r="D52" s="337"/>
      <c r="E52" s="337"/>
      <c r="F52" s="337"/>
      <c r="G52" s="337"/>
      <c r="H52" s="337"/>
      <c r="I52" s="337"/>
      <c r="J52" s="337"/>
      <c r="K52" s="337"/>
      <c r="L52" s="337"/>
      <c r="M52" s="337"/>
      <c r="N52" s="33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5" t="s">
        <v>170</v>
      </c>
      <c r="C54" s="335"/>
      <c r="D54" s="335"/>
      <c r="E54" s="335"/>
      <c r="F54" s="335"/>
      <c r="G54" s="335"/>
      <c r="H54" s="335"/>
      <c r="I54" s="335"/>
      <c r="J54" s="335"/>
      <c r="K54" s="335"/>
      <c r="L54" s="335"/>
      <c r="M54" s="335"/>
      <c r="N54" s="33"/>
    </row>
    <row r="55" spans="1:14" ht="12.75" customHeight="1" x14ac:dyDescent="0.2">
      <c r="B55" s="335"/>
      <c r="C55" s="335"/>
      <c r="D55" s="335"/>
      <c r="E55" s="335"/>
      <c r="F55" s="335"/>
      <c r="G55" s="335"/>
      <c r="H55" s="335"/>
      <c r="I55" s="335"/>
      <c r="J55" s="335"/>
      <c r="K55" s="335"/>
      <c r="L55" s="335"/>
      <c r="M55" s="33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Normal="100" workbookViewId="0">
      <selection activeCell="B31" sqref="B3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5" hidden="1" customWidth="1"/>
    <col min="22" max="22" width="8.7109375" style="205" hidden="1" customWidth="1"/>
    <col min="23" max="23" width="4" style="205" hidden="1" customWidth="1"/>
    <col min="24" max="24" width="4.7109375" style="205" hidden="1" customWidth="1"/>
    <col min="25" max="25" width="9.42578125" style="205" hidden="1" customWidth="1"/>
    <col min="26" max="26" width="8.42578125" style="205" hidden="1" customWidth="1"/>
    <col min="27" max="27" width="6.5703125" style="205" hidden="1" customWidth="1"/>
    <col min="28" max="39" width="9.140625" style="137"/>
    <col min="40" max="16384" width="9.140625" style="73"/>
  </cols>
  <sheetData>
    <row r="1" spans="1:39" s="62" customFormat="1" ht="30" customHeight="1" thickTop="1" x14ac:dyDescent="0.3">
      <c r="A1" s="348" t="s">
        <v>54</v>
      </c>
      <c r="B1" s="349"/>
      <c r="C1" s="349"/>
      <c r="D1" s="349"/>
      <c r="E1" s="349"/>
      <c r="F1" s="349"/>
      <c r="G1" s="349"/>
      <c r="H1" s="349"/>
      <c r="I1" s="349"/>
      <c r="J1" s="349"/>
      <c r="K1" s="349"/>
      <c r="L1" s="349"/>
      <c r="M1" s="350"/>
      <c r="N1" s="141"/>
      <c r="O1" s="141"/>
      <c r="P1" s="141"/>
      <c r="Q1" s="141"/>
      <c r="R1" s="141"/>
      <c r="S1" s="141"/>
      <c r="T1" s="141"/>
      <c r="U1" s="204"/>
      <c r="V1" s="204"/>
      <c r="W1" s="204"/>
      <c r="X1" s="204"/>
      <c r="Y1" s="204"/>
      <c r="Z1" s="204"/>
      <c r="AA1" s="204"/>
      <c r="AB1" s="136"/>
      <c r="AC1" s="136"/>
      <c r="AD1" s="136"/>
      <c r="AE1" s="136"/>
      <c r="AF1" s="136"/>
      <c r="AG1" s="136"/>
      <c r="AH1" s="136"/>
      <c r="AI1" s="136"/>
      <c r="AJ1" s="136"/>
      <c r="AK1" s="136"/>
      <c r="AL1" s="136"/>
      <c r="AM1" s="136"/>
    </row>
    <row r="2" spans="1:39" s="62" customFormat="1" ht="25.5" customHeight="1" x14ac:dyDescent="0.3">
      <c r="A2" s="345" t="s">
        <v>314</v>
      </c>
      <c r="B2" s="346"/>
      <c r="C2" s="346"/>
      <c r="D2" s="346"/>
      <c r="E2" s="346"/>
      <c r="F2" s="346"/>
      <c r="G2" s="346"/>
      <c r="H2" s="346"/>
      <c r="I2" s="346"/>
      <c r="J2" s="346"/>
      <c r="K2" s="346"/>
      <c r="L2" s="346"/>
      <c r="M2" s="347"/>
      <c r="N2" s="141"/>
      <c r="O2" s="141"/>
      <c r="P2" s="141"/>
      <c r="Q2" s="141"/>
      <c r="R2" s="141"/>
      <c r="S2" s="141"/>
      <c r="T2" s="141"/>
      <c r="U2" s="204"/>
      <c r="V2" s="204"/>
      <c r="W2" s="204"/>
      <c r="X2" s="204"/>
      <c r="Y2" s="204"/>
      <c r="Z2" s="204"/>
      <c r="AA2" s="204"/>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59" t="str">
        <f>'Cover Page'!B9</f>
        <v>BITCO National Insurance Company</v>
      </c>
      <c r="F4" s="332"/>
      <c r="G4" s="115"/>
      <c r="H4" s="115"/>
      <c r="I4" s="115"/>
      <c r="J4" s="116"/>
      <c r="L4" s="76" t="s">
        <v>55</v>
      </c>
      <c r="M4" s="163">
        <f>'Cover Page'!L9</f>
        <v>20109</v>
      </c>
      <c r="N4" s="141"/>
      <c r="O4" s="141"/>
      <c r="P4" s="141"/>
      <c r="Q4" s="141"/>
      <c r="R4" s="144"/>
      <c r="S4" s="144"/>
      <c r="T4" s="144"/>
      <c r="U4" s="206"/>
      <c r="V4" s="206"/>
      <c r="W4" s="206"/>
      <c r="X4" s="206"/>
      <c r="Y4" s="206"/>
      <c r="Z4" s="206"/>
      <c r="AA4" s="206"/>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6"/>
      <c r="V5" s="206"/>
      <c r="W5" s="206"/>
      <c r="X5" s="206"/>
      <c r="Y5" s="206"/>
      <c r="Z5" s="206"/>
      <c r="AA5" s="206"/>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59" t="str">
        <f>'Cover Page'!B13</f>
        <v>Old Republic General Insurance Group Inc.</v>
      </c>
      <c r="F6" s="332"/>
      <c r="G6" s="115"/>
      <c r="H6" s="115"/>
      <c r="I6" s="115"/>
      <c r="J6" s="116"/>
      <c r="L6" s="76" t="s">
        <v>56</v>
      </c>
      <c r="M6" s="163">
        <f>'Cover Page'!L13</f>
        <v>150</v>
      </c>
      <c r="N6" s="141"/>
      <c r="O6" s="141"/>
      <c r="P6" s="141"/>
      <c r="Q6" s="141"/>
      <c r="R6" s="144"/>
      <c r="S6" s="144"/>
      <c r="T6" s="144"/>
      <c r="U6" s="206"/>
      <c r="V6" s="206"/>
      <c r="W6" s="206"/>
      <c r="X6" s="206"/>
      <c r="Y6" s="206"/>
      <c r="Z6" s="206"/>
      <c r="AA6" s="206"/>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7"/>
      <c r="V7" s="207"/>
      <c r="W7" s="207"/>
      <c r="X7" s="207"/>
      <c r="Y7" s="207"/>
      <c r="Z7" s="207"/>
      <c r="AA7" s="207"/>
      <c r="AB7" s="139"/>
      <c r="AC7" s="139"/>
      <c r="AD7" s="139"/>
      <c r="AE7" s="139"/>
      <c r="AF7" s="139"/>
      <c r="AG7" s="139"/>
      <c r="AH7" s="139"/>
      <c r="AI7" s="139"/>
      <c r="AJ7" s="139"/>
      <c r="AK7" s="139"/>
      <c r="AL7" s="139"/>
      <c r="AM7" s="139"/>
    </row>
    <row r="8" spans="1:39" s="84" customFormat="1" ht="23.25" customHeight="1" x14ac:dyDescent="0.25">
      <c r="A8" s="178" t="s">
        <v>21</v>
      </c>
      <c r="B8" s="179" t="s">
        <v>350</v>
      </c>
      <c r="C8" s="179"/>
      <c r="D8" s="86"/>
      <c r="E8" s="86"/>
      <c r="F8" s="86"/>
      <c r="G8" s="83"/>
      <c r="H8" s="83"/>
      <c r="I8" s="83"/>
      <c r="J8" s="83"/>
      <c r="K8" s="83"/>
      <c r="L8" s="83"/>
      <c r="M8" s="83"/>
      <c r="N8" s="142"/>
      <c r="O8" s="142"/>
      <c r="P8" s="142"/>
      <c r="Q8" s="142"/>
      <c r="R8" s="145"/>
      <c r="S8" s="145"/>
      <c r="T8" s="145"/>
      <c r="U8" s="208"/>
      <c r="V8" s="208"/>
      <c r="W8" s="208"/>
      <c r="X8" s="208"/>
      <c r="Y8" s="208"/>
      <c r="Z8" s="208"/>
      <c r="AA8" s="208"/>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7"/>
      <c r="V9" s="207"/>
      <c r="W9" s="207"/>
      <c r="X9" s="207"/>
      <c r="Y9" s="207"/>
      <c r="Z9" s="207"/>
      <c r="AA9" s="207"/>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09">
        <f>N10*1</f>
        <v>0</v>
      </c>
      <c r="V10" s="207" t="s">
        <v>151</v>
      </c>
      <c r="W10" s="207"/>
      <c r="X10" s="207"/>
      <c r="Y10" s="207"/>
      <c r="Z10" s="207"/>
      <c r="AA10" s="207"/>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09"/>
      <c r="V11" s="208"/>
      <c r="W11" s="208"/>
      <c r="X11" s="208"/>
      <c r="Y11" s="208"/>
      <c r="Z11" s="208"/>
      <c r="AA11" s="208"/>
      <c r="AB11" s="140"/>
      <c r="AC11" s="140"/>
      <c r="AD11" s="140"/>
      <c r="AE11" s="140"/>
      <c r="AF11" s="140"/>
      <c r="AG11" s="140"/>
      <c r="AH11" s="140"/>
      <c r="AI11" s="140"/>
      <c r="AJ11" s="140"/>
      <c r="AK11" s="140"/>
      <c r="AL11" s="140"/>
      <c r="AM11" s="140"/>
    </row>
    <row r="12" spans="1:39" s="66" customFormat="1" ht="15" customHeight="1" x14ac:dyDescent="0.25">
      <c r="A12" s="75"/>
      <c r="C12" s="157">
        <v>1</v>
      </c>
      <c r="D12" s="125"/>
      <c r="E12" s="75" t="s">
        <v>304</v>
      </c>
      <c r="H12" s="75"/>
      <c r="I12" s="75"/>
      <c r="J12" s="87"/>
      <c r="K12" s="75"/>
      <c r="L12" s="75"/>
      <c r="N12" s="146" t="b">
        <v>0</v>
      </c>
      <c r="O12" s="107"/>
      <c r="Q12" s="142"/>
      <c r="R12" s="142"/>
      <c r="S12" s="142"/>
      <c r="T12" s="142"/>
      <c r="U12" s="209">
        <f t="shared" ref="U12:U18" si="0">N12*1</f>
        <v>0</v>
      </c>
      <c r="V12" s="207" t="s">
        <v>217</v>
      </c>
      <c r="W12" s="207"/>
      <c r="X12" s="207"/>
      <c r="Y12" s="207"/>
      <c r="Z12" s="207"/>
      <c r="AA12" s="207"/>
      <c r="AB12" s="139"/>
      <c r="AC12" s="139"/>
      <c r="AD12" s="139"/>
      <c r="AE12" s="139"/>
      <c r="AF12" s="139"/>
      <c r="AG12" s="139"/>
      <c r="AH12" s="139"/>
      <c r="AI12" s="139"/>
      <c r="AJ12" s="139"/>
      <c r="AK12" s="139"/>
      <c r="AL12" s="139"/>
      <c r="AM12" s="139"/>
    </row>
    <row r="13" spans="1:39" s="66" customFormat="1" ht="15" customHeight="1" x14ac:dyDescent="0.25">
      <c r="A13" s="75"/>
      <c r="C13" s="157">
        <v>2</v>
      </c>
      <c r="D13" s="125"/>
      <c r="E13" s="75" t="s">
        <v>305</v>
      </c>
      <c r="H13" s="75"/>
      <c r="I13" s="75"/>
      <c r="J13" s="87"/>
      <c r="K13" s="75"/>
      <c r="L13" s="75"/>
      <c r="N13" s="146" t="b">
        <v>1</v>
      </c>
      <c r="O13" s="107" t="s">
        <v>92</v>
      </c>
      <c r="Q13" s="142"/>
      <c r="R13" s="142"/>
      <c r="S13" s="142"/>
      <c r="T13" s="142"/>
      <c r="U13" s="209">
        <f t="shared" si="0"/>
        <v>1</v>
      </c>
      <c r="V13" s="207" t="s">
        <v>218</v>
      </c>
      <c r="W13" s="207"/>
      <c r="X13" s="207"/>
      <c r="Y13" s="207"/>
      <c r="Z13" s="207"/>
      <c r="AA13" s="207"/>
      <c r="AB13" s="139"/>
      <c r="AC13" s="139"/>
      <c r="AD13" s="139"/>
      <c r="AE13" s="139"/>
      <c r="AF13" s="139"/>
      <c r="AG13" s="139"/>
      <c r="AH13" s="139"/>
      <c r="AI13" s="139"/>
      <c r="AJ13" s="139"/>
      <c r="AK13" s="139"/>
      <c r="AL13" s="139"/>
      <c r="AM13" s="139"/>
    </row>
    <row r="14" spans="1:39" s="66" customFormat="1" ht="15" customHeight="1" x14ac:dyDescent="0.25">
      <c r="A14" s="75"/>
      <c r="C14" s="157">
        <v>3</v>
      </c>
      <c r="D14" s="125"/>
      <c r="E14" s="75" t="s">
        <v>306</v>
      </c>
      <c r="H14" s="75"/>
      <c r="I14" s="75"/>
      <c r="J14" s="87"/>
      <c r="K14" s="75"/>
      <c r="L14" s="75"/>
      <c r="N14" s="146" t="b">
        <v>1</v>
      </c>
      <c r="O14" s="107" t="s">
        <v>93</v>
      </c>
      <c r="Q14" s="142"/>
      <c r="R14" s="142"/>
      <c r="S14" s="142"/>
      <c r="T14" s="142"/>
      <c r="U14" s="209">
        <f t="shared" si="0"/>
        <v>1</v>
      </c>
      <c r="V14" s="207" t="s">
        <v>219</v>
      </c>
      <c r="W14" s="207"/>
      <c r="X14" s="207"/>
      <c r="Y14" s="207"/>
      <c r="Z14" s="207"/>
      <c r="AA14" s="207"/>
      <c r="AB14" s="139"/>
      <c r="AC14" s="139"/>
      <c r="AD14" s="139"/>
      <c r="AE14" s="139"/>
      <c r="AF14" s="139"/>
      <c r="AG14" s="139"/>
      <c r="AH14" s="139"/>
      <c r="AI14" s="139"/>
      <c r="AJ14" s="139"/>
      <c r="AK14" s="139"/>
      <c r="AL14" s="139"/>
      <c r="AM14" s="139"/>
    </row>
    <row r="15" spans="1:39" s="66" customFormat="1" ht="15" customHeight="1" x14ac:dyDescent="0.25">
      <c r="A15" s="75"/>
      <c r="C15" s="157">
        <v>4</v>
      </c>
      <c r="D15" s="125"/>
      <c r="E15" s="75" t="s">
        <v>307</v>
      </c>
      <c r="H15" s="75"/>
      <c r="I15" s="75"/>
      <c r="J15" s="87"/>
      <c r="K15" s="75"/>
      <c r="L15" s="75"/>
      <c r="N15" s="146" t="b">
        <v>1</v>
      </c>
      <c r="O15" s="107" t="s">
        <v>94</v>
      </c>
      <c r="Q15" s="142"/>
      <c r="R15" s="142"/>
      <c r="S15" s="142"/>
      <c r="T15" s="142"/>
      <c r="U15" s="209">
        <f t="shared" si="0"/>
        <v>1</v>
      </c>
      <c r="V15" s="207" t="s">
        <v>220</v>
      </c>
      <c r="W15" s="207"/>
      <c r="X15" s="207"/>
      <c r="Y15" s="207"/>
      <c r="Z15" s="207"/>
      <c r="AA15" s="207"/>
      <c r="AB15" s="139"/>
      <c r="AC15" s="139"/>
      <c r="AD15" s="139"/>
      <c r="AE15" s="139"/>
      <c r="AF15" s="139"/>
      <c r="AG15" s="139"/>
      <c r="AH15" s="139"/>
      <c r="AI15" s="139"/>
      <c r="AJ15" s="139"/>
      <c r="AK15" s="139"/>
      <c r="AL15" s="139"/>
      <c r="AM15" s="139"/>
    </row>
    <row r="16" spans="1:39" s="66" customFormat="1" ht="15" customHeight="1" x14ac:dyDescent="0.25">
      <c r="A16" s="75"/>
      <c r="C16" s="157">
        <v>5</v>
      </c>
      <c r="D16" s="125"/>
      <c r="E16" s="75" t="s">
        <v>308</v>
      </c>
      <c r="H16" s="75"/>
      <c r="I16" s="75"/>
      <c r="J16" s="87"/>
      <c r="K16" s="75"/>
      <c r="L16" s="75"/>
      <c r="N16" s="146" t="b">
        <v>1</v>
      </c>
      <c r="O16" s="107" t="s">
        <v>95</v>
      </c>
      <c r="Q16" s="142"/>
      <c r="R16" s="142"/>
      <c r="S16" s="142"/>
      <c r="T16" s="142"/>
      <c r="U16" s="209">
        <f t="shared" si="0"/>
        <v>1</v>
      </c>
      <c r="V16" s="207" t="s">
        <v>221</v>
      </c>
      <c r="W16" s="207"/>
      <c r="X16" s="207"/>
      <c r="Y16" s="207"/>
      <c r="Z16" s="207"/>
      <c r="AA16" s="207"/>
      <c r="AB16" s="139"/>
      <c r="AC16" s="139"/>
      <c r="AD16" s="139"/>
      <c r="AE16" s="139"/>
      <c r="AF16" s="139"/>
      <c r="AG16" s="139"/>
      <c r="AH16" s="139"/>
      <c r="AI16" s="139"/>
      <c r="AJ16" s="139"/>
      <c r="AK16" s="139"/>
      <c r="AL16" s="139"/>
      <c r="AM16" s="139"/>
    </row>
    <row r="17" spans="1:39" s="66" customFormat="1" ht="14.25" customHeight="1" x14ac:dyDescent="0.25">
      <c r="A17" s="75"/>
      <c r="C17" s="157">
        <v>6</v>
      </c>
      <c r="D17" s="125"/>
      <c r="E17" s="75" t="s">
        <v>309</v>
      </c>
      <c r="H17" s="75"/>
      <c r="I17" s="75"/>
      <c r="J17" s="87"/>
      <c r="K17" s="75"/>
      <c r="L17" s="75"/>
      <c r="N17" s="146" t="b">
        <v>0</v>
      </c>
      <c r="O17" s="107" t="s">
        <v>96</v>
      </c>
      <c r="Q17" s="142"/>
      <c r="R17" s="142"/>
      <c r="S17" s="142"/>
      <c r="T17" s="142"/>
      <c r="U17" s="209">
        <f t="shared" si="0"/>
        <v>0</v>
      </c>
      <c r="V17" s="207" t="s">
        <v>222</v>
      </c>
      <c r="W17" s="207"/>
      <c r="X17" s="207"/>
      <c r="Y17" s="207"/>
      <c r="Z17" s="207"/>
      <c r="AA17" s="207"/>
      <c r="AB17" s="139"/>
      <c r="AC17" s="139"/>
      <c r="AD17" s="139"/>
      <c r="AE17" s="139"/>
      <c r="AF17" s="139"/>
      <c r="AG17" s="139"/>
      <c r="AH17" s="139"/>
      <c r="AI17" s="139"/>
      <c r="AJ17" s="139"/>
      <c r="AK17" s="139"/>
      <c r="AL17" s="139"/>
      <c r="AM17" s="139"/>
    </row>
    <row r="18" spans="1:39" s="66" customFormat="1" ht="15" customHeight="1" x14ac:dyDescent="0.25">
      <c r="A18" s="75"/>
      <c r="C18" s="157">
        <v>7</v>
      </c>
      <c r="D18" s="125"/>
      <c r="E18" s="88" t="s">
        <v>287</v>
      </c>
      <c r="H18" s="89"/>
      <c r="I18" s="89"/>
      <c r="J18" s="89"/>
      <c r="K18" s="89"/>
      <c r="L18" s="90"/>
      <c r="N18" s="146" t="b">
        <v>0</v>
      </c>
      <c r="O18" s="107" t="s">
        <v>97</v>
      </c>
      <c r="Q18" s="142"/>
      <c r="R18" s="142"/>
      <c r="S18" s="142"/>
      <c r="T18" s="142"/>
      <c r="U18" s="209">
        <f t="shared" si="0"/>
        <v>0</v>
      </c>
      <c r="V18" s="207" t="s">
        <v>223</v>
      </c>
      <c r="W18" s="207"/>
      <c r="X18" s="207"/>
      <c r="Y18" s="207"/>
      <c r="Z18" s="207"/>
      <c r="AA18" s="207"/>
      <c r="AB18" s="139"/>
      <c r="AC18" s="139"/>
      <c r="AD18" s="139"/>
      <c r="AE18" s="139"/>
      <c r="AF18" s="139"/>
      <c r="AG18" s="139"/>
      <c r="AH18" s="139"/>
      <c r="AI18" s="139"/>
      <c r="AJ18" s="139"/>
      <c r="AK18" s="139"/>
      <c r="AL18" s="139"/>
      <c r="AM18" s="139"/>
    </row>
    <row r="19" spans="1:39" s="66" customFormat="1" ht="12.95" customHeight="1" x14ac:dyDescent="0.25">
      <c r="A19" s="75"/>
      <c r="B19" s="75"/>
      <c r="C19" s="75"/>
      <c r="E19" s="352"/>
      <c r="F19" s="353"/>
      <c r="G19" s="226"/>
      <c r="H19" s="227"/>
      <c r="I19" s="227"/>
      <c r="J19" s="227"/>
      <c r="K19" s="227"/>
      <c r="M19"/>
      <c r="N19" s="142"/>
      <c r="O19" s="142"/>
      <c r="P19" s="142"/>
      <c r="Q19" s="142"/>
      <c r="R19" s="142"/>
      <c r="S19" s="142"/>
      <c r="T19" s="142"/>
      <c r="U19" s="207"/>
      <c r="V19" s="207"/>
      <c r="W19" s="207"/>
      <c r="X19" s="207"/>
      <c r="Y19" s="207"/>
      <c r="Z19" s="207"/>
      <c r="AA19" s="207"/>
      <c r="AB19" s="139"/>
      <c r="AC19" s="139"/>
      <c r="AD19" s="139"/>
      <c r="AE19" s="139"/>
      <c r="AF19" s="139"/>
      <c r="AG19" s="139"/>
      <c r="AH19" s="139"/>
      <c r="AI19" s="139"/>
      <c r="AJ19" s="139"/>
      <c r="AK19" s="139"/>
      <c r="AL19" s="139"/>
      <c r="AM19" s="139"/>
    </row>
    <row r="20" spans="1:39" s="66" customFormat="1" ht="12.75" customHeight="1" x14ac:dyDescent="0.25">
      <c r="A20" s="75"/>
      <c r="B20" s="75"/>
      <c r="C20" s="75"/>
      <c r="E20" s="354"/>
      <c r="F20" s="355"/>
      <c r="G20" s="226"/>
      <c r="H20" s="227"/>
      <c r="I20" s="227"/>
      <c r="J20" s="227"/>
      <c r="K20" s="227"/>
      <c r="M20"/>
      <c r="N20" s="142"/>
      <c r="O20" s="142"/>
      <c r="P20" s="142"/>
      <c r="Q20" s="142"/>
      <c r="R20" s="142"/>
      <c r="S20" s="142"/>
      <c r="T20" s="142"/>
      <c r="U20" s="207"/>
      <c r="V20" s="207"/>
      <c r="W20" s="207"/>
      <c r="X20" s="207"/>
      <c r="Y20" s="207"/>
      <c r="Z20" s="207"/>
      <c r="AA20" s="207"/>
      <c r="AB20" s="139"/>
      <c r="AC20" s="139"/>
      <c r="AD20" s="139"/>
      <c r="AE20" s="139"/>
      <c r="AF20" s="139"/>
      <c r="AG20" s="139"/>
      <c r="AH20" s="139"/>
      <c r="AI20" s="139"/>
      <c r="AJ20" s="139"/>
      <c r="AK20" s="139"/>
      <c r="AL20" s="139"/>
      <c r="AM20" s="139"/>
    </row>
    <row r="21" spans="1:39" s="66" customFormat="1" ht="12.75" customHeight="1" x14ac:dyDescent="0.25">
      <c r="A21" s="75"/>
      <c r="B21" s="75"/>
      <c r="C21" s="75"/>
      <c r="E21" s="252"/>
      <c r="F21" s="252"/>
      <c r="G21" s="227"/>
      <c r="H21" s="227"/>
      <c r="I21" s="227"/>
      <c r="J21" s="227"/>
      <c r="K21" s="227"/>
      <c r="M21"/>
      <c r="N21" s="142"/>
      <c r="O21" s="142"/>
      <c r="P21" s="142"/>
      <c r="Q21" s="142"/>
      <c r="R21" s="142"/>
      <c r="S21" s="142"/>
      <c r="T21" s="142"/>
      <c r="U21" s="207"/>
      <c r="V21" s="207"/>
      <c r="W21" s="207"/>
      <c r="X21" s="207"/>
      <c r="Y21" s="207"/>
      <c r="Z21" s="207"/>
      <c r="AA21" s="207"/>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09">
        <f>N22*1</f>
        <v>0</v>
      </c>
      <c r="V22" s="207" t="s">
        <v>152</v>
      </c>
      <c r="W22" s="207"/>
      <c r="X22" s="207"/>
      <c r="Y22" s="207"/>
      <c r="Z22" s="207"/>
      <c r="AA22" s="207"/>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4" t="s">
        <v>99</v>
      </c>
      <c r="V23" s="204"/>
      <c r="W23" s="204"/>
      <c r="X23" s="204"/>
      <c r="Y23" s="204"/>
      <c r="Z23" s="204"/>
      <c r="AA23" s="204"/>
      <c r="AB23" s="136"/>
      <c r="AC23" s="136"/>
      <c r="AD23" s="136"/>
      <c r="AE23" s="136"/>
      <c r="AF23" s="136"/>
      <c r="AG23" s="136"/>
      <c r="AH23" s="136"/>
      <c r="AI23" s="136"/>
      <c r="AJ23" s="136"/>
      <c r="AK23" s="136"/>
      <c r="AL23" s="136"/>
      <c r="AM23" s="136"/>
    </row>
    <row r="24" spans="1:39" s="66" customFormat="1" x14ac:dyDescent="0.2">
      <c r="A24" s="97" t="s">
        <v>26</v>
      </c>
      <c r="B24" s="351" t="s">
        <v>351</v>
      </c>
      <c r="C24" s="351"/>
      <c r="D24" s="351"/>
      <c r="E24" s="351"/>
      <c r="F24" s="351"/>
      <c r="G24" s="351"/>
      <c r="H24" s="351"/>
      <c r="I24" s="351"/>
      <c r="J24" s="351"/>
      <c r="K24" s="351"/>
      <c r="L24" s="351"/>
      <c r="M24" s="351"/>
      <c r="N24" s="142"/>
      <c r="O24" s="142"/>
      <c r="P24" s="142"/>
      <c r="Q24" s="142"/>
      <c r="R24" s="142"/>
      <c r="S24" s="142"/>
      <c r="T24" s="142"/>
      <c r="U24" s="207"/>
      <c r="V24" s="207"/>
      <c r="W24" s="207"/>
      <c r="X24" s="207"/>
      <c r="Y24" s="207"/>
      <c r="Z24" s="207"/>
      <c r="AA24" s="207"/>
      <c r="AB24" s="139"/>
      <c r="AC24" s="139"/>
      <c r="AD24" s="139"/>
      <c r="AE24" s="139"/>
      <c r="AF24" s="139"/>
      <c r="AG24" s="139"/>
      <c r="AH24" s="139"/>
      <c r="AI24" s="139"/>
      <c r="AJ24" s="139"/>
      <c r="AK24" s="139"/>
      <c r="AL24" s="139"/>
      <c r="AM24" s="139"/>
    </row>
    <row r="25" spans="1:39" s="66" customFormat="1" ht="16.5" customHeight="1" x14ac:dyDescent="0.2">
      <c r="A25" s="97"/>
      <c r="B25" s="322" t="s">
        <v>315</v>
      </c>
      <c r="C25" s="295"/>
      <c r="D25" s="295"/>
      <c r="E25" s="295"/>
      <c r="F25" s="295"/>
      <c r="G25" s="295"/>
      <c r="H25" s="295"/>
      <c r="I25" s="295"/>
      <c r="J25" s="295"/>
      <c r="K25" s="295"/>
      <c r="L25" s="295"/>
      <c r="M25" s="295"/>
      <c r="N25" s="142"/>
      <c r="O25" s="142"/>
      <c r="P25" s="142"/>
      <c r="Q25" s="142"/>
      <c r="R25" s="142"/>
      <c r="S25" s="142"/>
      <c r="T25" s="142"/>
      <c r="U25" s="207"/>
      <c r="V25" s="207"/>
      <c r="W25" s="207"/>
      <c r="X25" s="207"/>
      <c r="Y25" s="207"/>
      <c r="Z25" s="207"/>
      <c r="AA25" s="207"/>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09">
        <f>N26*1</f>
        <v>1</v>
      </c>
      <c r="V26" s="207" t="s">
        <v>153</v>
      </c>
      <c r="W26" s="207"/>
      <c r="X26" s="207"/>
      <c r="Y26" s="207"/>
      <c r="Z26" s="207"/>
      <c r="AA26" s="207"/>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09"/>
      <c r="V27" s="207"/>
      <c r="W27" s="207"/>
      <c r="X27" s="207"/>
      <c r="Y27" s="207"/>
      <c r="Z27" s="207"/>
      <c r="AA27" s="207"/>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09">
        <f>N28*1</f>
        <v>0</v>
      </c>
      <c r="V28" s="207" t="s">
        <v>155</v>
      </c>
      <c r="W28" s="207"/>
      <c r="X28" s="207"/>
      <c r="Y28" s="207"/>
      <c r="Z28" s="207"/>
      <c r="AA28" s="207"/>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09"/>
      <c r="V29" s="207"/>
      <c r="W29" s="207"/>
      <c r="X29" s="207"/>
      <c r="Y29" s="207"/>
      <c r="Z29" s="207"/>
      <c r="AA29" s="207"/>
      <c r="AB29" s="139"/>
      <c r="AC29" s="139"/>
      <c r="AD29" s="139"/>
      <c r="AE29" s="139"/>
      <c r="AF29" s="139"/>
      <c r="AG29" s="139"/>
      <c r="AH29" s="139"/>
      <c r="AI29" s="139"/>
      <c r="AJ29" s="139"/>
      <c r="AK29" s="139"/>
      <c r="AL29" s="139"/>
      <c r="AM29" s="139"/>
    </row>
    <row r="30" spans="1:39" x14ac:dyDescent="0.2">
      <c r="A30" s="75" t="s">
        <v>27</v>
      </c>
      <c r="B30" s="75" t="s">
        <v>180</v>
      </c>
      <c r="C30" s="88"/>
      <c r="F30" s="89"/>
      <c r="G30" s="224"/>
      <c r="H30" s="224"/>
      <c r="I30" s="224"/>
      <c r="J30" s="224"/>
      <c r="K30" s="224"/>
      <c r="L30" s="224"/>
      <c r="M30" s="224"/>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09">
        <f>N34*1</f>
        <v>1</v>
      </c>
      <c r="V34" s="205" t="s">
        <v>154</v>
      </c>
    </row>
    <row r="35" spans="1:39" ht="12.95" customHeight="1" x14ac:dyDescent="0.25">
      <c r="A35" s="99"/>
      <c r="B35" s="68" t="s">
        <v>23</v>
      </c>
      <c r="C35" s="103" t="s">
        <v>179</v>
      </c>
      <c r="D35" s="102"/>
      <c r="E35" s="66" t="s">
        <v>181</v>
      </c>
      <c r="F35" s="100"/>
      <c r="G35" s="100"/>
      <c r="H35" s="100"/>
      <c r="I35" s="101"/>
      <c r="J35" s="101"/>
      <c r="K35" s="101"/>
      <c r="L35" s="101"/>
      <c r="N35" s="152" t="b">
        <v>0</v>
      </c>
      <c r="U35" s="209">
        <f>N35*1</f>
        <v>0</v>
      </c>
      <c r="V35" s="205"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56"/>
      <c r="F37" s="357"/>
      <c r="G37" s="225"/>
      <c r="H37" s="225"/>
      <c r="I37" s="225"/>
      <c r="J37" s="225"/>
      <c r="K37" s="225"/>
      <c r="L37" s="101"/>
    </row>
    <row r="38" spans="1:39" ht="12.95" customHeight="1" x14ac:dyDescent="0.25">
      <c r="A38" s="99"/>
      <c r="B38" s="68"/>
      <c r="C38" s="103"/>
      <c r="D38" s="102"/>
      <c r="E38" s="358"/>
      <c r="F38" s="359"/>
      <c r="G38" s="225"/>
      <c r="H38" s="225"/>
      <c r="I38" s="225"/>
      <c r="J38" s="225"/>
      <c r="K38" s="225"/>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7"/>
      <c r="V39" s="207"/>
      <c r="W39" s="207"/>
      <c r="X39" s="207"/>
      <c r="Y39" s="207"/>
      <c r="Z39" s="207"/>
      <c r="AA39" s="207"/>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7"/>
      <c r="V40" s="207"/>
      <c r="W40" s="207"/>
      <c r="X40" s="207"/>
      <c r="Y40" s="207"/>
      <c r="Z40" s="207"/>
      <c r="AA40" s="207"/>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4" t="s">
        <v>184</v>
      </c>
      <c r="V41" s="344"/>
      <c r="W41" s="344"/>
      <c r="X41" s="344"/>
      <c r="Y41" s="344"/>
      <c r="Z41" s="344"/>
      <c r="AA41" s="344"/>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4" t="s">
        <v>299</v>
      </c>
      <c r="H42" s="344"/>
      <c r="I42" s="344"/>
      <c r="J42" s="344"/>
      <c r="K42" s="344"/>
      <c r="L42" s="344"/>
      <c r="M42" s="344"/>
      <c r="N42" s="142"/>
      <c r="O42" s="142"/>
      <c r="P42" s="142"/>
      <c r="Q42" s="142"/>
      <c r="R42" s="142"/>
      <c r="S42" s="142"/>
      <c r="T42" s="142"/>
      <c r="U42" s="294"/>
      <c r="V42" s="294"/>
      <c r="W42" s="294"/>
      <c r="X42" s="294"/>
      <c r="Y42" s="294"/>
      <c r="Z42" s="294"/>
      <c r="AA42" s="29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0" t="s">
        <v>80</v>
      </c>
      <c r="V43" s="210" t="s">
        <v>183</v>
      </c>
      <c r="W43" s="210" t="s">
        <v>81</v>
      </c>
      <c r="X43" s="210" t="s">
        <v>82</v>
      </c>
      <c r="Y43" s="210" t="s">
        <v>159</v>
      </c>
      <c r="Z43" s="210" t="s">
        <v>83</v>
      </c>
      <c r="AA43" s="210"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7">
        <f>N44*1</f>
        <v>0</v>
      </c>
      <c r="V44" s="207">
        <f t="shared" ref="V44:AA44" si="1">O44*1</f>
        <v>0</v>
      </c>
      <c r="W44" s="207">
        <f t="shared" si="1"/>
        <v>0</v>
      </c>
      <c r="X44" s="207">
        <f t="shared" si="1"/>
        <v>0</v>
      </c>
      <c r="Y44" s="207">
        <f t="shared" si="1"/>
        <v>0</v>
      </c>
      <c r="Z44" s="207">
        <f t="shared" si="1"/>
        <v>0</v>
      </c>
      <c r="AA44" s="207">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7">
        <f t="shared" ref="U45:U47" si="2">N45*1</f>
        <v>0</v>
      </c>
      <c r="V45" s="207">
        <f t="shared" ref="V45:V46" si="3">O45*1</f>
        <v>0</v>
      </c>
      <c r="W45" s="207">
        <f t="shared" ref="W45:W47" si="4">P45*1</f>
        <v>0</v>
      </c>
      <c r="X45" s="207">
        <f t="shared" ref="X45:X46" si="5">Q45*1</f>
        <v>0</v>
      </c>
      <c r="Y45" s="207">
        <f t="shared" ref="Y45:Y46" si="6">R45*1</f>
        <v>0</v>
      </c>
      <c r="Z45" s="207">
        <f t="shared" ref="Z45:Z46" si="7">S45*1</f>
        <v>0</v>
      </c>
      <c r="AA45" s="207">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0"/>
      <c r="H46" s="230"/>
      <c r="I46" s="230"/>
      <c r="J46" s="230"/>
      <c r="K46" s="230"/>
      <c r="L46" s="230"/>
      <c r="M46" s="230"/>
      <c r="N46" s="146" t="b">
        <v>0</v>
      </c>
      <c r="O46" s="146" t="b">
        <v>0</v>
      </c>
      <c r="P46" s="146" t="b">
        <v>0</v>
      </c>
      <c r="Q46" s="146" t="b">
        <v>0</v>
      </c>
      <c r="R46" s="146" t="b">
        <v>0</v>
      </c>
      <c r="S46" s="146" t="b">
        <v>0</v>
      </c>
      <c r="T46" s="146" t="b">
        <v>0</v>
      </c>
      <c r="U46" s="207">
        <f t="shared" si="2"/>
        <v>0</v>
      </c>
      <c r="V46" s="207">
        <f t="shared" si="3"/>
        <v>0</v>
      </c>
      <c r="W46" s="207">
        <f t="shared" si="4"/>
        <v>0</v>
      </c>
      <c r="X46" s="207">
        <f t="shared" si="5"/>
        <v>0</v>
      </c>
      <c r="Y46" s="207">
        <f t="shared" si="6"/>
        <v>0</v>
      </c>
      <c r="Z46" s="207">
        <f t="shared" si="7"/>
        <v>0</v>
      </c>
      <c r="AA46" s="207">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0"/>
      <c r="H47" s="230"/>
      <c r="I47" s="230"/>
      <c r="J47" s="230"/>
      <c r="K47" s="230"/>
      <c r="L47" s="230"/>
      <c r="M47" s="230"/>
      <c r="N47" s="146" t="b">
        <v>0</v>
      </c>
      <c r="O47" s="146" t="b">
        <v>0</v>
      </c>
      <c r="P47" s="146" t="b">
        <v>0</v>
      </c>
      <c r="Q47" s="146" t="b">
        <v>0</v>
      </c>
      <c r="R47" s="146" t="b">
        <v>0</v>
      </c>
      <c r="S47" s="146" t="b">
        <v>0</v>
      </c>
      <c r="T47" s="146" t="b">
        <v>0</v>
      </c>
      <c r="U47" s="207">
        <f t="shared" si="2"/>
        <v>0</v>
      </c>
      <c r="V47" s="207">
        <f t="shared" ref="V47" si="9">O47*1</f>
        <v>0</v>
      </c>
      <c r="W47" s="207">
        <f t="shared" si="4"/>
        <v>0</v>
      </c>
      <c r="X47" s="207">
        <f t="shared" ref="X47" si="10">Q47*1</f>
        <v>0</v>
      </c>
      <c r="Y47" s="207">
        <f t="shared" ref="Y47" si="11">R47*1</f>
        <v>0</v>
      </c>
      <c r="Z47" s="207">
        <f t="shared" ref="Z47" si="12">S47*1</f>
        <v>0</v>
      </c>
      <c r="AA47" s="207">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29"/>
      <c r="H48" s="229"/>
      <c r="I48" s="229"/>
      <c r="J48" s="229"/>
      <c r="K48" s="229"/>
      <c r="L48" s="229"/>
      <c r="M48" s="229"/>
      <c r="N48" s="143"/>
      <c r="O48" s="143"/>
      <c r="P48" s="143"/>
      <c r="Q48" s="143"/>
      <c r="R48" s="143"/>
      <c r="S48" s="143"/>
      <c r="T48" s="143"/>
      <c r="U48" s="213">
        <f>G48</f>
        <v>0</v>
      </c>
      <c r="V48" s="213">
        <f t="shared" ref="V48:AA48" si="14">H48</f>
        <v>0</v>
      </c>
      <c r="W48" s="213">
        <f t="shared" si="14"/>
        <v>0</v>
      </c>
      <c r="X48" s="213">
        <f t="shared" si="14"/>
        <v>0</v>
      </c>
      <c r="Y48" s="213">
        <f t="shared" si="14"/>
        <v>0</v>
      </c>
      <c r="Z48" s="213">
        <f t="shared" si="14"/>
        <v>0</v>
      </c>
      <c r="AA48" s="213">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7"/>
      <c r="V49" s="207"/>
      <c r="W49" s="207"/>
      <c r="X49" s="207"/>
      <c r="Y49" s="207"/>
      <c r="Z49" s="207"/>
      <c r="AA49" s="207"/>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7"/>
      <c r="V50" s="207"/>
      <c r="W50" s="207"/>
      <c r="X50" s="207"/>
      <c r="Y50" s="207"/>
      <c r="Z50" s="207"/>
      <c r="AA50" s="207"/>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4" t="s">
        <v>184</v>
      </c>
      <c r="V51" s="344"/>
      <c r="W51" s="344"/>
      <c r="X51" s="344"/>
      <c r="Y51" s="344"/>
      <c r="Z51" s="344"/>
      <c r="AA51" s="344"/>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1"/>
      <c r="V52" s="211"/>
      <c r="W52" s="211"/>
      <c r="X52" s="211"/>
      <c r="Y52" s="211"/>
      <c r="Z52" s="211"/>
      <c r="AA52" s="211"/>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4" t="s">
        <v>299</v>
      </c>
      <c r="H53" s="344"/>
      <c r="I53" s="344"/>
      <c r="J53" s="344"/>
      <c r="K53" s="344"/>
      <c r="L53" s="344"/>
      <c r="M53" s="344"/>
      <c r="N53" s="142"/>
      <c r="O53" s="142"/>
      <c r="P53" s="142"/>
      <c r="Q53" s="142"/>
      <c r="R53" s="142"/>
      <c r="S53" s="142"/>
      <c r="T53" s="142"/>
      <c r="U53" s="211"/>
      <c r="V53" s="211"/>
      <c r="W53" s="211"/>
      <c r="X53" s="211"/>
      <c r="Y53" s="211"/>
      <c r="Z53" s="211"/>
      <c r="AA53" s="211"/>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0" t="s">
        <v>80</v>
      </c>
      <c r="V54" s="210" t="s">
        <v>183</v>
      </c>
      <c r="W54" s="210" t="s">
        <v>81</v>
      </c>
      <c r="X54" s="210" t="s">
        <v>82</v>
      </c>
      <c r="Y54" s="210" t="s">
        <v>159</v>
      </c>
      <c r="Z54" s="210" t="s">
        <v>83</v>
      </c>
      <c r="AA54" s="210"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7">
        <f t="shared" ref="U55" si="15">N55*1</f>
        <v>0</v>
      </c>
      <c r="V55" s="207">
        <f t="shared" ref="V55" si="16">O55*1</f>
        <v>0</v>
      </c>
      <c r="W55" s="207">
        <f t="shared" ref="W55" si="17">P55*1</f>
        <v>0</v>
      </c>
      <c r="X55" s="207">
        <f t="shared" ref="X55" si="18">Q55*1</f>
        <v>0</v>
      </c>
      <c r="Y55" s="207">
        <f t="shared" ref="Y55" si="19">R55*1</f>
        <v>0</v>
      </c>
      <c r="Z55" s="207">
        <f t="shared" ref="Z55" si="20">S55*1</f>
        <v>0</v>
      </c>
      <c r="AA55" s="207">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7"/>
      <c r="V56" s="207"/>
      <c r="W56" s="207"/>
      <c r="X56" s="207"/>
      <c r="Y56" s="207"/>
      <c r="Z56" s="207"/>
      <c r="AA56" s="207"/>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7"/>
      <c r="V57" s="207"/>
      <c r="W57" s="207"/>
      <c r="X57" s="207"/>
      <c r="Y57" s="207"/>
      <c r="Z57" s="207"/>
      <c r="AA57" s="207"/>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7">
        <f>N58*1</f>
        <v>0</v>
      </c>
      <c r="V58" s="207">
        <f t="shared" ref="V58:V60" si="22">O58*1</f>
        <v>0</v>
      </c>
      <c r="W58" s="207">
        <f t="shared" ref="W58:W60" si="23">P58*1</f>
        <v>0</v>
      </c>
      <c r="X58" s="207">
        <f t="shared" ref="X58:X60" si="24">Q58*1</f>
        <v>0</v>
      </c>
      <c r="Y58" s="207">
        <f t="shared" ref="Y58:Y60" si="25">R58*1</f>
        <v>0</v>
      </c>
      <c r="Z58" s="207">
        <f t="shared" ref="Z58:Z60" si="26">S58*1</f>
        <v>0</v>
      </c>
      <c r="AA58" s="207">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7">
        <f t="shared" ref="U59:U60" si="28">N59*1</f>
        <v>0</v>
      </c>
      <c r="V59" s="207">
        <f t="shared" si="22"/>
        <v>0</v>
      </c>
      <c r="W59" s="207">
        <f t="shared" si="23"/>
        <v>0</v>
      </c>
      <c r="X59" s="207">
        <f t="shared" si="24"/>
        <v>0</v>
      </c>
      <c r="Y59" s="207">
        <f t="shared" si="25"/>
        <v>0</v>
      </c>
      <c r="Z59" s="207">
        <f t="shared" si="26"/>
        <v>0</v>
      </c>
      <c r="AA59" s="207">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7">
        <f t="shared" si="28"/>
        <v>0</v>
      </c>
      <c r="V60" s="207">
        <f t="shared" si="22"/>
        <v>0</v>
      </c>
      <c r="W60" s="207">
        <f t="shared" si="23"/>
        <v>0</v>
      </c>
      <c r="X60" s="207">
        <f t="shared" si="24"/>
        <v>0</v>
      </c>
      <c r="Y60" s="207">
        <f t="shared" si="25"/>
        <v>0</v>
      </c>
      <c r="Z60" s="207">
        <f t="shared" si="26"/>
        <v>0</v>
      </c>
      <c r="AA60" s="207">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29"/>
      <c r="H61" s="229"/>
      <c r="I61" s="229"/>
      <c r="J61" s="229"/>
      <c r="K61" s="229"/>
      <c r="L61" s="229"/>
      <c r="M61" s="229"/>
      <c r="N61" s="143"/>
      <c r="O61" s="143"/>
      <c r="P61" s="143"/>
      <c r="Q61" s="143"/>
      <c r="R61" s="143"/>
      <c r="S61" s="143"/>
      <c r="T61" s="143"/>
      <c r="U61" s="213">
        <f>G61</f>
        <v>0</v>
      </c>
      <c r="V61" s="213">
        <f t="shared" ref="V61:AA61" si="29">H61</f>
        <v>0</v>
      </c>
      <c r="W61" s="213">
        <f t="shared" si="29"/>
        <v>0</v>
      </c>
      <c r="X61" s="213">
        <f t="shared" si="29"/>
        <v>0</v>
      </c>
      <c r="Y61" s="213">
        <f t="shared" si="29"/>
        <v>0</v>
      </c>
      <c r="Z61" s="213">
        <f t="shared" si="29"/>
        <v>0</v>
      </c>
      <c r="AA61" s="213">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7"/>
      <c r="V62" s="207"/>
      <c r="W62" s="207"/>
      <c r="X62" s="207"/>
      <c r="Y62" s="207"/>
      <c r="Z62" s="207"/>
      <c r="AA62" s="207"/>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7"/>
      <c r="V63" s="207"/>
      <c r="W63" s="207"/>
      <c r="X63" s="207"/>
      <c r="Y63" s="207"/>
      <c r="Z63" s="207"/>
      <c r="AA63" s="207"/>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7"/>
      <c r="V64" s="207"/>
      <c r="W64" s="207"/>
      <c r="X64" s="207"/>
      <c r="Y64" s="207"/>
      <c r="Z64" s="207"/>
      <c r="AA64" s="207"/>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4" t="s">
        <v>299</v>
      </c>
      <c r="H65" s="344"/>
      <c r="I65" s="344"/>
      <c r="J65" s="344"/>
      <c r="K65" s="344"/>
      <c r="L65" s="344"/>
      <c r="M65" s="344"/>
      <c r="N65" s="142"/>
      <c r="O65" s="142"/>
      <c r="P65" s="142"/>
      <c r="Q65" s="142"/>
      <c r="R65" s="142"/>
      <c r="S65" s="142"/>
      <c r="T65" s="142"/>
      <c r="U65" s="344" t="s">
        <v>184</v>
      </c>
      <c r="V65" s="344"/>
      <c r="W65" s="344"/>
      <c r="X65" s="344"/>
      <c r="Y65" s="344"/>
      <c r="Z65" s="344"/>
      <c r="AA65" s="344"/>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0" t="s">
        <v>80</v>
      </c>
      <c r="V66" s="210" t="s">
        <v>183</v>
      </c>
      <c r="W66" s="210" t="s">
        <v>81</v>
      </c>
      <c r="X66" s="210" t="s">
        <v>82</v>
      </c>
      <c r="Y66" s="210" t="s">
        <v>159</v>
      </c>
      <c r="Z66" s="210" t="s">
        <v>83</v>
      </c>
      <c r="AA66" s="210"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7"/>
      <c r="V67" s="207"/>
      <c r="W67" s="207"/>
      <c r="X67" s="207"/>
      <c r="Y67" s="207"/>
      <c r="Z67" s="207"/>
      <c r="AA67" s="207"/>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5"/>
      <c r="H68" s="325"/>
      <c r="I68" s="325"/>
      <c r="J68" s="325"/>
      <c r="K68" s="325"/>
      <c r="L68" s="326"/>
      <c r="M68" s="325"/>
      <c r="N68" s="149"/>
      <c r="O68" s="149"/>
      <c r="P68" s="149"/>
      <c r="Q68" s="149"/>
      <c r="R68" s="149"/>
      <c r="S68" s="149"/>
      <c r="T68" s="149"/>
      <c r="U68" s="214">
        <f>G68</f>
        <v>0</v>
      </c>
      <c r="V68" s="214">
        <f t="shared" ref="V68:AA68" si="30">H68</f>
        <v>0</v>
      </c>
      <c r="W68" s="214">
        <f t="shared" si="30"/>
        <v>0</v>
      </c>
      <c r="X68" s="214">
        <f t="shared" si="30"/>
        <v>0</v>
      </c>
      <c r="Y68" s="214">
        <f t="shared" si="30"/>
        <v>0</v>
      </c>
      <c r="Z68" s="214">
        <f t="shared" si="30"/>
        <v>0</v>
      </c>
      <c r="AA68" s="214">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27"/>
      <c r="H69" s="327"/>
      <c r="I69" s="327"/>
      <c r="J69" s="327"/>
      <c r="K69" s="327"/>
      <c r="L69" s="328"/>
      <c r="M69" s="327"/>
      <c r="N69" s="149"/>
      <c r="O69" s="149"/>
      <c r="P69" s="149"/>
      <c r="Q69" s="149"/>
      <c r="R69" s="149"/>
      <c r="S69" s="149"/>
      <c r="T69" s="149"/>
      <c r="U69" s="215">
        <f>G69</f>
        <v>0</v>
      </c>
      <c r="V69" s="216">
        <f t="shared" ref="V69" si="31">H69</f>
        <v>0</v>
      </c>
      <c r="W69" s="216">
        <f t="shared" ref="W69" si="32">I69</f>
        <v>0</v>
      </c>
      <c r="X69" s="216">
        <f t="shared" ref="X69" si="33">J69</f>
        <v>0</v>
      </c>
      <c r="Y69" s="216">
        <f t="shared" ref="Y69" si="34">K69</f>
        <v>0</v>
      </c>
      <c r="Z69" s="216">
        <f t="shared" ref="Z69" si="35">L69</f>
        <v>0</v>
      </c>
      <c r="AA69" s="216">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5"/>
      <c r="H70" s="275"/>
      <c r="I70" s="275"/>
      <c r="J70" s="275"/>
      <c r="K70" s="275"/>
      <c r="L70" s="275"/>
      <c r="M70" s="275"/>
      <c r="N70" s="149"/>
      <c r="O70" s="149"/>
      <c r="P70" s="149"/>
      <c r="Q70" s="149"/>
      <c r="R70" s="149"/>
      <c r="S70" s="149"/>
      <c r="T70" s="149"/>
      <c r="U70" s="215"/>
      <c r="V70" s="216"/>
      <c r="W70" s="216"/>
      <c r="X70" s="216"/>
      <c r="Y70" s="216"/>
      <c r="Z70" s="216"/>
      <c r="AA70" s="216"/>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7"/>
      <c r="V71" s="207"/>
      <c r="W71" s="207"/>
      <c r="X71" s="207"/>
      <c r="Y71" s="207"/>
      <c r="Z71" s="207"/>
      <c r="AA71" s="207"/>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7"/>
      <c r="V72" s="207"/>
      <c r="W72" s="207"/>
      <c r="X72" s="207"/>
      <c r="Y72" s="207"/>
      <c r="Z72" s="207"/>
      <c r="AA72" s="207"/>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1</v>
      </c>
      <c r="Q73" s="146" t="b">
        <v>1</v>
      </c>
      <c r="R73" s="146" t="b">
        <v>1</v>
      </c>
      <c r="S73" s="146" t="b">
        <v>0</v>
      </c>
      <c r="T73" s="146" t="b">
        <v>0</v>
      </c>
      <c r="U73" s="207">
        <f t="shared" ref="U73" si="37">N73*1</f>
        <v>0</v>
      </c>
      <c r="V73" s="207">
        <f t="shared" ref="V73" si="38">O73*1</f>
        <v>0</v>
      </c>
      <c r="W73" s="207">
        <f t="shared" ref="W73" si="39">P73*1</f>
        <v>1</v>
      </c>
      <c r="X73" s="207">
        <f t="shared" ref="X73" si="40">Q73*1</f>
        <v>1</v>
      </c>
      <c r="Y73" s="207">
        <f t="shared" ref="Y73" si="41">R73*1</f>
        <v>1</v>
      </c>
      <c r="Z73" s="207">
        <f t="shared" ref="Z73" si="42">S73*1</f>
        <v>0</v>
      </c>
      <c r="AA73" s="207">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7"/>
      <c r="V74" s="207"/>
      <c r="W74" s="207"/>
      <c r="X74" s="207"/>
      <c r="Y74" s="207"/>
      <c r="Z74" s="207"/>
      <c r="AA74" s="207"/>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4" t="s">
        <v>184</v>
      </c>
      <c r="V75" s="344"/>
      <c r="W75" s="344"/>
      <c r="X75" s="344"/>
      <c r="Y75" s="344"/>
      <c r="Z75" s="344"/>
      <c r="AA75" s="344"/>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0" t="s">
        <v>80</v>
      </c>
      <c r="V76" s="210" t="s">
        <v>183</v>
      </c>
      <c r="W76" s="210" t="s">
        <v>81</v>
      </c>
      <c r="X76" s="210" t="s">
        <v>82</v>
      </c>
      <c r="Y76" s="210" t="s">
        <v>159</v>
      </c>
      <c r="Z76" s="210" t="s">
        <v>83</v>
      </c>
      <c r="AA76" s="210" t="s">
        <v>84</v>
      </c>
    </row>
    <row r="77" spans="1:39" ht="12.95" customHeight="1" x14ac:dyDescent="0.25">
      <c r="B77" s="75" t="s">
        <v>337</v>
      </c>
      <c r="C77" s="75"/>
      <c r="D77" s="75"/>
      <c r="E77" s="91"/>
      <c r="F77" s="75"/>
      <c r="G77" s="294"/>
      <c r="H77" s="294"/>
      <c r="I77" s="294"/>
      <c r="J77" s="294"/>
      <c r="K77" s="294"/>
      <c r="L77" s="294"/>
      <c r="M77" s="294"/>
      <c r="R77" s="151"/>
      <c r="U77" s="210"/>
      <c r="V77" s="210"/>
      <c r="W77" s="210"/>
      <c r="X77" s="210"/>
      <c r="Y77" s="210"/>
      <c r="Z77" s="210"/>
      <c r="AA77" s="210"/>
    </row>
    <row r="78" spans="1:39" ht="12.95" customHeight="1" x14ac:dyDescent="0.25">
      <c r="B78" s="75" t="s">
        <v>336</v>
      </c>
      <c r="C78" s="75"/>
      <c r="D78" s="75"/>
      <c r="E78" s="91"/>
      <c r="F78" s="75"/>
      <c r="G78" s="294"/>
      <c r="H78" s="294"/>
      <c r="I78" s="294"/>
      <c r="J78" s="294"/>
      <c r="K78" s="294"/>
      <c r="L78" s="294"/>
      <c r="M78" s="294"/>
      <c r="R78" s="151"/>
      <c r="U78" s="210"/>
      <c r="V78" s="210"/>
      <c r="W78" s="210"/>
      <c r="X78" s="210"/>
      <c r="Y78" s="210"/>
      <c r="Z78" s="210"/>
      <c r="AA78" s="210"/>
    </row>
    <row r="79" spans="1:39" ht="12.95" customHeight="1" x14ac:dyDescent="0.25">
      <c r="B79" s="73" t="s">
        <v>338</v>
      </c>
      <c r="C79" s="75"/>
      <c r="D79" s="75"/>
      <c r="E79" s="91"/>
      <c r="F79" s="75"/>
      <c r="G79" s="344" t="s">
        <v>299</v>
      </c>
      <c r="H79" s="344"/>
      <c r="I79" s="344"/>
      <c r="J79" s="344"/>
      <c r="K79" s="344"/>
      <c r="L79" s="344"/>
      <c r="M79" s="344"/>
      <c r="R79" s="151"/>
      <c r="U79" s="210"/>
      <c r="V79" s="210"/>
      <c r="W79" s="210"/>
      <c r="X79" s="210"/>
      <c r="Y79" s="210"/>
      <c r="Z79" s="210"/>
      <c r="AA79" s="210"/>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1</v>
      </c>
      <c r="Q81" s="152" t="b">
        <v>1</v>
      </c>
      <c r="R81" s="152" t="b">
        <v>1</v>
      </c>
      <c r="S81" s="152" t="b">
        <v>0</v>
      </c>
      <c r="T81" s="152" t="b">
        <v>0</v>
      </c>
      <c r="U81" s="207">
        <f t="shared" ref="U81" si="44">N81*1</f>
        <v>0</v>
      </c>
      <c r="V81" s="207">
        <f t="shared" ref="V81" si="45">O81*1</f>
        <v>0</v>
      </c>
      <c r="W81" s="207">
        <f t="shared" ref="W81" si="46">P81*1</f>
        <v>1</v>
      </c>
      <c r="X81" s="207">
        <f t="shared" ref="X81" si="47">Q81*1</f>
        <v>1</v>
      </c>
      <c r="Y81" s="207">
        <f t="shared" ref="Y81" si="48">R81*1</f>
        <v>1</v>
      </c>
      <c r="Z81" s="207">
        <f t="shared" ref="Z81" si="49">S81*1</f>
        <v>0</v>
      </c>
      <c r="AA81" s="207">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7">
        <f t="shared" ref="U82:U84" si="51">N82*1</f>
        <v>0</v>
      </c>
      <c r="V82" s="207">
        <f t="shared" ref="V82:V84" si="52">O82*1</f>
        <v>0</v>
      </c>
      <c r="W82" s="207">
        <f t="shared" ref="W82:W84" si="53">P82*1</f>
        <v>0</v>
      </c>
      <c r="X82" s="207">
        <f t="shared" ref="X82:X84" si="54">Q82*1</f>
        <v>0</v>
      </c>
      <c r="Y82" s="207">
        <f t="shared" ref="Y82:Y84" si="55">R82*1</f>
        <v>0</v>
      </c>
      <c r="Z82" s="207">
        <f t="shared" ref="Z82:Z84" si="56">S82*1</f>
        <v>0</v>
      </c>
      <c r="AA82" s="207">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1</v>
      </c>
      <c r="Q83" s="152" t="b">
        <v>1</v>
      </c>
      <c r="R83" s="152" t="b">
        <v>1</v>
      </c>
      <c r="S83" s="152" t="b">
        <v>0</v>
      </c>
      <c r="T83" s="152" t="b">
        <v>0</v>
      </c>
      <c r="U83" s="207">
        <f t="shared" si="51"/>
        <v>0</v>
      </c>
      <c r="V83" s="207">
        <f t="shared" si="52"/>
        <v>0</v>
      </c>
      <c r="W83" s="207">
        <f t="shared" si="53"/>
        <v>1</v>
      </c>
      <c r="X83" s="207">
        <f t="shared" si="54"/>
        <v>1</v>
      </c>
      <c r="Y83" s="207">
        <f t="shared" si="55"/>
        <v>1</v>
      </c>
      <c r="Z83" s="207">
        <f t="shared" si="56"/>
        <v>0</v>
      </c>
      <c r="AA83" s="207">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7">
        <f t="shared" si="51"/>
        <v>0</v>
      </c>
      <c r="V84" s="207">
        <f t="shared" si="52"/>
        <v>0</v>
      </c>
      <c r="W84" s="207">
        <f t="shared" si="53"/>
        <v>0</v>
      </c>
      <c r="X84" s="207">
        <f t="shared" si="54"/>
        <v>0</v>
      </c>
      <c r="Y84" s="207">
        <f t="shared" si="55"/>
        <v>0</v>
      </c>
      <c r="Z84" s="207">
        <f t="shared" si="56"/>
        <v>0</v>
      </c>
      <c r="AA84" s="207">
        <f t="shared" si="57"/>
        <v>0</v>
      </c>
    </row>
    <row r="85" spans="1:27" x14ac:dyDescent="0.2">
      <c r="A85" s="75"/>
      <c r="B85" s="75" t="s">
        <v>66</v>
      </c>
      <c r="C85" s="88" t="s">
        <v>61</v>
      </c>
      <c r="F85" s="89"/>
      <c r="G85" s="229"/>
      <c r="H85" s="229"/>
      <c r="I85" s="229"/>
      <c r="J85" s="229"/>
      <c r="K85" s="229"/>
      <c r="L85" s="229"/>
      <c r="M85" s="229"/>
      <c r="U85" s="205">
        <f>G85</f>
        <v>0</v>
      </c>
      <c r="V85" s="205">
        <f t="shared" ref="V85:AA85" si="58">H85</f>
        <v>0</v>
      </c>
      <c r="W85" s="205">
        <f t="shared" si="58"/>
        <v>0</v>
      </c>
      <c r="X85" s="205">
        <f t="shared" si="58"/>
        <v>0</v>
      </c>
      <c r="Y85" s="205">
        <f t="shared" si="58"/>
        <v>0</v>
      </c>
      <c r="Z85" s="205">
        <f t="shared" si="58"/>
        <v>0</v>
      </c>
      <c r="AA85" s="205">
        <f t="shared" si="58"/>
        <v>0</v>
      </c>
    </row>
    <row r="86" spans="1:27" x14ac:dyDescent="0.2">
      <c r="A86" s="75"/>
      <c r="B86" s="75"/>
      <c r="C86" s="88"/>
      <c r="F86" s="89"/>
      <c r="G86" s="224"/>
      <c r="H86" s="224"/>
      <c r="I86" s="224"/>
      <c r="J86" s="224"/>
      <c r="K86" s="224"/>
      <c r="L86" s="224"/>
      <c r="M86" s="224"/>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17"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234</v>
      </c>
      <c r="B1" s="349"/>
      <c r="C1" s="349"/>
      <c r="D1" s="349"/>
      <c r="E1" s="349"/>
      <c r="F1" s="349"/>
      <c r="G1" s="349"/>
      <c r="H1" s="349"/>
      <c r="I1" s="349"/>
      <c r="J1" s="349"/>
      <c r="K1" s="349"/>
      <c r="L1" s="349"/>
      <c r="M1" s="349"/>
      <c r="N1" s="350"/>
    </row>
    <row r="2" spans="1:14" ht="23.25" customHeight="1" x14ac:dyDescent="0.3">
      <c r="A2" s="345" t="s">
        <v>314</v>
      </c>
      <c r="B2" s="346"/>
      <c r="C2" s="346"/>
      <c r="D2" s="346"/>
      <c r="E2" s="346"/>
      <c r="F2" s="346"/>
      <c r="G2" s="346"/>
      <c r="H2" s="346"/>
      <c r="I2" s="346"/>
      <c r="J2" s="346"/>
      <c r="K2" s="346"/>
      <c r="L2" s="346"/>
      <c r="M2" s="346"/>
      <c r="N2" s="34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59" t="str">
        <f>'Cover Page'!B9</f>
        <v>BITCO National Insurance Company</v>
      </c>
      <c r="F4" s="114"/>
      <c r="G4" s="114"/>
      <c r="H4" s="115"/>
      <c r="I4" s="115"/>
      <c r="J4" s="115"/>
      <c r="K4" s="116"/>
      <c r="L4" s="63"/>
      <c r="M4" s="76" t="s">
        <v>55</v>
      </c>
      <c r="N4" s="163">
        <f>'Cover Page'!L9</f>
        <v>20109</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59" t="str">
        <f>'Cover Page'!B13</f>
        <v>Old Republic General Insurance Group Inc.</v>
      </c>
      <c r="F6" s="114"/>
      <c r="G6" s="115"/>
      <c r="H6" s="115"/>
      <c r="I6" s="115"/>
      <c r="J6" s="115"/>
      <c r="K6" s="116"/>
      <c r="L6" s="63"/>
      <c r="M6" s="76" t="s">
        <v>56</v>
      </c>
      <c r="N6" s="163">
        <f>'Cover Page'!L13</f>
        <v>150</v>
      </c>
    </row>
    <row r="7" spans="1:14" ht="15.75" thickBot="1" x14ac:dyDescent="0.3">
      <c r="A7" s="123"/>
      <c r="B7" s="78"/>
      <c r="C7" s="79"/>
      <c r="D7" s="79"/>
      <c r="E7" s="79"/>
      <c r="F7" s="79"/>
      <c r="G7" s="79"/>
      <c r="H7" s="79"/>
      <c r="I7" s="79"/>
      <c r="J7" s="79"/>
      <c r="K7" s="80"/>
      <c r="L7" s="80"/>
      <c r="M7" s="80"/>
      <c r="N7" s="81"/>
    </row>
    <row r="9" spans="1:14" x14ac:dyDescent="0.25">
      <c r="A9" s="253"/>
      <c r="B9" s="254"/>
      <c r="C9" s="254"/>
      <c r="D9" s="254"/>
      <c r="E9" s="254"/>
      <c r="F9" s="254"/>
      <c r="G9" s="254"/>
      <c r="H9" s="254"/>
      <c r="I9" s="254"/>
      <c r="J9" s="254"/>
      <c r="K9" s="254"/>
      <c r="L9" s="254"/>
      <c r="M9" s="254"/>
      <c r="N9" s="255"/>
    </row>
    <row r="10" spans="1:14" x14ac:dyDescent="0.25">
      <c r="A10" s="262" t="s">
        <v>205</v>
      </c>
      <c r="B10" s="257"/>
      <c r="C10" s="257" t="s">
        <v>339</v>
      </c>
      <c r="D10" s="257"/>
      <c r="E10" s="257"/>
      <c r="F10" s="257"/>
      <c r="G10" s="257"/>
      <c r="H10" s="257"/>
      <c r="I10" s="257"/>
      <c r="J10" s="257"/>
      <c r="K10" s="257"/>
      <c r="L10" s="257"/>
      <c r="M10" s="257"/>
      <c r="N10" s="258"/>
    </row>
    <row r="11" spans="1:14" ht="19.5" customHeight="1" x14ac:dyDescent="0.25">
      <c r="A11" s="256"/>
      <c r="B11" s="257"/>
      <c r="C11" s="257" t="s">
        <v>322</v>
      </c>
      <c r="D11" s="257"/>
      <c r="E11" s="257"/>
      <c r="F11" s="257"/>
      <c r="G11" s="257"/>
      <c r="H11" s="257"/>
      <c r="I11" s="257"/>
      <c r="J11" s="257"/>
      <c r="K11" s="257"/>
      <c r="L11" s="257"/>
      <c r="M11" s="257"/>
      <c r="N11" s="258"/>
    </row>
    <row r="12" spans="1:14" x14ac:dyDescent="0.25">
      <c r="A12" s="256"/>
      <c r="B12" s="257"/>
      <c r="C12" s="257" t="s">
        <v>323</v>
      </c>
      <c r="D12" s="257"/>
      <c r="E12" s="257"/>
      <c r="F12" s="257"/>
      <c r="G12" s="257"/>
      <c r="H12" s="257"/>
      <c r="I12" s="257"/>
      <c r="J12" s="257"/>
      <c r="K12" s="257"/>
      <c r="L12" s="257"/>
      <c r="M12" s="257"/>
      <c r="N12" s="258"/>
    </row>
    <row r="13" spans="1:14" x14ac:dyDescent="0.25">
      <c r="A13" s="256"/>
      <c r="B13" s="257"/>
      <c r="C13" s="257" t="s">
        <v>324</v>
      </c>
      <c r="D13" s="257"/>
      <c r="E13" s="257"/>
      <c r="F13" s="257"/>
      <c r="G13" s="257"/>
      <c r="H13" s="257"/>
      <c r="I13" s="257"/>
      <c r="J13" s="257"/>
      <c r="K13" s="257"/>
      <c r="L13" s="257"/>
      <c r="M13" s="257"/>
      <c r="N13" s="258"/>
    </row>
    <row r="14" spans="1:14" x14ac:dyDescent="0.25">
      <c r="A14" s="256"/>
      <c r="B14" s="258"/>
      <c r="C14" s="360" t="s">
        <v>362</v>
      </c>
      <c r="D14" s="361"/>
      <c r="E14" s="361"/>
      <c r="F14" s="361"/>
      <c r="G14" s="361"/>
      <c r="H14" s="361"/>
      <c r="I14" s="361"/>
      <c r="J14" s="361"/>
      <c r="K14" s="361"/>
      <c r="L14" s="361"/>
      <c r="M14" s="362"/>
      <c r="N14" s="258"/>
    </row>
    <row r="15" spans="1:14" x14ac:dyDescent="0.25">
      <c r="A15" s="256"/>
      <c r="B15" s="258"/>
      <c r="C15" s="363"/>
      <c r="D15" s="364"/>
      <c r="E15" s="364"/>
      <c r="F15" s="364"/>
      <c r="G15" s="364"/>
      <c r="H15" s="364"/>
      <c r="I15" s="364"/>
      <c r="J15" s="364"/>
      <c r="K15" s="364"/>
      <c r="L15" s="364"/>
      <c r="M15" s="365"/>
      <c r="N15" s="258"/>
    </row>
    <row r="16" spans="1:14" x14ac:dyDescent="0.25">
      <c r="A16" s="256"/>
      <c r="B16" s="258"/>
      <c r="C16" s="363"/>
      <c r="D16" s="364"/>
      <c r="E16" s="364"/>
      <c r="F16" s="364"/>
      <c r="G16" s="364"/>
      <c r="H16" s="364"/>
      <c r="I16" s="364"/>
      <c r="J16" s="364"/>
      <c r="K16" s="364"/>
      <c r="L16" s="364"/>
      <c r="M16" s="365"/>
      <c r="N16" s="258"/>
    </row>
    <row r="17" spans="1:14" x14ac:dyDescent="0.25">
      <c r="A17" s="256"/>
      <c r="B17" s="258"/>
      <c r="C17" s="363"/>
      <c r="D17" s="364"/>
      <c r="E17" s="364"/>
      <c r="F17" s="364"/>
      <c r="G17" s="364"/>
      <c r="H17" s="364"/>
      <c r="I17" s="364"/>
      <c r="J17" s="364"/>
      <c r="K17" s="364"/>
      <c r="L17" s="364"/>
      <c r="M17" s="365"/>
      <c r="N17" s="258"/>
    </row>
    <row r="18" spans="1:14" x14ac:dyDescent="0.25">
      <c r="A18" s="256"/>
      <c r="B18" s="258"/>
      <c r="C18" s="363"/>
      <c r="D18" s="364"/>
      <c r="E18" s="364"/>
      <c r="F18" s="364"/>
      <c r="G18" s="364"/>
      <c r="H18" s="364"/>
      <c r="I18" s="364"/>
      <c r="J18" s="364"/>
      <c r="K18" s="364"/>
      <c r="L18" s="364"/>
      <c r="M18" s="365"/>
      <c r="N18" s="258"/>
    </row>
    <row r="19" spans="1:14" x14ac:dyDescent="0.25">
      <c r="A19" s="256"/>
      <c r="B19" s="258"/>
      <c r="C19" s="363"/>
      <c r="D19" s="364"/>
      <c r="E19" s="364"/>
      <c r="F19" s="364"/>
      <c r="G19" s="364"/>
      <c r="H19" s="364"/>
      <c r="I19" s="364"/>
      <c r="J19" s="364"/>
      <c r="K19" s="364"/>
      <c r="L19" s="364"/>
      <c r="M19" s="365"/>
      <c r="N19" s="258"/>
    </row>
    <row r="20" spans="1:14" x14ac:dyDescent="0.25">
      <c r="A20" s="256"/>
      <c r="B20" s="258"/>
      <c r="C20" s="363"/>
      <c r="D20" s="364"/>
      <c r="E20" s="364"/>
      <c r="F20" s="364"/>
      <c r="G20" s="364"/>
      <c r="H20" s="364"/>
      <c r="I20" s="364"/>
      <c r="J20" s="364"/>
      <c r="K20" s="364"/>
      <c r="L20" s="364"/>
      <c r="M20" s="365"/>
      <c r="N20" s="258"/>
    </row>
    <row r="21" spans="1:14" x14ac:dyDescent="0.25">
      <c r="A21" s="256"/>
      <c r="B21" s="258"/>
      <c r="C21" s="363"/>
      <c r="D21" s="364"/>
      <c r="E21" s="364"/>
      <c r="F21" s="364"/>
      <c r="G21" s="364"/>
      <c r="H21" s="364"/>
      <c r="I21" s="364"/>
      <c r="J21" s="364"/>
      <c r="K21" s="364"/>
      <c r="L21" s="364"/>
      <c r="M21" s="365"/>
      <c r="N21" s="258"/>
    </row>
    <row r="22" spans="1:14" x14ac:dyDescent="0.25">
      <c r="A22" s="256"/>
      <c r="B22" s="258"/>
      <c r="C22" s="363"/>
      <c r="D22" s="364"/>
      <c r="E22" s="364"/>
      <c r="F22" s="364"/>
      <c r="G22" s="364"/>
      <c r="H22" s="364"/>
      <c r="I22" s="364"/>
      <c r="J22" s="364"/>
      <c r="K22" s="364"/>
      <c r="L22" s="364"/>
      <c r="M22" s="365"/>
      <c r="N22" s="258"/>
    </row>
    <row r="23" spans="1:14" x14ac:dyDescent="0.25">
      <c r="A23" s="256"/>
      <c r="B23" s="258"/>
      <c r="C23" s="366"/>
      <c r="D23" s="367"/>
      <c r="E23" s="367"/>
      <c r="F23" s="367"/>
      <c r="G23" s="367"/>
      <c r="H23" s="367"/>
      <c r="I23" s="367"/>
      <c r="J23" s="367"/>
      <c r="K23" s="367"/>
      <c r="L23" s="367"/>
      <c r="M23" s="368"/>
      <c r="N23" s="258"/>
    </row>
    <row r="24" spans="1:14" x14ac:dyDescent="0.25">
      <c r="A24" s="256"/>
      <c r="B24" s="257"/>
      <c r="C24" s="257"/>
      <c r="D24" s="257"/>
      <c r="E24" s="257"/>
      <c r="F24" s="257"/>
      <c r="G24" s="257"/>
      <c r="H24" s="257"/>
      <c r="I24" s="257"/>
      <c r="J24" s="257"/>
      <c r="K24" s="257"/>
      <c r="L24" s="257"/>
      <c r="M24" s="257"/>
      <c r="N24" s="258"/>
    </row>
    <row r="25" spans="1:14" x14ac:dyDescent="0.25">
      <c r="A25" s="262" t="s">
        <v>206</v>
      </c>
      <c r="B25" s="257"/>
      <c r="C25" s="257" t="s">
        <v>340</v>
      </c>
      <c r="D25" s="257"/>
      <c r="E25" s="257"/>
      <c r="F25" s="257"/>
      <c r="G25" s="257"/>
      <c r="H25" s="257"/>
      <c r="I25" s="257"/>
      <c r="J25" s="257"/>
      <c r="K25" s="257"/>
      <c r="L25" s="257"/>
      <c r="M25" s="257"/>
      <c r="N25" s="258"/>
    </row>
    <row r="26" spans="1:14" x14ac:dyDescent="0.25">
      <c r="A26" s="256"/>
      <c r="B26" s="257"/>
      <c r="C26" s="257" t="s">
        <v>341</v>
      </c>
      <c r="D26" s="257"/>
      <c r="E26" s="257"/>
      <c r="F26" s="257"/>
      <c r="G26" s="257"/>
      <c r="H26" s="257"/>
      <c r="I26" s="257"/>
      <c r="J26" s="257"/>
      <c r="K26" s="257"/>
      <c r="L26" s="257"/>
      <c r="M26" s="257"/>
      <c r="N26" s="258"/>
    </row>
    <row r="27" spans="1:14" x14ac:dyDescent="0.25">
      <c r="A27" s="256"/>
      <c r="B27" s="257"/>
      <c r="C27" s="257" t="s">
        <v>342</v>
      </c>
      <c r="D27" s="257"/>
      <c r="E27" s="257"/>
      <c r="F27" s="257"/>
      <c r="G27" s="257"/>
      <c r="H27" s="257"/>
      <c r="I27" s="257"/>
      <c r="J27" s="257"/>
      <c r="K27" s="257"/>
      <c r="L27" s="257"/>
      <c r="M27" s="257"/>
      <c r="N27" s="258"/>
    </row>
    <row r="28" spans="1:14" x14ac:dyDescent="0.25">
      <c r="A28" s="256"/>
      <c r="B28" s="257"/>
      <c r="C28" s="269" t="s">
        <v>343</v>
      </c>
      <c r="D28" s="257"/>
      <c r="E28" s="257"/>
      <c r="F28" s="257"/>
      <c r="G28" s="257"/>
      <c r="H28" s="257"/>
      <c r="I28" s="257"/>
      <c r="J28" s="257"/>
      <c r="K28" s="257"/>
      <c r="L28" s="257"/>
      <c r="M28" s="257"/>
      <c r="N28" s="258"/>
    </row>
    <row r="29" spans="1:14" ht="6.75" customHeight="1" x14ac:dyDescent="0.25">
      <c r="A29" s="256"/>
      <c r="B29" s="257"/>
      <c r="C29" s="269"/>
      <c r="D29" s="257"/>
      <c r="E29" s="257"/>
      <c r="F29" s="257"/>
      <c r="G29" s="257"/>
      <c r="H29" s="257"/>
      <c r="I29" s="257"/>
      <c r="J29" s="257"/>
      <c r="K29" s="257"/>
      <c r="L29" s="257"/>
      <c r="M29" s="257"/>
      <c r="N29" s="258"/>
    </row>
    <row r="30" spans="1:14" ht="21.75" customHeight="1" x14ac:dyDescent="0.25">
      <c r="A30" s="256"/>
      <c r="B30" s="257"/>
      <c r="C30" s="257" t="s">
        <v>325</v>
      </c>
      <c r="D30" s="257"/>
      <c r="E30" s="257"/>
      <c r="F30" s="257"/>
      <c r="G30" s="257"/>
      <c r="H30" s="257"/>
      <c r="I30" s="257"/>
      <c r="J30" s="257"/>
      <c r="K30" s="257"/>
      <c r="L30" s="257"/>
      <c r="M30" s="257"/>
      <c r="N30" s="258"/>
    </row>
    <row r="31" spans="1:14" ht="16.5" customHeight="1" x14ac:dyDescent="0.25">
      <c r="A31" s="256"/>
      <c r="B31" s="257"/>
      <c r="C31" s="257" t="s">
        <v>326</v>
      </c>
      <c r="D31" s="257"/>
      <c r="E31" s="257"/>
      <c r="F31" s="257"/>
      <c r="G31" s="257"/>
      <c r="H31" s="257"/>
      <c r="I31" s="257"/>
      <c r="J31" s="257"/>
      <c r="K31" s="257"/>
      <c r="L31" s="257"/>
      <c r="M31" s="257"/>
      <c r="N31" s="258"/>
    </row>
    <row r="32" spans="1:14" x14ac:dyDescent="0.25">
      <c r="A32" s="256"/>
      <c r="B32" s="257"/>
      <c r="C32" s="257" t="s">
        <v>324</v>
      </c>
      <c r="D32" s="257"/>
      <c r="E32" s="257"/>
      <c r="F32" s="257"/>
      <c r="G32" s="257"/>
      <c r="H32" s="257"/>
      <c r="I32" s="257"/>
      <c r="J32" s="257"/>
      <c r="K32" s="257"/>
      <c r="L32" s="257"/>
      <c r="M32" s="257"/>
      <c r="N32" s="258"/>
    </row>
    <row r="33" spans="1:14" x14ac:dyDescent="0.25">
      <c r="A33" s="256"/>
      <c r="B33" s="257"/>
      <c r="C33" s="360"/>
      <c r="D33" s="361"/>
      <c r="E33" s="361"/>
      <c r="F33" s="361"/>
      <c r="G33" s="361"/>
      <c r="H33" s="361"/>
      <c r="I33" s="361"/>
      <c r="J33" s="361"/>
      <c r="K33" s="361"/>
      <c r="L33" s="361"/>
      <c r="M33" s="362"/>
      <c r="N33" s="258"/>
    </row>
    <row r="34" spans="1:14" x14ac:dyDescent="0.25">
      <c r="A34" s="256"/>
      <c r="B34" s="257"/>
      <c r="C34" s="363"/>
      <c r="D34" s="364"/>
      <c r="E34" s="364"/>
      <c r="F34" s="364"/>
      <c r="G34" s="364"/>
      <c r="H34" s="364"/>
      <c r="I34" s="364"/>
      <c r="J34" s="364"/>
      <c r="K34" s="364"/>
      <c r="L34" s="364"/>
      <c r="M34" s="365"/>
      <c r="N34" s="258"/>
    </row>
    <row r="35" spans="1:14" x14ac:dyDescent="0.25">
      <c r="A35" s="256"/>
      <c r="B35" s="257"/>
      <c r="C35" s="363"/>
      <c r="D35" s="364"/>
      <c r="E35" s="364"/>
      <c r="F35" s="364"/>
      <c r="G35" s="364"/>
      <c r="H35" s="364"/>
      <c r="I35" s="364"/>
      <c r="J35" s="364"/>
      <c r="K35" s="364"/>
      <c r="L35" s="364"/>
      <c r="M35" s="365"/>
      <c r="N35" s="258"/>
    </row>
    <row r="36" spans="1:14" x14ac:dyDescent="0.25">
      <c r="A36" s="256"/>
      <c r="B36" s="257"/>
      <c r="C36" s="363"/>
      <c r="D36" s="364"/>
      <c r="E36" s="364"/>
      <c r="F36" s="364"/>
      <c r="G36" s="364"/>
      <c r="H36" s="364"/>
      <c r="I36" s="364"/>
      <c r="J36" s="364"/>
      <c r="K36" s="364"/>
      <c r="L36" s="364"/>
      <c r="M36" s="365"/>
      <c r="N36" s="258"/>
    </row>
    <row r="37" spans="1:14" x14ac:dyDescent="0.25">
      <c r="A37" s="256"/>
      <c r="B37" s="257"/>
      <c r="C37" s="363"/>
      <c r="D37" s="364"/>
      <c r="E37" s="364"/>
      <c r="F37" s="364"/>
      <c r="G37" s="364"/>
      <c r="H37" s="364"/>
      <c r="I37" s="364"/>
      <c r="J37" s="364"/>
      <c r="K37" s="364"/>
      <c r="L37" s="364"/>
      <c r="M37" s="365"/>
      <c r="N37" s="258"/>
    </row>
    <row r="38" spans="1:14" x14ac:dyDescent="0.25">
      <c r="A38" s="256"/>
      <c r="B38" s="257"/>
      <c r="C38" s="363"/>
      <c r="D38" s="364"/>
      <c r="E38" s="364"/>
      <c r="F38" s="364"/>
      <c r="G38" s="364"/>
      <c r="H38" s="364"/>
      <c r="I38" s="364"/>
      <c r="J38" s="364"/>
      <c r="K38" s="364"/>
      <c r="L38" s="364"/>
      <c r="M38" s="365"/>
      <c r="N38" s="258"/>
    </row>
    <row r="39" spans="1:14" x14ac:dyDescent="0.25">
      <c r="A39" s="256"/>
      <c r="B39" s="257"/>
      <c r="C39" s="363"/>
      <c r="D39" s="364"/>
      <c r="E39" s="364"/>
      <c r="F39" s="364"/>
      <c r="G39" s="364"/>
      <c r="H39" s="364"/>
      <c r="I39" s="364"/>
      <c r="J39" s="364"/>
      <c r="K39" s="364"/>
      <c r="L39" s="364"/>
      <c r="M39" s="365"/>
      <c r="N39" s="258"/>
    </row>
    <row r="40" spans="1:14" x14ac:dyDescent="0.25">
      <c r="A40" s="256"/>
      <c r="B40" s="257"/>
      <c r="C40" s="363"/>
      <c r="D40" s="364"/>
      <c r="E40" s="364"/>
      <c r="F40" s="364"/>
      <c r="G40" s="364"/>
      <c r="H40" s="364"/>
      <c r="I40" s="364"/>
      <c r="J40" s="364"/>
      <c r="K40" s="364"/>
      <c r="L40" s="364"/>
      <c r="M40" s="365"/>
      <c r="N40" s="258"/>
    </row>
    <row r="41" spans="1:14" x14ac:dyDescent="0.25">
      <c r="A41" s="256"/>
      <c r="B41" s="257"/>
      <c r="C41" s="363"/>
      <c r="D41" s="364"/>
      <c r="E41" s="364"/>
      <c r="F41" s="364"/>
      <c r="G41" s="364"/>
      <c r="H41" s="364"/>
      <c r="I41" s="364"/>
      <c r="J41" s="364"/>
      <c r="K41" s="364"/>
      <c r="L41" s="364"/>
      <c r="M41" s="365"/>
      <c r="N41" s="258"/>
    </row>
    <row r="42" spans="1:14" x14ac:dyDescent="0.25">
      <c r="A42" s="256"/>
      <c r="B42" s="257"/>
      <c r="C42" s="363"/>
      <c r="D42" s="364"/>
      <c r="E42" s="364"/>
      <c r="F42" s="364"/>
      <c r="G42" s="364"/>
      <c r="H42" s="364"/>
      <c r="I42" s="364"/>
      <c r="J42" s="364"/>
      <c r="K42" s="364"/>
      <c r="L42" s="364"/>
      <c r="M42" s="365"/>
      <c r="N42" s="258"/>
    </row>
    <row r="43" spans="1:14" x14ac:dyDescent="0.25">
      <c r="A43" s="256"/>
      <c r="B43" s="257"/>
      <c r="C43" s="363"/>
      <c r="D43" s="364"/>
      <c r="E43" s="364"/>
      <c r="F43" s="364"/>
      <c r="G43" s="364"/>
      <c r="H43" s="364"/>
      <c r="I43" s="364"/>
      <c r="J43" s="364"/>
      <c r="K43" s="364"/>
      <c r="L43" s="364"/>
      <c r="M43" s="365"/>
      <c r="N43" s="258"/>
    </row>
    <row r="44" spans="1:14" x14ac:dyDescent="0.25">
      <c r="A44" s="256"/>
      <c r="B44" s="257"/>
      <c r="C44" s="363"/>
      <c r="D44" s="364"/>
      <c r="E44" s="364"/>
      <c r="F44" s="364"/>
      <c r="G44" s="364"/>
      <c r="H44" s="364"/>
      <c r="I44" s="364"/>
      <c r="J44" s="364"/>
      <c r="K44" s="364"/>
      <c r="L44" s="364"/>
      <c r="M44" s="365"/>
      <c r="N44" s="258"/>
    </row>
    <row r="45" spans="1:14" x14ac:dyDescent="0.25">
      <c r="A45" s="256"/>
      <c r="B45" s="257"/>
      <c r="C45" s="363"/>
      <c r="D45" s="364"/>
      <c r="E45" s="364"/>
      <c r="F45" s="364"/>
      <c r="G45" s="364"/>
      <c r="H45" s="364"/>
      <c r="I45" s="364"/>
      <c r="J45" s="364"/>
      <c r="K45" s="364"/>
      <c r="L45" s="364"/>
      <c r="M45" s="365"/>
      <c r="N45" s="258"/>
    </row>
    <row r="46" spans="1:14" x14ac:dyDescent="0.25">
      <c r="A46" s="256"/>
      <c r="B46" s="257"/>
      <c r="C46" s="363"/>
      <c r="D46" s="364"/>
      <c r="E46" s="364"/>
      <c r="F46" s="364"/>
      <c r="G46" s="364"/>
      <c r="H46" s="364"/>
      <c r="I46" s="364"/>
      <c r="J46" s="364"/>
      <c r="K46" s="364"/>
      <c r="L46" s="364"/>
      <c r="M46" s="365"/>
      <c r="N46" s="258"/>
    </row>
    <row r="47" spans="1:14" x14ac:dyDescent="0.25">
      <c r="A47" s="256"/>
      <c r="B47" s="257"/>
      <c r="C47" s="363"/>
      <c r="D47" s="364"/>
      <c r="E47" s="364"/>
      <c r="F47" s="364"/>
      <c r="G47" s="364"/>
      <c r="H47" s="364"/>
      <c r="I47" s="364"/>
      <c r="J47" s="364"/>
      <c r="K47" s="364"/>
      <c r="L47" s="364"/>
      <c r="M47" s="365"/>
      <c r="N47" s="258"/>
    </row>
    <row r="48" spans="1:14" x14ac:dyDescent="0.25">
      <c r="A48" s="256"/>
      <c r="B48" s="257"/>
      <c r="C48" s="363"/>
      <c r="D48" s="364"/>
      <c r="E48" s="364"/>
      <c r="F48" s="364"/>
      <c r="G48" s="364"/>
      <c r="H48" s="364"/>
      <c r="I48" s="364"/>
      <c r="J48" s="364"/>
      <c r="K48" s="364"/>
      <c r="L48" s="364"/>
      <c r="M48" s="365"/>
      <c r="N48" s="258"/>
    </row>
    <row r="49" spans="1:14" x14ac:dyDescent="0.25">
      <c r="A49" s="256"/>
      <c r="B49" s="257"/>
      <c r="C49" s="363"/>
      <c r="D49" s="364"/>
      <c r="E49" s="364"/>
      <c r="F49" s="364"/>
      <c r="G49" s="364"/>
      <c r="H49" s="364"/>
      <c r="I49" s="364"/>
      <c r="J49" s="364"/>
      <c r="K49" s="364"/>
      <c r="L49" s="364"/>
      <c r="M49" s="365"/>
      <c r="N49" s="258"/>
    </row>
    <row r="50" spans="1:14" x14ac:dyDescent="0.25">
      <c r="A50" s="256"/>
      <c r="B50" s="257"/>
      <c r="C50" s="363"/>
      <c r="D50" s="364"/>
      <c r="E50" s="364"/>
      <c r="F50" s="364"/>
      <c r="G50" s="364"/>
      <c r="H50" s="364"/>
      <c r="I50" s="364"/>
      <c r="J50" s="364"/>
      <c r="K50" s="364"/>
      <c r="L50" s="364"/>
      <c r="M50" s="365"/>
      <c r="N50" s="258"/>
    </row>
    <row r="51" spans="1:14" x14ac:dyDescent="0.25">
      <c r="A51" s="256"/>
      <c r="B51" s="257"/>
      <c r="C51" s="363"/>
      <c r="D51" s="364"/>
      <c r="E51" s="364"/>
      <c r="F51" s="364"/>
      <c r="G51" s="364"/>
      <c r="H51" s="364"/>
      <c r="I51" s="364"/>
      <c r="J51" s="364"/>
      <c r="K51" s="364"/>
      <c r="L51" s="364"/>
      <c r="M51" s="365"/>
      <c r="N51" s="258"/>
    </row>
    <row r="52" spans="1:14" x14ac:dyDescent="0.25">
      <c r="A52" s="256"/>
      <c r="B52" s="257"/>
      <c r="C52" s="363"/>
      <c r="D52" s="364"/>
      <c r="E52" s="364"/>
      <c r="F52" s="364"/>
      <c r="G52" s="364"/>
      <c r="H52" s="364"/>
      <c r="I52" s="364"/>
      <c r="J52" s="364"/>
      <c r="K52" s="364"/>
      <c r="L52" s="364"/>
      <c r="M52" s="365"/>
      <c r="N52" s="258"/>
    </row>
    <row r="53" spans="1:14" x14ac:dyDescent="0.25">
      <c r="A53" s="256"/>
      <c r="B53" s="257"/>
      <c r="C53" s="363"/>
      <c r="D53" s="364"/>
      <c r="E53" s="364"/>
      <c r="F53" s="364"/>
      <c r="G53" s="364"/>
      <c r="H53" s="364"/>
      <c r="I53" s="364"/>
      <c r="J53" s="364"/>
      <c r="K53" s="364"/>
      <c r="L53" s="364"/>
      <c r="M53" s="365"/>
      <c r="N53" s="258"/>
    </row>
    <row r="54" spans="1:14" x14ac:dyDescent="0.25">
      <c r="A54" s="256"/>
      <c r="B54" s="257"/>
      <c r="C54" s="363"/>
      <c r="D54" s="364"/>
      <c r="E54" s="364"/>
      <c r="F54" s="364"/>
      <c r="G54" s="364"/>
      <c r="H54" s="364"/>
      <c r="I54" s="364"/>
      <c r="J54" s="364"/>
      <c r="K54" s="364"/>
      <c r="L54" s="364"/>
      <c r="M54" s="365"/>
      <c r="N54" s="258"/>
    </row>
    <row r="55" spans="1:14" x14ac:dyDescent="0.25">
      <c r="A55" s="256"/>
      <c r="B55" s="257"/>
      <c r="C55" s="363"/>
      <c r="D55" s="364"/>
      <c r="E55" s="364"/>
      <c r="F55" s="364"/>
      <c r="G55" s="364"/>
      <c r="H55" s="364"/>
      <c r="I55" s="364"/>
      <c r="J55" s="364"/>
      <c r="K55" s="364"/>
      <c r="L55" s="364"/>
      <c r="M55" s="365"/>
      <c r="N55" s="258"/>
    </row>
    <row r="56" spans="1:14" x14ac:dyDescent="0.25">
      <c r="A56" s="256"/>
      <c r="B56" s="257"/>
      <c r="C56" s="363"/>
      <c r="D56" s="364"/>
      <c r="E56" s="364"/>
      <c r="F56" s="364"/>
      <c r="G56" s="364"/>
      <c r="H56" s="364"/>
      <c r="I56" s="364"/>
      <c r="J56" s="364"/>
      <c r="K56" s="364"/>
      <c r="L56" s="364"/>
      <c r="M56" s="365"/>
      <c r="N56" s="258"/>
    </row>
    <row r="57" spans="1:14" x14ac:dyDescent="0.25">
      <c r="A57" s="256"/>
      <c r="B57" s="257"/>
      <c r="C57" s="363"/>
      <c r="D57" s="364"/>
      <c r="E57" s="364"/>
      <c r="F57" s="364"/>
      <c r="G57" s="364"/>
      <c r="H57" s="364"/>
      <c r="I57" s="364"/>
      <c r="J57" s="364"/>
      <c r="K57" s="364"/>
      <c r="L57" s="364"/>
      <c r="M57" s="365"/>
      <c r="N57" s="258"/>
    </row>
    <row r="58" spans="1:14" x14ac:dyDescent="0.25">
      <c r="A58" s="256"/>
      <c r="B58" s="257"/>
      <c r="C58" s="363"/>
      <c r="D58" s="364"/>
      <c r="E58" s="364"/>
      <c r="F58" s="364"/>
      <c r="G58" s="364"/>
      <c r="H58" s="364"/>
      <c r="I58" s="364"/>
      <c r="J58" s="364"/>
      <c r="K58" s="364"/>
      <c r="L58" s="364"/>
      <c r="M58" s="365"/>
      <c r="N58" s="258"/>
    </row>
    <row r="59" spans="1:14" x14ac:dyDescent="0.25">
      <c r="A59" s="256"/>
      <c r="B59" s="257"/>
      <c r="C59" s="363"/>
      <c r="D59" s="364"/>
      <c r="E59" s="364"/>
      <c r="F59" s="364"/>
      <c r="G59" s="364"/>
      <c r="H59" s="364"/>
      <c r="I59" s="364"/>
      <c r="J59" s="364"/>
      <c r="K59" s="364"/>
      <c r="L59" s="364"/>
      <c r="M59" s="365"/>
      <c r="N59" s="258"/>
    </row>
    <row r="60" spans="1:14" x14ac:dyDescent="0.25">
      <c r="A60" s="256"/>
      <c r="B60" s="257"/>
      <c r="C60" s="363"/>
      <c r="D60" s="364"/>
      <c r="E60" s="364"/>
      <c r="F60" s="364"/>
      <c r="G60" s="364"/>
      <c r="H60" s="364"/>
      <c r="I60" s="364"/>
      <c r="J60" s="364"/>
      <c r="K60" s="364"/>
      <c r="L60" s="364"/>
      <c r="M60" s="365"/>
      <c r="N60" s="258"/>
    </row>
    <row r="61" spans="1:14" x14ac:dyDescent="0.25">
      <c r="A61" s="256"/>
      <c r="B61" s="257"/>
      <c r="C61" s="363"/>
      <c r="D61" s="364"/>
      <c r="E61" s="364"/>
      <c r="F61" s="364"/>
      <c r="G61" s="364"/>
      <c r="H61" s="364"/>
      <c r="I61" s="364"/>
      <c r="J61" s="364"/>
      <c r="K61" s="364"/>
      <c r="L61" s="364"/>
      <c r="M61" s="365"/>
      <c r="N61" s="258"/>
    </row>
    <row r="62" spans="1:14" x14ac:dyDescent="0.25">
      <c r="A62" s="256"/>
      <c r="B62" s="257"/>
      <c r="C62" s="366"/>
      <c r="D62" s="367"/>
      <c r="E62" s="367"/>
      <c r="F62" s="367"/>
      <c r="G62" s="367"/>
      <c r="H62" s="367"/>
      <c r="I62" s="367"/>
      <c r="J62" s="367"/>
      <c r="K62" s="367"/>
      <c r="L62" s="367"/>
      <c r="M62" s="368"/>
      <c r="N62" s="258"/>
    </row>
    <row r="63" spans="1:14" x14ac:dyDescent="0.25">
      <c r="A63" s="259"/>
      <c r="B63" s="260"/>
      <c r="C63" s="260"/>
      <c r="D63" s="260"/>
      <c r="E63" s="260"/>
      <c r="F63" s="260"/>
      <c r="G63" s="260"/>
      <c r="H63" s="260"/>
      <c r="I63" s="260"/>
      <c r="J63" s="260"/>
      <c r="K63" s="260"/>
      <c r="L63" s="260"/>
      <c r="M63" s="260"/>
      <c r="N63" s="261"/>
    </row>
  </sheetData>
  <mergeCells count="4">
    <mergeCell ref="A1:N1"/>
    <mergeCell ref="A2:N2"/>
    <mergeCell ref="C33:M62"/>
    <mergeCell ref="C14:M2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7" workbookViewId="0">
      <selection activeCell="L21" sqref="L21"/>
    </sheetView>
  </sheetViews>
  <sheetFormatPr defaultColWidth="8.85546875" defaultRowHeight="15" x14ac:dyDescent="0.2"/>
  <cols>
    <col min="1" max="1" width="19" style="279" customWidth="1"/>
    <col min="2" max="2" width="14.140625" style="130" bestFit="1" customWidth="1"/>
    <col min="3" max="3" width="14.140625" style="130" customWidth="1"/>
    <col min="4" max="4" width="14.140625" style="270" customWidth="1"/>
    <col min="5" max="5" width="17.5703125" style="187" bestFit="1" customWidth="1"/>
    <col min="6" max="6" width="23" style="197" bestFit="1" customWidth="1"/>
    <col min="7" max="7" width="27.140625" style="197" customWidth="1"/>
    <col min="8" max="8" width="23.7109375" style="197" customWidth="1"/>
    <col min="9" max="9" width="20.7109375" style="197" customWidth="1"/>
    <col min="10" max="10" width="23.28515625" style="187" bestFit="1" customWidth="1"/>
    <col min="11" max="11" width="18.140625" style="195" customWidth="1"/>
    <col min="12" max="12" width="17.85546875" style="195"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69" t="s">
        <v>19</v>
      </c>
      <c r="B1" s="369"/>
      <c r="C1" s="369"/>
      <c r="D1" s="369"/>
      <c r="E1" s="369"/>
      <c r="F1" s="369"/>
      <c r="G1" s="369"/>
      <c r="H1" s="369"/>
      <c r="I1" s="369"/>
      <c r="J1" s="369"/>
      <c r="K1" s="369"/>
      <c r="L1" s="369"/>
      <c r="M1" s="369"/>
      <c r="N1" s="70"/>
      <c r="O1" s="70"/>
      <c r="P1" s="70"/>
      <c r="Q1" s="71"/>
      <c r="R1" s="71"/>
    </row>
    <row r="2" spans="1:21" ht="26.25" customHeight="1" x14ac:dyDescent="0.35">
      <c r="A2" s="370" t="s">
        <v>18</v>
      </c>
      <c r="B2" s="370"/>
      <c r="C2" s="370"/>
      <c r="D2" s="370"/>
      <c r="E2" s="370"/>
      <c r="F2" s="370"/>
      <c r="G2" s="370"/>
      <c r="H2" s="370"/>
      <c r="I2" s="370"/>
      <c r="J2" s="370"/>
      <c r="K2" s="370"/>
      <c r="L2" s="370"/>
      <c r="M2" s="370"/>
      <c r="N2" s="71"/>
      <c r="O2" s="71"/>
      <c r="P2" s="71"/>
      <c r="Q2" s="71"/>
      <c r="R2" s="71"/>
    </row>
    <row r="3" spans="1:21" ht="18" x14ac:dyDescent="0.25">
      <c r="A3" s="340" t="str">
        <f>'Cover Page'!A5:N5</f>
        <v>For Reporting Period: January, February, and March 2021 and Overall Quarter Total</v>
      </c>
      <c r="B3" s="340"/>
      <c r="C3" s="340"/>
      <c r="D3" s="340"/>
      <c r="E3" s="340"/>
      <c r="F3" s="340"/>
      <c r="G3" s="340"/>
      <c r="H3" s="340"/>
      <c r="I3" s="340"/>
      <c r="J3" s="340"/>
      <c r="K3" s="340"/>
      <c r="L3" s="340"/>
      <c r="M3" s="340"/>
      <c r="N3" s="340"/>
      <c r="O3" s="71"/>
      <c r="P3" s="71"/>
      <c r="Q3" s="71"/>
      <c r="R3" s="71"/>
    </row>
    <row r="4" spans="1:21" s="8" customFormat="1" ht="12" customHeight="1" thickBot="1" x14ac:dyDescent="0.25">
      <c r="A4" s="280"/>
      <c r="B4" s="131"/>
      <c r="C4" s="131"/>
      <c r="E4" s="180"/>
      <c r="F4" s="198"/>
      <c r="G4" s="198"/>
      <c r="H4" s="198"/>
      <c r="I4" s="198"/>
      <c r="J4" s="188"/>
      <c r="K4" s="190"/>
      <c r="L4" s="190"/>
      <c r="M4" s="7"/>
      <c r="N4" s="5"/>
      <c r="O4" s="5"/>
      <c r="P4" s="6"/>
      <c r="Q4" s="6"/>
      <c r="R4" s="6"/>
      <c r="S4" s="6"/>
      <c r="T4" s="6"/>
    </row>
    <row r="5" spans="1:21" s="3" customFormat="1" ht="15" customHeight="1" x14ac:dyDescent="0.25">
      <c r="A5" s="281" t="s">
        <v>17</v>
      </c>
      <c r="B5" s="161" t="str">
        <f>'Cover Page'!B9</f>
        <v>BITCO National Insurance Company</v>
      </c>
      <c r="C5" s="161"/>
      <c r="D5" s="273"/>
      <c r="E5" s="181"/>
      <c r="F5" s="220"/>
      <c r="G5" s="220"/>
      <c r="H5" s="220"/>
      <c r="I5" s="220"/>
      <c r="J5" s="220"/>
      <c r="K5" s="221"/>
      <c r="L5" s="191" t="s">
        <v>55</v>
      </c>
      <c r="M5" s="329">
        <f>'Cover Page'!L9</f>
        <v>20109</v>
      </c>
      <c r="N5" s="2"/>
      <c r="O5" s="2"/>
      <c r="P5" s="2"/>
      <c r="Q5" s="2"/>
      <c r="R5" s="2"/>
    </row>
    <row r="6" spans="1:21" s="3" customFormat="1" ht="14.25" x14ac:dyDescent="0.2">
      <c r="A6" s="282"/>
      <c r="B6" s="132"/>
      <c r="C6" s="132"/>
      <c r="D6" s="110"/>
      <c r="E6" s="182"/>
      <c r="F6" s="286"/>
      <c r="G6" s="199"/>
      <c r="H6" s="199"/>
      <c r="I6" s="199"/>
      <c r="J6" s="199"/>
      <c r="K6" s="182"/>
      <c r="L6" s="144"/>
      <c r="M6" s="330"/>
      <c r="N6" s="2"/>
      <c r="O6" s="2"/>
      <c r="P6" s="2"/>
      <c r="Q6" s="2"/>
      <c r="R6" s="2"/>
    </row>
    <row r="7" spans="1:21" s="3" customFormat="1" ht="15" customHeight="1" x14ac:dyDescent="0.25">
      <c r="A7" s="283" t="s">
        <v>20</v>
      </c>
      <c r="B7" s="162" t="str">
        <f>'Cover Page'!B13</f>
        <v>Old Republic General Insurance Group Inc.</v>
      </c>
      <c r="C7" s="162"/>
      <c r="D7" s="162"/>
      <c r="E7" s="183"/>
      <c r="F7" s="222"/>
      <c r="G7" s="222"/>
      <c r="H7" s="222"/>
      <c r="I7" s="222"/>
      <c r="J7" s="222"/>
      <c r="K7" s="223"/>
      <c r="L7" s="145" t="s">
        <v>56</v>
      </c>
      <c r="M7" s="331">
        <f>'Cover Page'!L13</f>
        <v>150</v>
      </c>
      <c r="N7" s="2"/>
      <c r="O7" s="2"/>
      <c r="P7" s="2"/>
      <c r="Q7" s="2"/>
      <c r="R7" s="2"/>
    </row>
    <row r="8" spans="1:21" s="6" customFormat="1" ht="6.75" customHeight="1" thickBot="1" x14ac:dyDescent="0.3">
      <c r="A8" s="284"/>
      <c r="B8" s="133"/>
      <c r="C8" s="133"/>
      <c r="D8" s="274"/>
      <c r="E8" s="184"/>
      <c r="F8" s="200"/>
      <c r="G8" s="200"/>
      <c r="H8" s="200"/>
      <c r="I8" s="200"/>
      <c r="J8" s="200"/>
      <c r="K8" s="184"/>
      <c r="L8" s="192"/>
      <c r="M8" s="196"/>
      <c r="N8" s="4"/>
      <c r="O8" s="51"/>
      <c r="P8" s="1"/>
      <c r="Q8" s="2"/>
      <c r="R8" s="2"/>
      <c r="S8" s="2"/>
      <c r="T8" s="2"/>
      <c r="U8" s="2"/>
    </row>
    <row r="9" spans="1:21" s="72" customFormat="1" ht="15" customHeight="1" thickBot="1" x14ac:dyDescent="0.3">
      <c r="A9" s="285"/>
      <c r="B9" s="134"/>
      <c r="C9" s="134"/>
      <c r="D9" s="271"/>
      <c r="E9" s="185"/>
      <c r="F9" s="201"/>
      <c r="G9" s="201"/>
      <c r="H9" s="201"/>
      <c r="I9" s="201"/>
      <c r="J9" s="185"/>
      <c r="K9" s="193"/>
      <c r="L9" s="193"/>
    </row>
    <row r="10" spans="1:21" s="72" customFormat="1" ht="15" customHeight="1" thickTop="1" x14ac:dyDescent="0.25">
      <c r="A10" s="323">
        <v>1</v>
      </c>
      <c r="B10" s="323">
        <v>2</v>
      </c>
      <c r="C10" s="323">
        <v>3</v>
      </c>
      <c r="D10" s="323">
        <v>4</v>
      </c>
      <c r="E10" s="323">
        <v>5</v>
      </c>
      <c r="F10" s="323">
        <v>6</v>
      </c>
      <c r="G10" s="323">
        <v>7</v>
      </c>
      <c r="H10" s="323">
        <v>8</v>
      </c>
      <c r="I10" s="323">
        <v>9</v>
      </c>
      <c r="J10" s="323">
        <v>10</v>
      </c>
      <c r="K10" s="323">
        <v>11</v>
      </c>
      <c r="L10" s="323">
        <v>12</v>
      </c>
      <c r="M10" s="324">
        <v>13</v>
      </c>
    </row>
    <row r="11" spans="1:21" s="72" customFormat="1" ht="15" customHeight="1" x14ac:dyDescent="0.25">
      <c r="A11" s="315"/>
      <c r="B11" s="296"/>
      <c r="C11" s="296"/>
      <c r="D11" s="296"/>
      <c r="E11" s="296"/>
      <c r="F11" s="297"/>
      <c r="G11" s="298"/>
      <c r="H11" s="298"/>
      <c r="I11" s="298"/>
      <c r="J11" s="299"/>
      <c r="K11" s="300" t="s">
        <v>16</v>
      </c>
      <c r="L11" s="301" t="s">
        <v>12</v>
      </c>
      <c r="M11" s="302"/>
    </row>
    <row r="12" spans="1:21" s="72" customFormat="1" ht="15" customHeight="1" x14ac:dyDescent="0.25">
      <c r="A12" s="315"/>
      <c r="B12" s="296"/>
      <c r="C12" s="296"/>
      <c r="D12" s="296"/>
      <c r="E12" s="303"/>
      <c r="F12" s="297"/>
      <c r="G12" s="298" t="s">
        <v>78</v>
      </c>
      <c r="H12" s="304"/>
      <c r="I12" s="299" t="s">
        <v>16</v>
      </c>
      <c r="J12" s="299" t="s">
        <v>16</v>
      </c>
      <c r="K12" s="300" t="s">
        <v>15</v>
      </c>
      <c r="L12" s="301" t="s">
        <v>90</v>
      </c>
      <c r="M12" s="305"/>
    </row>
    <row r="13" spans="1:21" s="72" customFormat="1" ht="15" customHeight="1" x14ac:dyDescent="0.25">
      <c r="A13" s="315"/>
      <c r="B13" s="296" t="s">
        <v>215</v>
      </c>
      <c r="C13" s="296"/>
      <c r="D13" s="296"/>
      <c r="E13" s="296"/>
      <c r="F13" s="297" t="s">
        <v>14</v>
      </c>
      <c r="G13" s="298" t="s">
        <v>316</v>
      </c>
      <c r="H13" s="304"/>
      <c r="I13" s="299" t="s">
        <v>9</v>
      </c>
      <c r="J13" s="299" t="s">
        <v>9</v>
      </c>
      <c r="K13" s="300" t="s">
        <v>13</v>
      </c>
      <c r="L13" s="301" t="s">
        <v>317</v>
      </c>
      <c r="M13" s="306" t="s">
        <v>12</v>
      </c>
    </row>
    <row r="14" spans="1:21" s="72" customFormat="1" ht="15" customHeight="1" x14ac:dyDescent="0.25">
      <c r="A14" s="315"/>
      <c r="B14" s="296" t="s">
        <v>11</v>
      </c>
      <c r="C14" s="296"/>
      <c r="D14" s="296" t="s">
        <v>211</v>
      </c>
      <c r="E14" s="296" t="s">
        <v>216</v>
      </c>
      <c r="F14" s="297" t="s">
        <v>4</v>
      </c>
      <c r="G14" s="298" t="s">
        <v>10</v>
      </c>
      <c r="H14" s="298" t="s">
        <v>79</v>
      </c>
      <c r="I14" s="299" t="s">
        <v>173</v>
      </c>
      <c r="J14" s="299" t="s">
        <v>173</v>
      </c>
      <c r="K14" s="300" t="s">
        <v>8</v>
      </c>
      <c r="L14" s="301" t="s">
        <v>174</v>
      </c>
      <c r="M14" s="306" t="s">
        <v>7</v>
      </c>
    </row>
    <row r="15" spans="1:21" s="72" customFormat="1" ht="15" customHeight="1" thickBot="1" x14ac:dyDescent="0.3">
      <c r="A15" s="316" t="s">
        <v>176</v>
      </c>
      <c r="B15" s="307" t="s">
        <v>6</v>
      </c>
      <c r="C15" s="307" t="s">
        <v>208</v>
      </c>
      <c r="D15" s="307" t="s">
        <v>212</v>
      </c>
      <c r="E15" s="307" t="s">
        <v>209</v>
      </c>
      <c r="F15" s="308" t="s">
        <v>5</v>
      </c>
      <c r="G15" s="309" t="s">
        <v>4</v>
      </c>
      <c r="H15" s="309" t="s">
        <v>3</v>
      </c>
      <c r="I15" s="310" t="s">
        <v>2</v>
      </c>
      <c r="J15" s="310" t="s">
        <v>1</v>
      </c>
      <c r="K15" s="311" t="s">
        <v>0</v>
      </c>
      <c r="L15" s="312" t="s">
        <v>77</v>
      </c>
      <c r="M15" s="313" t="s">
        <v>67</v>
      </c>
    </row>
    <row r="16" spans="1:21" ht="15" customHeight="1" thickTop="1" x14ac:dyDescent="0.25">
      <c r="A16" s="195"/>
      <c r="B16" s="272"/>
      <c r="D16" s="135"/>
      <c r="E16" s="272"/>
      <c r="F16" s="186"/>
      <c r="G16" s="202"/>
      <c r="H16" s="202"/>
      <c r="I16" s="203"/>
      <c r="J16" s="203"/>
      <c r="K16" s="189"/>
      <c r="L16" s="194"/>
      <c r="M16" s="194"/>
    </row>
    <row r="17" spans="1:15" s="291" customFormat="1" ht="16.5" customHeight="1" x14ac:dyDescent="0.25">
      <c r="A17" s="317">
        <f t="shared" ref="A17:A62" si="0">$M$5</f>
        <v>20109</v>
      </c>
      <c r="B17" s="314" t="s">
        <v>228</v>
      </c>
      <c r="C17" s="314"/>
      <c r="D17" s="314"/>
      <c r="E17" s="314"/>
      <c r="F17" s="319">
        <v>0</v>
      </c>
      <c r="G17" s="320">
        <v>0</v>
      </c>
      <c r="H17" s="321">
        <v>0</v>
      </c>
      <c r="I17" s="321">
        <v>0</v>
      </c>
      <c r="J17" s="321">
        <v>0</v>
      </c>
      <c r="K17" s="319">
        <v>0</v>
      </c>
      <c r="L17" s="318">
        <v>0</v>
      </c>
      <c r="M17" s="318">
        <v>0</v>
      </c>
      <c r="O17" s="291" t="str">
        <f>IF(OR(B17="PPA", B17="CMP",B17="CML",B17="CMA",B17="WC",B17="MED"),B17,"ASLine")</f>
        <v>CMA</v>
      </c>
    </row>
    <row r="18" spans="1:15" s="291" customFormat="1" ht="16.5" customHeight="1" x14ac:dyDescent="0.25">
      <c r="A18" s="317">
        <f t="shared" si="0"/>
        <v>20109</v>
      </c>
      <c r="B18" s="314" t="s">
        <v>81</v>
      </c>
      <c r="C18" s="314"/>
      <c r="D18" s="314"/>
      <c r="E18" s="314"/>
      <c r="F18" s="319">
        <v>0</v>
      </c>
      <c r="G18" s="320">
        <v>0</v>
      </c>
      <c r="H18" s="321">
        <v>0</v>
      </c>
      <c r="I18" s="321">
        <v>0</v>
      </c>
      <c r="J18" s="321">
        <v>0</v>
      </c>
      <c r="K18" s="319">
        <v>0</v>
      </c>
      <c r="L18" s="318">
        <v>0</v>
      </c>
      <c r="M18" s="318">
        <v>0</v>
      </c>
      <c r="O18" s="291" t="str">
        <f t="shared" ref="O18:O62" si="1">IF(OR(B18="PPA", B18="CMP",B18="CML",B18="CMA",B18="WC",B18="MED"),B18,"ASLine")</f>
        <v>WC</v>
      </c>
    </row>
    <row r="19" spans="1:15" s="291" customFormat="1" ht="16.5" customHeight="1" x14ac:dyDescent="0.25">
      <c r="A19" s="317">
        <f t="shared" si="0"/>
        <v>20109</v>
      </c>
      <c r="B19" s="314" t="s">
        <v>82</v>
      </c>
      <c r="C19" s="314"/>
      <c r="D19" s="314"/>
      <c r="E19" s="314"/>
      <c r="F19" s="319">
        <v>0</v>
      </c>
      <c r="G19" s="320">
        <v>0</v>
      </c>
      <c r="H19" s="321">
        <v>0</v>
      </c>
      <c r="I19" s="321">
        <v>0</v>
      </c>
      <c r="J19" s="321">
        <v>0</v>
      </c>
      <c r="K19" s="319">
        <v>0</v>
      </c>
      <c r="L19" s="318">
        <v>0</v>
      </c>
      <c r="M19" s="318">
        <v>0</v>
      </c>
      <c r="O19" s="291" t="str">
        <f t="shared" si="1"/>
        <v>CMP</v>
      </c>
    </row>
    <row r="20" spans="1:15" s="291" customFormat="1" ht="16.5" customHeight="1" x14ac:dyDescent="0.25">
      <c r="A20" s="317">
        <f t="shared" si="0"/>
        <v>20109</v>
      </c>
      <c r="B20" s="314" t="s">
        <v>230</v>
      </c>
      <c r="C20" s="314"/>
      <c r="D20" s="314"/>
      <c r="E20" s="314"/>
      <c r="F20" s="319">
        <v>0</v>
      </c>
      <c r="G20" s="320">
        <v>0</v>
      </c>
      <c r="H20" s="321">
        <v>0</v>
      </c>
      <c r="I20" s="321">
        <v>0</v>
      </c>
      <c r="J20" s="321">
        <v>0</v>
      </c>
      <c r="K20" s="319">
        <v>0</v>
      </c>
      <c r="L20" s="318">
        <v>0</v>
      </c>
      <c r="M20" s="318">
        <v>0</v>
      </c>
      <c r="O20" s="291" t="str">
        <f t="shared" si="1"/>
        <v>CML</v>
      </c>
    </row>
    <row r="21" spans="1:15" s="291" customFormat="1" ht="16.5" customHeight="1" x14ac:dyDescent="0.25">
      <c r="A21" s="317">
        <f t="shared" si="0"/>
        <v>20109</v>
      </c>
      <c r="B21" s="314"/>
      <c r="C21" s="314"/>
      <c r="D21" s="314"/>
      <c r="E21" s="314"/>
      <c r="F21" s="319"/>
      <c r="G21" s="320"/>
      <c r="H21" s="321"/>
      <c r="I21" s="321"/>
      <c r="J21" s="321"/>
      <c r="K21" s="319"/>
      <c r="L21" s="318"/>
      <c r="M21" s="318"/>
      <c r="O21" s="291" t="str">
        <f t="shared" si="1"/>
        <v>ASLine</v>
      </c>
    </row>
    <row r="22" spans="1:15" s="291" customFormat="1" ht="16.5" customHeight="1" x14ac:dyDescent="0.25">
      <c r="A22" s="317">
        <f t="shared" si="0"/>
        <v>20109</v>
      </c>
      <c r="B22" s="314"/>
      <c r="C22" s="314"/>
      <c r="D22" s="314"/>
      <c r="E22" s="314"/>
      <c r="F22" s="319"/>
      <c r="G22" s="320"/>
      <c r="H22" s="321"/>
      <c r="I22" s="321"/>
      <c r="J22" s="321"/>
      <c r="K22" s="319"/>
      <c r="L22" s="318"/>
      <c r="M22" s="318"/>
      <c r="O22" s="291" t="str">
        <f t="shared" si="1"/>
        <v>ASLine</v>
      </c>
    </row>
    <row r="23" spans="1:15" s="291" customFormat="1" ht="16.5" customHeight="1" x14ac:dyDescent="0.25">
      <c r="A23" s="317">
        <f t="shared" si="0"/>
        <v>20109</v>
      </c>
      <c r="B23" s="314"/>
      <c r="C23" s="314"/>
      <c r="D23" s="314"/>
      <c r="E23" s="314"/>
      <c r="F23" s="319"/>
      <c r="G23" s="320"/>
      <c r="H23" s="321"/>
      <c r="I23" s="321"/>
      <c r="J23" s="321"/>
      <c r="K23" s="319"/>
      <c r="L23" s="318"/>
      <c r="M23" s="318"/>
      <c r="O23" s="291" t="str">
        <f t="shared" si="1"/>
        <v>ASLine</v>
      </c>
    </row>
    <row r="24" spans="1:15" s="291" customFormat="1" ht="16.5" customHeight="1" x14ac:dyDescent="0.25">
      <c r="A24" s="317">
        <f t="shared" si="0"/>
        <v>20109</v>
      </c>
      <c r="B24" s="314"/>
      <c r="C24" s="314"/>
      <c r="D24" s="314"/>
      <c r="E24" s="314"/>
      <c r="F24" s="319"/>
      <c r="G24" s="320"/>
      <c r="H24" s="321"/>
      <c r="I24" s="321"/>
      <c r="J24" s="321"/>
      <c r="K24" s="319"/>
      <c r="L24" s="318"/>
      <c r="M24" s="318"/>
      <c r="O24" s="291" t="str">
        <f t="shared" si="1"/>
        <v>ASLine</v>
      </c>
    </row>
    <row r="25" spans="1:15" s="291" customFormat="1" ht="16.5" customHeight="1" x14ac:dyDescent="0.25">
      <c r="A25" s="317">
        <f t="shared" si="0"/>
        <v>20109</v>
      </c>
      <c r="B25" s="314"/>
      <c r="C25" s="314"/>
      <c r="D25" s="314"/>
      <c r="E25" s="314"/>
      <c r="F25" s="319"/>
      <c r="G25" s="320"/>
      <c r="H25" s="321"/>
      <c r="I25" s="321"/>
      <c r="J25" s="321"/>
      <c r="K25" s="319"/>
      <c r="L25" s="318"/>
      <c r="M25" s="318"/>
      <c r="O25" s="291" t="str">
        <f t="shared" si="1"/>
        <v>ASLine</v>
      </c>
    </row>
    <row r="26" spans="1:15" s="291" customFormat="1" ht="16.5" customHeight="1" x14ac:dyDescent="0.25">
      <c r="A26" s="317">
        <f t="shared" si="0"/>
        <v>20109</v>
      </c>
      <c r="B26" s="314"/>
      <c r="C26" s="314"/>
      <c r="D26" s="314"/>
      <c r="E26" s="314"/>
      <c r="F26" s="319"/>
      <c r="G26" s="320"/>
      <c r="H26" s="321"/>
      <c r="I26" s="321"/>
      <c r="J26" s="321"/>
      <c r="K26" s="319"/>
      <c r="L26" s="318"/>
      <c r="M26" s="318"/>
      <c r="O26" s="291" t="str">
        <f t="shared" si="1"/>
        <v>ASLine</v>
      </c>
    </row>
    <row r="27" spans="1:15" s="291" customFormat="1" ht="16.5" customHeight="1" x14ac:dyDescent="0.25">
      <c r="A27" s="317">
        <f t="shared" si="0"/>
        <v>20109</v>
      </c>
      <c r="B27" s="314"/>
      <c r="C27" s="314"/>
      <c r="D27" s="314"/>
      <c r="E27" s="314"/>
      <c r="F27" s="319"/>
      <c r="G27" s="320"/>
      <c r="H27" s="321"/>
      <c r="I27" s="321"/>
      <c r="J27" s="321"/>
      <c r="K27" s="319"/>
      <c r="L27" s="318"/>
      <c r="M27" s="318"/>
      <c r="O27" s="291" t="str">
        <f t="shared" si="1"/>
        <v>ASLine</v>
      </c>
    </row>
    <row r="28" spans="1:15" s="291" customFormat="1" ht="16.5" customHeight="1" x14ac:dyDescent="0.25">
      <c r="A28" s="317">
        <f t="shared" si="0"/>
        <v>20109</v>
      </c>
      <c r="B28" s="314"/>
      <c r="C28" s="314"/>
      <c r="D28" s="314"/>
      <c r="E28" s="314"/>
      <c r="F28" s="319"/>
      <c r="G28" s="320"/>
      <c r="H28" s="321"/>
      <c r="I28" s="321"/>
      <c r="J28" s="321"/>
      <c r="K28" s="319"/>
      <c r="L28" s="318"/>
      <c r="M28" s="318"/>
      <c r="O28" s="291" t="str">
        <f t="shared" si="1"/>
        <v>ASLine</v>
      </c>
    </row>
    <row r="29" spans="1:15" s="291" customFormat="1" ht="16.5" customHeight="1" x14ac:dyDescent="0.25">
      <c r="A29" s="317">
        <f t="shared" si="0"/>
        <v>20109</v>
      </c>
      <c r="B29" s="314"/>
      <c r="C29" s="314"/>
      <c r="D29" s="314"/>
      <c r="E29" s="314"/>
      <c r="F29" s="319"/>
      <c r="G29" s="320"/>
      <c r="H29" s="321"/>
      <c r="I29" s="321"/>
      <c r="J29" s="321"/>
      <c r="K29" s="319"/>
      <c r="L29" s="318"/>
      <c r="M29" s="318"/>
      <c r="O29" s="291" t="str">
        <f t="shared" si="1"/>
        <v>ASLine</v>
      </c>
    </row>
    <row r="30" spans="1:15" s="291" customFormat="1" ht="16.5" customHeight="1" x14ac:dyDescent="0.25">
      <c r="A30" s="317">
        <f t="shared" si="0"/>
        <v>20109</v>
      </c>
      <c r="B30" s="314"/>
      <c r="C30" s="314"/>
      <c r="D30" s="314"/>
      <c r="E30" s="314"/>
      <c r="F30" s="319"/>
      <c r="G30" s="320"/>
      <c r="H30" s="321"/>
      <c r="I30" s="321"/>
      <c r="J30" s="321"/>
      <c r="K30" s="319"/>
      <c r="L30" s="318"/>
      <c r="M30" s="318"/>
      <c r="O30" s="291" t="str">
        <f t="shared" si="1"/>
        <v>ASLine</v>
      </c>
    </row>
    <row r="31" spans="1:15" s="291" customFormat="1" ht="16.5" customHeight="1" x14ac:dyDescent="0.25">
      <c r="A31" s="317">
        <f t="shared" si="0"/>
        <v>20109</v>
      </c>
      <c r="B31" s="314"/>
      <c r="C31" s="314"/>
      <c r="D31" s="314"/>
      <c r="E31" s="314"/>
      <c r="F31" s="319"/>
      <c r="G31" s="320"/>
      <c r="H31" s="321"/>
      <c r="I31" s="321"/>
      <c r="J31" s="321"/>
      <c r="K31" s="319"/>
      <c r="L31" s="318"/>
      <c r="M31" s="318"/>
      <c r="O31" s="291" t="str">
        <f t="shared" si="1"/>
        <v>ASLine</v>
      </c>
    </row>
    <row r="32" spans="1:15" s="291" customFormat="1" ht="16.5" customHeight="1" x14ac:dyDescent="0.25">
      <c r="A32" s="317">
        <f t="shared" si="0"/>
        <v>20109</v>
      </c>
      <c r="B32" s="314"/>
      <c r="C32" s="314"/>
      <c r="D32" s="314"/>
      <c r="E32" s="314"/>
      <c r="F32" s="319"/>
      <c r="G32" s="320"/>
      <c r="H32" s="321"/>
      <c r="I32" s="321"/>
      <c r="J32" s="321"/>
      <c r="K32" s="319"/>
      <c r="L32" s="318"/>
      <c r="M32" s="318"/>
      <c r="O32" s="291" t="str">
        <f t="shared" si="1"/>
        <v>ASLine</v>
      </c>
    </row>
    <row r="33" spans="1:15" s="291" customFormat="1" ht="16.5" customHeight="1" x14ac:dyDescent="0.25">
      <c r="A33" s="317">
        <f t="shared" si="0"/>
        <v>20109</v>
      </c>
      <c r="B33" s="314"/>
      <c r="C33" s="314"/>
      <c r="D33" s="314"/>
      <c r="E33" s="314"/>
      <c r="F33" s="319"/>
      <c r="G33" s="320"/>
      <c r="H33" s="321"/>
      <c r="I33" s="321"/>
      <c r="J33" s="321"/>
      <c r="K33" s="319"/>
      <c r="L33" s="318"/>
      <c r="M33" s="318"/>
      <c r="O33" s="291" t="str">
        <f t="shared" si="1"/>
        <v>ASLine</v>
      </c>
    </row>
    <row r="34" spans="1:15" s="291" customFormat="1" ht="16.5" customHeight="1" x14ac:dyDescent="0.25">
      <c r="A34" s="317">
        <f t="shared" si="0"/>
        <v>20109</v>
      </c>
      <c r="B34" s="314"/>
      <c r="C34" s="314"/>
      <c r="D34" s="314"/>
      <c r="E34" s="314"/>
      <c r="F34" s="319"/>
      <c r="G34" s="320"/>
      <c r="H34" s="321"/>
      <c r="I34" s="321"/>
      <c r="J34" s="321"/>
      <c r="K34" s="319"/>
      <c r="L34" s="318"/>
      <c r="M34" s="318"/>
      <c r="O34" s="291" t="str">
        <f t="shared" si="1"/>
        <v>ASLine</v>
      </c>
    </row>
    <row r="35" spans="1:15" s="291" customFormat="1" ht="16.5" customHeight="1" x14ac:dyDescent="0.25">
      <c r="A35" s="317">
        <f t="shared" si="0"/>
        <v>20109</v>
      </c>
      <c r="B35" s="314"/>
      <c r="C35" s="314"/>
      <c r="D35" s="314"/>
      <c r="E35" s="314"/>
      <c r="F35" s="319"/>
      <c r="G35" s="320"/>
      <c r="H35" s="321"/>
      <c r="I35" s="321"/>
      <c r="J35" s="321"/>
      <c r="K35" s="319"/>
      <c r="L35" s="318"/>
      <c r="M35" s="318"/>
      <c r="O35" s="291" t="str">
        <f t="shared" si="1"/>
        <v>ASLine</v>
      </c>
    </row>
    <row r="36" spans="1:15" s="291" customFormat="1" ht="16.5" customHeight="1" x14ac:dyDescent="0.25">
      <c r="A36" s="317">
        <f t="shared" si="0"/>
        <v>20109</v>
      </c>
      <c r="B36" s="314"/>
      <c r="C36" s="314"/>
      <c r="D36" s="314"/>
      <c r="E36" s="314"/>
      <c r="F36" s="319"/>
      <c r="G36" s="320"/>
      <c r="H36" s="321"/>
      <c r="I36" s="321"/>
      <c r="J36" s="321"/>
      <c r="K36" s="319"/>
      <c r="L36" s="318"/>
      <c r="M36" s="318"/>
      <c r="O36" s="291" t="str">
        <f t="shared" si="1"/>
        <v>ASLine</v>
      </c>
    </row>
    <row r="37" spans="1:15" s="291" customFormat="1" ht="16.5" customHeight="1" x14ac:dyDescent="0.25">
      <c r="A37" s="317">
        <f t="shared" si="0"/>
        <v>20109</v>
      </c>
      <c r="B37" s="314"/>
      <c r="C37" s="314"/>
      <c r="D37" s="314"/>
      <c r="E37" s="314"/>
      <c r="F37" s="319"/>
      <c r="G37" s="320"/>
      <c r="H37" s="321"/>
      <c r="I37" s="321"/>
      <c r="J37" s="321"/>
      <c r="K37" s="319"/>
      <c r="L37" s="318"/>
      <c r="M37" s="318"/>
      <c r="O37" s="291" t="str">
        <f t="shared" si="1"/>
        <v>ASLine</v>
      </c>
    </row>
    <row r="38" spans="1:15" s="291" customFormat="1" ht="16.5" customHeight="1" x14ac:dyDescent="0.25">
      <c r="A38" s="317">
        <f t="shared" si="0"/>
        <v>20109</v>
      </c>
      <c r="B38" s="314"/>
      <c r="C38" s="314"/>
      <c r="D38" s="314"/>
      <c r="E38" s="314"/>
      <c r="F38" s="319"/>
      <c r="G38" s="320"/>
      <c r="H38" s="321"/>
      <c r="I38" s="321"/>
      <c r="J38" s="321"/>
      <c r="K38" s="319"/>
      <c r="L38" s="318"/>
      <c r="M38" s="318"/>
      <c r="O38" s="291" t="str">
        <f t="shared" si="1"/>
        <v>ASLine</v>
      </c>
    </row>
    <row r="39" spans="1:15" s="291" customFormat="1" ht="16.5" customHeight="1" x14ac:dyDescent="0.25">
      <c r="A39" s="317">
        <f t="shared" si="0"/>
        <v>20109</v>
      </c>
      <c r="B39" s="314"/>
      <c r="C39" s="314"/>
      <c r="D39" s="314"/>
      <c r="E39" s="314"/>
      <c r="F39" s="319"/>
      <c r="G39" s="320"/>
      <c r="H39" s="321"/>
      <c r="I39" s="321"/>
      <c r="J39" s="321"/>
      <c r="K39" s="319"/>
      <c r="L39" s="318"/>
      <c r="M39" s="318"/>
      <c r="O39" s="291" t="str">
        <f t="shared" si="1"/>
        <v>ASLine</v>
      </c>
    </row>
    <row r="40" spans="1:15" s="291" customFormat="1" ht="16.5" customHeight="1" x14ac:dyDescent="0.25">
      <c r="A40" s="317">
        <f t="shared" si="0"/>
        <v>20109</v>
      </c>
      <c r="B40" s="314"/>
      <c r="C40" s="314"/>
      <c r="D40" s="314"/>
      <c r="E40" s="314"/>
      <c r="F40" s="319"/>
      <c r="G40" s="320"/>
      <c r="H40" s="321"/>
      <c r="I40" s="321"/>
      <c r="J40" s="321"/>
      <c r="K40" s="319"/>
      <c r="L40" s="318"/>
      <c r="M40" s="318"/>
      <c r="O40" s="291" t="str">
        <f t="shared" si="1"/>
        <v>ASLine</v>
      </c>
    </row>
    <row r="41" spans="1:15" s="291" customFormat="1" x14ac:dyDescent="0.25">
      <c r="A41" s="317">
        <f t="shared" si="0"/>
        <v>20109</v>
      </c>
      <c r="B41" s="314"/>
      <c r="C41" s="314"/>
      <c r="D41" s="314"/>
      <c r="E41" s="314"/>
      <c r="F41" s="319"/>
      <c r="G41" s="320"/>
      <c r="H41" s="321"/>
      <c r="I41" s="321"/>
      <c r="J41" s="321"/>
      <c r="K41" s="319"/>
      <c r="L41" s="318"/>
      <c r="M41" s="318"/>
      <c r="O41" s="291" t="str">
        <f t="shared" si="1"/>
        <v>ASLine</v>
      </c>
    </row>
    <row r="42" spans="1:15" s="291" customFormat="1" x14ac:dyDescent="0.25">
      <c r="A42" s="317">
        <f t="shared" si="0"/>
        <v>20109</v>
      </c>
      <c r="B42" s="314"/>
      <c r="C42" s="314"/>
      <c r="D42" s="314"/>
      <c r="E42" s="314"/>
      <c r="F42" s="319"/>
      <c r="G42" s="320"/>
      <c r="H42" s="321"/>
      <c r="I42" s="321"/>
      <c r="J42" s="321"/>
      <c r="K42" s="319"/>
      <c r="L42" s="318"/>
      <c r="M42" s="318"/>
      <c r="O42" s="291" t="str">
        <f t="shared" si="1"/>
        <v>ASLine</v>
      </c>
    </row>
    <row r="43" spans="1:15" s="291" customFormat="1" x14ac:dyDescent="0.25">
      <c r="A43" s="317">
        <f t="shared" si="0"/>
        <v>20109</v>
      </c>
      <c r="B43" s="314"/>
      <c r="C43" s="314"/>
      <c r="D43" s="314"/>
      <c r="E43" s="314"/>
      <c r="F43" s="319"/>
      <c r="G43" s="320"/>
      <c r="H43" s="321"/>
      <c r="I43" s="321"/>
      <c r="J43" s="321"/>
      <c r="K43" s="319"/>
      <c r="L43" s="318"/>
      <c r="M43" s="318"/>
      <c r="O43" s="291" t="str">
        <f t="shared" si="1"/>
        <v>ASLine</v>
      </c>
    </row>
    <row r="44" spans="1:15" s="291" customFormat="1" x14ac:dyDescent="0.25">
      <c r="A44" s="317">
        <f t="shared" si="0"/>
        <v>20109</v>
      </c>
      <c r="B44" s="314"/>
      <c r="C44" s="314"/>
      <c r="D44" s="314"/>
      <c r="E44" s="314"/>
      <c r="F44" s="319"/>
      <c r="G44" s="320"/>
      <c r="H44" s="321"/>
      <c r="I44" s="321"/>
      <c r="J44" s="321"/>
      <c r="K44" s="319"/>
      <c r="L44" s="318"/>
      <c r="M44" s="318"/>
      <c r="O44" s="291" t="str">
        <f t="shared" si="1"/>
        <v>ASLine</v>
      </c>
    </row>
    <row r="45" spans="1:15" s="291" customFormat="1" x14ac:dyDescent="0.25">
      <c r="A45" s="317">
        <f t="shared" si="0"/>
        <v>20109</v>
      </c>
      <c r="B45" s="314"/>
      <c r="C45" s="314"/>
      <c r="D45" s="314"/>
      <c r="E45" s="314"/>
      <c r="F45" s="319"/>
      <c r="G45" s="320"/>
      <c r="H45" s="321"/>
      <c r="I45" s="321"/>
      <c r="J45" s="321"/>
      <c r="K45" s="319"/>
      <c r="L45" s="318"/>
      <c r="M45" s="318"/>
      <c r="O45" s="291" t="str">
        <f t="shared" si="1"/>
        <v>ASLine</v>
      </c>
    </row>
    <row r="46" spans="1:15" s="291" customFormat="1" x14ac:dyDescent="0.25">
      <c r="A46" s="317">
        <f t="shared" si="0"/>
        <v>20109</v>
      </c>
      <c r="B46" s="314"/>
      <c r="C46" s="314"/>
      <c r="D46" s="314"/>
      <c r="E46" s="314"/>
      <c r="F46" s="319"/>
      <c r="G46" s="320"/>
      <c r="H46" s="321"/>
      <c r="I46" s="321"/>
      <c r="J46" s="321"/>
      <c r="K46" s="319"/>
      <c r="L46" s="318"/>
      <c r="M46" s="318"/>
      <c r="O46" s="291" t="str">
        <f t="shared" si="1"/>
        <v>ASLine</v>
      </c>
    </row>
    <row r="47" spans="1:15" s="291" customFormat="1" x14ac:dyDescent="0.25">
      <c r="A47" s="317">
        <f t="shared" si="0"/>
        <v>20109</v>
      </c>
      <c r="B47" s="314"/>
      <c r="C47" s="314"/>
      <c r="D47" s="314"/>
      <c r="E47" s="314"/>
      <c r="F47" s="319"/>
      <c r="G47" s="320"/>
      <c r="H47" s="321"/>
      <c r="I47" s="321"/>
      <c r="J47" s="321"/>
      <c r="K47" s="319"/>
      <c r="L47" s="318"/>
      <c r="M47" s="318"/>
      <c r="O47" s="291" t="str">
        <f t="shared" si="1"/>
        <v>ASLine</v>
      </c>
    </row>
    <row r="48" spans="1:15" s="291" customFormat="1" x14ac:dyDescent="0.25">
      <c r="A48" s="317">
        <f t="shared" si="0"/>
        <v>20109</v>
      </c>
      <c r="B48" s="314"/>
      <c r="C48" s="314"/>
      <c r="D48" s="314"/>
      <c r="E48" s="314"/>
      <c r="F48" s="319"/>
      <c r="G48" s="320"/>
      <c r="H48" s="321"/>
      <c r="I48" s="321"/>
      <c r="J48" s="321"/>
      <c r="K48" s="319"/>
      <c r="L48" s="318"/>
      <c r="M48" s="318"/>
      <c r="O48" s="291" t="str">
        <f t="shared" si="1"/>
        <v>ASLine</v>
      </c>
    </row>
    <row r="49" spans="1:15" s="291" customFormat="1" x14ac:dyDescent="0.25">
      <c r="A49" s="317">
        <f t="shared" si="0"/>
        <v>20109</v>
      </c>
      <c r="B49" s="314"/>
      <c r="C49" s="314"/>
      <c r="D49" s="314"/>
      <c r="E49" s="314"/>
      <c r="F49" s="319"/>
      <c r="G49" s="320"/>
      <c r="H49" s="321"/>
      <c r="I49" s="321"/>
      <c r="J49" s="321"/>
      <c r="K49" s="319"/>
      <c r="L49" s="318"/>
      <c r="M49" s="318"/>
      <c r="O49" s="291" t="str">
        <f t="shared" si="1"/>
        <v>ASLine</v>
      </c>
    </row>
    <row r="50" spans="1:15" s="291" customFormat="1" x14ac:dyDescent="0.25">
      <c r="A50" s="317">
        <f t="shared" si="0"/>
        <v>20109</v>
      </c>
      <c r="B50" s="314"/>
      <c r="C50" s="314"/>
      <c r="D50" s="314"/>
      <c r="E50" s="314"/>
      <c r="F50" s="319"/>
      <c r="G50" s="320"/>
      <c r="H50" s="321"/>
      <c r="I50" s="321"/>
      <c r="J50" s="321"/>
      <c r="K50" s="319"/>
      <c r="L50" s="318"/>
      <c r="M50" s="318"/>
      <c r="O50" s="291" t="str">
        <f t="shared" si="1"/>
        <v>ASLine</v>
      </c>
    </row>
    <row r="51" spans="1:15" s="291" customFormat="1" x14ac:dyDescent="0.25">
      <c r="A51" s="317">
        <f t="shared" si="0"/>
        <v>20109</v>
      </c>
      <c r="B51" s="314"/>
      <c r="C51" s="314"/>
      <c r="D51" s="314"/>
      <c r="E51" s="314"/>
      <c r="F51" s="319"/>
      <c r="G51" s="320"/>
      <c r="H51" s="321"/>
      <c r="I51" s="321"/>
      <c r="J51" s="321"/>
      <c r="K51" s="319"/>
      <c r="L51" s="318"/>
      <c r="M51" s="318"/>
      <c r="O51" s="291" t="str">
        <f t="shared" si="1"/>
        <v>ASLine</v>
      </c>
    </row>
    <row r="52" spans="1:15" s="291" customFormat="1" x14ac:dyDescent="0.25">
      <c r="A52" s="317">
        <f t="shared" si="0"/>
        <v>20109</v>
      </c>
      <c r="B52" s="314"/>
      <c r="C52" s="314"/>
      <c r="D52" s="314"/>
      <c r="E52" s="314"/>
      <c r="F52" s="319"/>
      <c r="G52" s="320"/>
      <c r="H52" s="321"/>
      <c r="I52" s="321"/>
      <c r="J52" s="321"/>
      <c r="K52" s="319"/>
      <c r="L52" s="318"/>
      <c r="M52" s="318"/>
      <c r="O52" s="291" t="str">
        <f t="shared" si="1"/>
        <v>ASLine</v>
      </c>
    </row>
    <row r="53" spans="1:15" s="291" customFormat="1" x14ac:dyDescent="0.25">
      <c r="A53" s="317">
        <f t="shared" si="0"/>
        <v>20109</v>
      </c>
      <c r="B53" s="314"/>
      <c r="C53" s="314"/>
      <c r="D53" s="314"/>
      <c r="E53" s="314"/>
      <c r="F53" s="319"/>
      <c r="G53" s="320"/>
      <c r="H53" s="321"/>
      <c r="I53" s="321"/>
      <c r="J53" s="321"/>
      <c r="K53" s="319"/>
      <c r="L53" s="318"/>
      <c r="M53" s="318"/>
      <c r="O53" s="291" t="str">
        <f t="shared" si="1"/>
        <v>ASLine</v>
      </c>
    </row>
    <row r="54" spans="1:15" s="291" customFormat="1" x14ac:dyDescent="0.25">
      <c r="A54" s="317">
        <f t="shared" si="0"/>
        <v>20109</v>
      </c>
      <c r="B54" s="314"/>
      <c r="C54" s="314"/>
      <c r="D54" s="314"/>
      <c r="E54" s="314"/>
      <c r="F54" s="319"/>
      <c r="G54" s="320"/>
      <c r="H54" s="321"/>
      <c r="I54" s="321"/>
      <c r="J54" s="321"/>
      <c r="K54" s="319"/>
      <c r="L54" s="318"/>
      <c r="M54" s="318"/>
      <c r="O54" s="291" t="str">
        <f t="shared" si="1"/>
        <v>ASLine</v>
      </c>
    </row>
    <row r="55" spans="1:15" s="291" customFormat="1" x14ac:dyDescent="0.25">
      <c r="A55" s="317">
        <f t="shared" si="0"/>
        <v>20109</v>
      </c>
      <c r="B55" s="314"/>
      <c r="C55" s="314"/>
      <c r="D55" s="314"/>
      <c r="E55" s="314"/>
      <c r="F55" s="319"/>
      <c r="G55" s="320"/>
      <c r="H55" s="321"/>
      <c r="I55" s="321"/>
      <c r="J55" s="321"/>
      <c r="K55" s="319"/>
      <c r="L55" s="318"/>
      <c r="M55" s="318"/>
      <c r="O55" s="291" t="str">
        <f t="shared" si="1"/>
        <v>ASLine</v>
      </c>
    </row>
    <row r="56" spans="1:15" ht="15.75" x14ac:dyDescent="0.25">
      <c r="A56" s="317">
        <f t="shared" si="0"/>
        <v>20109</v>
      </c>
      <c r="B56" s="314"/>
      <c r="C56" s="314"/>
      <c r="D56" s="314"/>
      <c r="E56" s="314"/>
      <c r="F56" s="319"/>
      <c r="G56" s="320"/>
      <c r="H56" s="321"/>
      <c r="I56" s="321"/>
      <c r="J56" s="321"/>
      <c r="K56" s="319"/>
      <c r="L56" s="318"/>
      <c r="M56" s="318"/>
      <c r="O56" s="291" t="str">
        <f t="shared" si="1"/>
        <v>ASLine</v>
      </c>
    </row>
    <row r="57" spans="1:15" ht="15.75" x14ac:dyDescent="0.25">
      <c r="A57" s="317">
        <f t="shared" si="0"/>
        <v>20109</v>
      </c>
      <c r="B57" s="314"/>
      <c r="C57" s="314"/>
      <c r="D57" s="314"/>
      <c r="E57" s="314"/>
      <c r="F57" s="319"/>
      <c r="G57" s="320"/>
      <c r="H57" s="321"/>
      <c r="I57" s="321"/>
      <c r="J57" s="321"/>
      <c r="K57" s="319"/>
      <c r="L57" s="318"/>
      <c r="M57" s="318"/>
      <c r="O57" s="291" t="str">
        <f t="shared" si="1"/>
        <v>ASLine</v>
      </c>
    </row>
    <row r="58" spans="1:15" ht="15.75" x14ac:dyDescent="0.25">
      <c r="A58" s="317">
        <f t="shared" si="0"/>
        <v>20109</v>
      </c>
      <c r="B58" s="314"/>
      <c r="C58" s="314"/>
      <c r="D58" s="314"/>
      <c r="E58" s="314"/>
      <c r="F58" s="319"/>
      <c r="G58" s="320"/>
      <c r="H58" s="321"/>
      <c r="I58" s="321"/>
      <c r="J58" s="321"/>
      <c r="K58" s="319"/>
      <c r="L58" s="318"/>
      <c r="M58" s="318"/>
      <c r="O58" s="291" t="str">
        <f t="shared" si="1"/>
        <v>ASLine</v>
      </c>
    </row>
    <row r="59" spans="1:15" ht="15.75" x14ac:dyDescent="0.25">
      <c r="A59" s="317">
        <f t="shared" si="0"/>
        <v>20109</v>
      </c>
      <c r="B59" s="314"/>
      <c r="C59" s="314"/>
      <c r="D59" s="314"/>
      <c r="E59" s="314"/>
      <c r="F59" s="319"/>
      <c r="G59" s="320"/>
      <c r="H59" s="321"/>
      <c r="I59" s="321"/>
      <c r="J59" s="321"/>
      <c r="K59" s="319"/>
      <c r="L59" s="318"/>
      <c r="M59" s="318"/>
      <c r="O59" s="291" t="str">
        <f t="shared" si="1"/>
        <v>ASLine</v>
      </c>
    </row>
    <row r="60" spans="1:15" ht="15.75" x14ac:dyDescent="0.25">
      <c r="A60" s="317">
        <f t="shared" si="0"/>
        <v>20109</v>
      </c>
      <c r="B60" s="314"/>
      <c r="C60" s="314"/>
      <c r="D60" s="314"/>
      <c r="E60" s="314"/>
      <c r="F60" s="319"/>
      <c r="G60" s="320"/>
      <c r="H60" s="321"/>
      <c r="I60" s="321"/>
      <c r="J60" s="321"/>
      <c r="K60" s="319"/>
      <c r="L60" s="318"/>
      <c r="M60" s="318"/>
      <c r="O60" s="291" t="str">
        <f t="shared" si="1"/>
        <v>ASLine</v>
      </c>
    </row>
    <row r="61" spans="1:15" ht="15.75" x14ac:dyDescent="0.25">
      <c r="A61" s="317">
        <f t="shared" si="0"/>
        <v>20109</v>
      </c>
      <c r="B61" s="314"/>
      <c r="C61" s="314"/>
      <c r="D61" s="314"/>
      <c r="E61" s="314"/>
      <c r="F61" s="319"/>
      <c r="G61" s="320"/>
      <c r="H61" s="321"/>
      <c r="I61" s="321"/>
      <c r="J61" s="321"/>
      <c r="K61" s="319"/>
      <c r="L61" s="318"/>
      <c r="M61" s="318"/>
      <c r="O61" s="291" t="str">
        <f t="shared" si="1"/>
        <v>ASLine</v>
      </c>
    </row>
    <row r="62" spans="1:15" ht="15.75" x14ac:dyDescent="0.25">
      <c r="A62" s="317">
        <f t="shared" si="0"/>
        <v>20109</v>
      </c>
      <c r="B62" s="314"/>
      <c r="C62" s="314"/>
      <c r="D62" s="314"/>
      <c r="E62" s="314"/>
      <c r="F62" s="319"/>
      <c r="G62" s="320"/>
      <c r="H62" s="321"/>
      <c r="I62" s="321"/>
      <c r="J62" s="321"/>
      <c r="K62" s="319"/>
      <c r="L62" s="318"/>
      <c r="M62" s="318"/>
      <c r="O62" s="291"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0" t="s">
        <v>233</v>
      </c>
      <c r="B1" s="290"/>
      <c r="D1" s="290"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3" t="s">
        <v>286</v>
      </c>
    </row>
    <row r="17" spans="2:2" x14ac:dyDescent="0.25">
      <c r="B17" s="154"/>
    </row>
    <row r="45" spans="2:2" x14ac:dyDescent="0.25">
      <c r="B45" s="289"/>
    </row>
    <row r="46" spans="2:2" x14ac:dyDescent="0.25">
      <c r="B46" s="289"/>
    </row>
    <row r="47" spans="2:2" x14ac:dyDescent="0.25">
      <c r="B47" s="289"/>
    </row>
    <row r="48" spans="2:2" x14ac:dyDescent="0.25">
      <c r="B48" s="289"/>
    </row>
    <row r="49" spans="2:2" x14ac:dyDescent="0.25">
      <c r="B49" s="289"/>
    </row>
    <row r="50" spans="2:2" x14ac:dyDescent="0.25">
      <c r="B50" s="289"/>
    </row>
    <row r="51" spans="2:2" x14ac:dyDescent="0.25">
      <c r="B51" s="289"/>
    </row>
    <row r="52" spans="2:2" x14ac:dyDescent="0.25">
      <c r="B52" s="289"/>
    </row>
    <row r="53" spans="2:2" x14ac:dyDescent="0.25">
      <c r="B53" s="289"/>
    </row>
    <row r="54" spans="2:2" x14ac:dyDescent="0.25">
      <c r="B54" s="289"/>
    </row>
    <row r="55" spans="2:2" x14ac:dyDescent="0.25">
      <c r="B55" s="289"/>
    </row>
    <row r="56" spans="2:2" x14ac:dyDescent="0.25">
      <c r="B56" s="289"/>
    </row>
    <row r="57" spans="2:2" x14ac:dyDescent="0.25">
      <c r="B57" s="289"/>
    </row>
    <row r="58" spans="2:2" x14ac:dyDescent="0.25">
      <c r="B58" s="289"/>
    </row>
    <row r="59" spans="2:2" x14ac:dyDescent="0.25">
      <c r="B59" s="289"/>
    </row>
    <row r="60" spans="2:2" x14ac:dyDescent="0.25">
      <c r="B60" s="289"/>
    </row>
    <row r="61" spans="2:2" x14ac:dyDescent="0.25">
      <c r="B61" s="289"/>
    </row>
    <row r="62" spans="2:2" x14ac:dyDescent="0.25">
      <c r="B62" s="289"/>
    </row>
    <row r="63" spans="2:2" x14ac:dyDescent="0.25">
      <c r="B63" s="289"/>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4" bestFit="1" customWidth="1"/>
    <col min="2" max="2" width="14.28515625" style="154" customWidth="1"/>
    <col min="3" max="3" width="15.7109375" style="154" bestFit="1" customWidth="1"/>
    <col min="4" max="4" width="11.28515625" style="154" customWidth="1"/>
    <col min="5" max="5" width="13.7109375" style="154" customWidth="1"/>
    <col min="6" max="6" width="11.42578125" style="154" bestFit="1" customWidth="1"/>
    <col min="7" max="7" width="5.5703125" style="154" customWidth="1"/>
    <col min="8" max="8" width="7" style="154" bestFit="1" customWidth="1"/>
    <col min="9" max="9" width="9.42578125" style="154" customWidth="1"/>
    <col min="10" max="13" width="14" style="154" customWidth="1"/>
    <col min="14" max="15" width="13.7109375" style="154" bestFit="1" customWidth="1"/>
    <col min="16" max="16" width="18.140625" style="154" bestFit="1" customWidth="1"/>
    <col min="17" max="17" width="8.5703125" style="154" bestFit="1" customWidth="1"/>
    <col min="18" max="18" width="12.7109375" style="154" bestFit="1" customWidth="1"/>
    <col min="19" max="19" width="14.5703125" style="154" customWidth="1"/>
    <col min="20" max="20" width="13.7109375" style="154" bestFit="1" customWidth="1"/>
    <col min="21" max="21" width="25.7109375" style="154" customWidth="1"/>
    <col min="22" max="33" width="9.140625" style="154" customWidth="1"/>
    <col min="34" max="16384" width="9.140625" style="154"/>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4" t="s">
        <v>285</v>
      </c>
    </row>
    <row r="2" spans="1:38" x14ac:dyDescent="0.25">
      <c r="V2" s="158" t="s">
        <v>161</v>
      </c>
      <c r="W2" s="158" t="s">
        <v>161</v>
      </c>
      <c r="X2" s="158"/>
      <c r="Y2" s="158"/>
      <c r="Z2" s="158"/>
      <c r="AA2" s="158"/>
      <c r="AB2" s="158"/>
      <c r="AC2" s="158"/>
      <c r="AD2" s="158"/>
      <c r="AE2" s="158"/>
      <c r="AF2" s="158" t="s">
        <v>73</v>
      </c>
      <c r="AG2" s="158" t="s">
        <v>160</v>
      </c>
    </row>
    <row r="3" spans="1:38" x14ac:dyDescent="0.25">
      <c r="A3" s="154" t="s">
        <v>44</v>
      </c>
      <c r="B3" s="154" t="s">
        <v>46</v>
      </c>
      <c r="C3" s="154" t="s">
        <v>45</v>
      </c>
      <c r="D3" s="154" t="s">
        <v>47</v>
      </c>
      <c r="E3" s="154" t="s">
        <v>34</v>
      </c>
      <c r="F3" s="154" t="s">
        <v>35</v>
      </c>
      <c r="G3" s="154" t="s">
        <v>36</v>
      </c>
      <c r="H3" s="154" t="s">
        <v>48</v>
      </c>
      <c r="I3" s="154" t="s">
        <v>49</v>
      </c>
      <c r="J3" s="154" t="s">
        <v>50</v>
      </c>
      <c r="K3" s="154" t="s">
        <v>57</v>
      </c>
      <c r="L3" s="154" t="s">
        <v>163</v>
      </c>
      <c r="M3" s="154" t="s">
        <v>164</v>
      </c>
      <c r="N3" s="154" t="s">
        <v>165</v>
      </c>
      <c r="O3" s="154" t="s">
        <v>166</v>
      </c>
      <c r="P3" s="154" t="s">
        <v>167</v>
      </c>
      <c r="Q3" s="154" t="s">
        <v>51</v>
      </c>
      <c r="R3" s="154" t="s">
        <v>40</v>
      </c>
      <c r="S3" s="154" t="s">
        <v>38</v>
      </c>
      <c r="T3" s="154" t="s">
        <v>52</v>
      </c>
      <c r="U3" s="154" t="s">
        <v>150</v>
      </c>
      <c r="V3" s="154" t="s">
        <v>151</v>
      </c>
      <c r="W3" s="154" t="s">
        <v>217</v>
      </c>
      <c r="X3" s="154" t="s">
        <v>218</v>
      </c>
      <c r="Y3" s="154" t="s">
        <v>219</v>
      </c>
      <c r="Z3" s="154" t="s">
        <v>220</v>
      </c>
      <c r="AA3" s="154" t="s">
        <v>221</v>
      </c>
      <c r="AB3" s="154" t="s">
        <v>222</v>
      </c>
      <c r="AC3" s="154" t="s">
        <v>223</v>
      </c>
      <c r="AD3" s="154" t="s">
        <v>224</v>
      </c>
      <c r="AE3" s="154" t="s">
        <v>152</v>
      </c>
      <c r="AF3" s="154" t="s">
        <v>153</v>
      </c>
      <c r="AG3" s="154" t="s">
        <v>155</v>
      </c>
      <c r="AH3" s="154" t="s">
        <v>154</v>
      </c>
      <c r="AI3" s="154" t="s">
        <v>156</v>
      </c>
      <c r="AJ3" s="154" t="s">
        <v>182</v>
      </c>
      <c r="AK3" s="154" t="s">
        <v>205</v>
      </c>
      <c r="AL3" s="154" t="s">
        <v>206</v>
      </c>
    </row>
    <row r="4" spans="1:38" x14ac:dyDescent="0.25">
      <c r="A4" s="154" t="str">
        <f>'Cover Page'!B9</f>
        <v>BITCO National Insurance Company</v>
      </c>
      <c r="B4" s="154">
        <f>'Cover Page'!L9</f>
        <v>20109</v>
      </c>
      <c r="C4" s="154" t="str">
        <f>'Cover Page'!B13</f>
        <v>Old Republic General Insurance Group Inc.</v>
      </c>
      <c r="D4" s="155">
        <f>'Cover Page'!L13</f>
        <v>150</v>
      </c>
      <c r="E4" s="154" t="str">
        <f>'Cover Page'!B17</f>
        <v>3700 Market Square Circle</v>
      </c>
      <c r="F4" s="154" t="str">
        <f>'Cover Page'!B20</f>
        <v>Davenport</v>
      </c>
      <c r="G4" s="154" t="str">
        <f>'Cover Page'!I20</f>
        <v>IA</v>
      </c>
      <c r="H4" s="155" t="str">
        <f>'Cover Page'!L20</f>
        <v>52807-2309</v>
      </c>
      <c r="I4" s="154" t="b">
        <v>1</v>
      </c>
      <c r="J4" s="154" t="b">
        <v>0</v>
      </c>
      <c r="K4" s="156">
        <f>'Cover Page'!B32</f>
        <v>44302</v>
      </c>
      <c r="L4" s="176" t="str">
        <f>'Cover Page'!B35</f>
        <v>Dan Trotter</v>
      </c>
      <c r="M4" s="176" t="str">
        <f>'Cover Page'!B38</f>
        <v>AVP - Regulatory Compliance</v>
      </c>
      <c r="N4" s="219" t="str">
        <f>'Cover Page'!I35</f>
        <v>563-232-0203</v>
      </c>
      <c r="O4" s="219" t="str">
        <f>'Cover Page'!L35</f>
        <v>844-233-7299</v>
      </c>
      <c r="P4" s="154" t="str">
        <f>'Cover Page'!I38</f>
        <v>dan.trotter@bitco.com</v>
      </c>
      <c r="Q4" s="154" t="str">
        <f>'Cover Page'!B42</f>
        <v>Dan Trotter</v>
      </c>
      <c r="R4" s="154" t="str">
        <f>'Cover Page'!B46</f>
        <v>AVP - Regulatory Compliance</v>
      </c>
      <c r="S4" s="219" t="str">
        <f>'Cover Page'!I42</f>
        <v>563-232-0203</v>
      </c>
      <c r="T4" s="219" t="str">
        <f>'Cover Page'!L42</f>
        <v>844-233-7299</v>
      </c>
      <c r="U4" s="154" t="str">
        <f>'Cover Page'!I46</f>
        <v>dan.trotter@bitco.com</v>
      </c>
      <c r="V4" s="155">
        <f>Questionnaire!U10</f>
        <v>0</v>
      </c>
      <c r="W4" s="155">
        <f>Questionnaire!U12</f>
        <v>0</v>
      </c>
      <c r="X4" s="155">
        <f>Questionnaire!U13</f>
        <v>1</v>
      </c>
      <c r="Y4" s="155">
        <f>Questionnaire!U14</f>
        <v>1</v>
      </c>
      <c r="Z4" s="155">
        <f>Questionnaire!U15</f>
        <v>1</v>
      </c>
      <c r="AA4" s="155">
        <f>Questionnaire!U16</f>
        <v>1</v>
      </c>
      <c r="AB4" s="155">
        <f>Questionnaire!U17</f>
        <v>0</v>
      </c>
      <c r="AC4" s="155">
        <f>Questionnaire!U18</f>
        <v>0</v>
      </c>
      <c r="AD4" s="155">
        <f>Questionnaire!E19</f>
        <v>0</v>
      </c>
      <c r="AE4" s="155">
        <f>Questionnaire!U22</f>
        <v>0</v>
      </c>
      <c r="AF4" s="155">
        <f>Questionnaire!U26</f>
        <v>1</v>
      </c>
      <c r="AG4" s="155">
        <f>Questionnaire!U28</f>
        <v>0</v>
      </c>
      <c r="AH4" s="155">
        <f>Questionnaire!U34</f>
        <v>1</v>
      </c>
      <c r="AI4" s="155">
        <f>Questionnaire!U35</f>
        <v>0</v>
      </c>
      <c r="AJ4" s="176">
        <f>Questionnaire!E37</f>
        <v>0</v>
      </c>
      <c r="AK4" s="154" t="str">
        <f>'Explanatory Memorandum'!C14</f>
        <v xml:space="preserve">BITCO General Insurance Corporation (BGI) mantains a COA in CA but is not actively writing the applicable lines of business listed.  BGI will accommodate incidental CA exposures presented by multi-state accounts domiciled in other states where we are active.  BGI's book of business consists primarily of customers in the construction, oil and gas and forestry industries which were classified as "essential businesses" and did not experience the same disruption as insurance customers in other industries.  BITCO did work with each customer reclassyifying exposures, revising payment plans, suspending auto units and auditing actual exposures as appropraite for each individual situation.  </v>
      </c>
      <c r="AL4" s="154">
        <f>'Explanatory Memorandum'!C33</f>
        <v>0</v>
      </c>
    </row>
    <row r="6" spans="1:38" x14ac:dyDescent="0.25">
      <c r="I6" s="251"/>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3" customWidth="1"/>
    <col min="4" max="4" width="7.5703125" style="244" customWidth="1"/>
    <col min="5" max="6" width="6.42578125" style="244" customWidth="1"/>
    <col min="7" max="7" width="9.140625" style="245" customWidth="1"/>
    <col min="8" max="8" width="7.42578125" style="243" customWidth="1"/>
    <col min="9" max="9" width="6" style="244" customWidth="1"/>
    <col min="10" max="10" width="4" style="244" customWidth="1"/>
    <col min="11" max="11" width="5.85546875" style="244" customWidth="1"/>
    <col min="12" max="12" width="9" style="244" bestFit="1" customWidth="1"/>
    <col min="13" max="13" width="9.5703125" style="244" customWidth="1"/>
    <col min="14" max="14" width="11.7109375" style="244" customWidth="1"/>
    <col min="15" max="15" width="12.42578125" style="244" customWidth="1"/>
    <col min="16" max="16" width="8.28515625" style="245" customWidth="1"/>
    <col min="17" max="17" width="6.42578125" style="237" customWidth="1"/>
    <col min="18" max="18" width="5.140625" style="237" customWidth="1"/>
    <col min="19" max="19" width="7.140625" style="237" customWidth="1"/>
    <col min="20" max="20" width="6.42578125" style="237" customWidth="1"/>
    <col min="21" max="21" width="6.140625" style="245" bestFit="1" customWidth="1"/>
  </cols>
  <sheetData>
    <row r="1" spans="1:27" x14ac:dyDescent="0.25">
      <c r="A1" s="231"/>
      <c r="B1" s="231"/>
      <c r="C1" s="373" t="s">
        <v>185</v>
      </c>
      <c r="D1" s="374"/>
      <c r="E1" s="374"/>
      <c r="F1" s="374"/>
      <c r="G1" s="375"/>
      <c r="H1" s="376" t="s">
        <v>186</v>
      </c>
      <c r="I1" s="377"/>
      <c r="J1" s="377"/>
      <c r="K1" s="377"/>
      <c r="L1" s="377"/>
      <c r="M1" s="377"/>
      <c r="N1" s="377"/>
      <c r="O1" s="377"/>
      <c r="P1" s="378"/>
      <c r="Q1" s="373" t="s">
        <v>187</v>
      </c>
      <c r="R1" s="374"/>
      <c r="S1" s="374"/>
      <c r="T1" s="374"/>
      <c r="U1" s="375"/>
    </row>
    <row r="2" spans="1:27" s="228" customFormat="1" ht="60.75" thickBot="1" x14ac:dyDescent="0.3">
      <c r="A2" s="232" t="s">
        <v>176</v>
      </c>
      <c r="B2" s="233" t="s">
        <v>175</v>
      </c>
      <c r="C2" s="238" t="s">
        <v>188</v>
      </c>
      <c r="D2" s="234" t="s">
        <v>189</v>
      </c>
      <c r="E2" s="234" t="s">
        <v>190</v>
      </c>
      <c r="F2" s="234" t="s">
        <v>204</v>
      </c>
      <c r="G2" s="239" t="s">
        <v>191</v>
      </c>
      <c r="H2" s="246" t="s">
        <v>192</v>
      </c>
      <c r="I2" s="235" t="s">
        <v>193</v>
      </c>
      <c r="J2" s="235" t="s">
        <v>59</v>
      </c>
      <c r="K2" s="235" t="s">
        <v>194</v>
      </c>
      <c r="L2" s="235" t="s">
        <v>195</v>
      </c>
      <c r="M2" s="235" t="s">
        <v>196</v>
      </c>
      <c r="N2" s="235" t="s">
        <v>197</v>
      </c>
      <c r="O2" s="235" t="s">
        <v>213</v>
      </c>
      <c r="P2" s="247" t="s">
        <v>198</v>
      </c>
      <c r="Q2" s="234" t="s">
        <v>199</v>
      </c>
      <c r="R2" s="234" t="s">
        <v>200</v>
      </c>
      <c r="S2" s="234" t="s">
        <v>201</v>
      </c>
      <c r="T2" s="234" t="s">
        <v>203</v>
      </c>
      <c r="U2" s="239" t="s">
        <v>202</v>
      </c>
    </row>
    <row r="3" spans="1:27" ht="15.75" thickTop="1" x14ac:dyDescent="0.25">
      <c r="A3" s="154">
        <f>'Cover Page'!$L$9</f>
        <v>20109</v>
      </c>
      <c r="B3" s="154" t="s">
        <v>80</v>
      </c>
      <c r="C3" s="240">
        <f>Questionnaire!$U$44</f>
        <v>0</v>
      </c>
      <c r="D3" s="241">
        <f>Questionnaire!$U$45</f>
        <v>0</v>
      </c>
      <c r="E3" s="241">
        <f>Questionnaire!$U$46</f>
        <v>0</v>
      </c>
      <c r="F3" s="241">
        <f>Questionnaire!$U$47</f>
        <v>0</v>
      </c>
      <c r="G3" s="242">
        <f>Questionnaire!$U$48</f>
        <v>0</v>
      </c>
      <c r="H3" s="240">
        <f>Questionnaire!$U$55</f>
        <v>0</v>
      </c>
      <c r="I3" s="241">
        <f>Questionnaire!$U$58</f>
        <v>0</v>
      </c>
      <c r="J3" s="241">
        <f>Questionnaire!$U$59</f>
        <v>0</v>
      </c>
      <c r="K3" s="241">
        <f>Questionnaire!$U$60</f>
        <v>0</v>
      </c>
      <c r="L3" s="241">
        <f>Questionnaire!$U$61</f>
        <v>0</v>
      </c>
      <c r="M3" s="248">
        <f>Questionnaire!$U$68</f>
        <v>0</v>
      </c>
      <c r="N3" s="249">
        <f>Questionnaire!$U$69</f>
        <v>0</v>
      </c>
      <c r="O3" s="276">
        <f>Questionnaire!G70</f>
        <v>0</v>
      </c>
      <c r="P3" s="250">
        <f>Questionnaire!$U$73</f>
        <v>0</v>
      </c>
      <c r="Q3" s="236">
        <f>Questionnaire!$U$81</f>
        <v>0</v>
      </c>
      <c r="R3" s="236">
        <f>Questionnaire!$U$82</f>
        <v>0</v>
      </c>
      <c r="S3" s="236">
        <f>Questionnaire!$U$83</f>
        <v>0</v>
      </c>
      <c r="T3" s="236">
        <f>Questionnaire!$U$84</f>
        <v>0</v>
      </c>
      <c r="U3" s="242">
        <f>Questionnaire!$U$85</f>
        <v>0</v>
      </c>
    </row>
    <row r="4" spans="1:27" x14ac:dyDescent="0.25">
      <c r="A4" s="154">
        <f>'Cover Page'!$L$9</f>
        <v>20109</v>
      </c>
      <c r="B4" s="154" t="s">
        <v>228</v>
      </c>
      <c r="C4" s="240">
        <f>Questionnaire!$V$44</f>
        <v>0</v>
      </c>
      <c r="D4" s="241">
        <f>Questionnaire!$V$45</f>
        <v>0</v>
      </c>
      <c r="E4" s="241">
        <f>Questionnaire!$V$46</f>
        <v>0</v>
      </c>
      <c r="F4" s="241">
        <f>Questionnaire!$V$47</f>
        <v>0</v>
      </c>
      <c r="G4" s="242">
        <f>Questionnaire!$V$48</f>
        <v>0</v>
      </c>
      <c r="H4" s="240">
        <f>Questionnaire!$V$55</f>
        <v>0</v>
      </c>
      <c r="I4" s="241">
        <f>Questionnaire!$V$58</f>
        <v>0</v>
      </c>
      <c r="J4" s="241">
        <f>Questionnaire!$V$59</f>
        <v>0</v>
      </c>
      <c r="K4" s="241">
        <f>Questionnaire!$V$60</f>
        <v>0</v>
      </c>
      <c r="L4" s="241">
        <f>Questionnaire!$V$61</f>
        <v>0</v>
      </c>
      <c r="M4" s="248">
        <f>Questionnaire!$V$68</f>
        <v>0</v>
      </c>
      <c r="N4" s="249">
        <f>Questionnaire!$V$69</f>
        <v>0</v>
      </c>
      <c r="O4" s="276">
        <f>Questionnaire!H70</f>
        <v>0</v>
      </c>
      <c r="P4" s="250">
        <f>Questionnaire!$V$73</f>
        <v>0</v>
      </c>
      <c r="Q4" s="236">
        <f>Questionnaire!$V$81</f>
        <v>0</v>
      </c>
      <c r="R4" s="236">
        <f>Questionnaire!$V$82</f>
        <v>0</v>
      </c>
      <c r="S4" s="236">
        <f>Questionnaire!$V$83</f>
        <v>0</v>
      </c>
      <c r="T4" s="236">
        <f>Questionnaire!$V$84</f>
        <v>0</v>
      </c>
      <c r="U4" s="242">
        <f>Questionnaire!$V$85</f>
        <v>0</v>
      </c>
    </row>
    <row r="5" spans="1:27" x14ac:dyDescent="0.25">
      <c r="A5" s="154">
        <f>'Cover Page'!$L$9</f>
        <v>20109</v>
      </c>
      <c r="B5" s="154" t="s">
        <v>81</v>
      </c>
      <c r="C5" s="240">
        <f>Questionnaire!$W$44</f>
        <v>0</v>
      </c>
      <c r="D5" s="241">
        <f>Questionnaire!$W$45</f>
        <v>0</v>
      </c>
      <c r="E5" s="241">
        <f>Questionnaire!$W$46</f>
        <v>0</v>
      </c>
      <c r="F5" s="241">
        <f>Questionnaire!$W$47</f>
        <v>0</v>
      </c>
      <c r="G5" s="242">
        <f>Questionnaire!$W$48</f>
        <v>0</v>
      </c>
      <c r="H5" s="240">
        <f>Questionnaire!$W$55</f>
        <v>0</v>
      </c>
      <c r="I5" s="241">
        <f>Questionnaire!$W$58</f>
        <v>0</v>
      </c>
      <c r="J5" s="241">
        <f>Questionnaire!$W$59</f>
        <v>0</v>
      </c>
      <c r="K5" s="241">
        <f>Questionnaire!$W$60</f>
        <v>0</v>
      </c>
      <c r="L5" s="241">
        <f>Questionnaire!$W$61</f>
        <v>0</v>
      </c>
      <c r="M5" s="248">
        <f>Questionnaire!$W$68</f>
        <v>0</v>
      </c>
      <c r="N5" s="249">
        <f>Questionnaire!$W$69</f>
        <v>0</v>
      </c>
      <c r="O5" s="276">
        <f>Questionnaire!I70</f>
        <v>0</v>
      </c>
      <c r="P5" s="250">
        <f>Questionnaire!$W$73</f>
        <v>1</v>
      </c>
      <c r="Q5" s="236">
        <f>Questionnaire!$W$81</f>
        <v>1</v>
      </c>
      <c r="R5" s="236">
        <f>Questionnaire!$W$82</f>
        <v>0</v>
      </c>
      <c r="S5" s="236">
        <f>Questionnaire!$W$83</f>
        <v>1</v>
      </c>
      <c r="T5" s="236">
        <f>Questionnaire!$W$84</f>
        <v>0</v>
      </c>
      <c r="U5" s="242">
        <f>Questionnaire!$W$85</f>
        <v>0</v>
      </c>
    </row>
    <row r="6" spans="1:27" x14ac:dyDescent="0.25">
      <c r="A6" s="154">
        <f>'Cover Page'!$L$9</f>
        <v>20109</v>
      </c>
      <c r="B6" s="154" t="s">
        <v>82</v>
      </c>
      <c r="C6" s="240">
        <f>Questionnaire!$X$44</f>
        <v>0</v>
      </c>
      <c r="D6" s="241">
        <f>Questionnaire!$X$45</f>
        <v>0</v>
      </c>
      <c r="E6" s="241">
        <f>Questionnaire!$X$46</f>
        <v>0</v>
      </c>
      <c r="F6" s="241">
        <f>Questionnaire!$X$47</f>
        <v>0</v>
      </c>
      <c r="G6" s="242">
        <f>Questionnaire!$X$48</f>
        <v>0</v>
      </c>
      <c r="H6" s="240">
        <f>Questionnaire!$X$55</f>
        <v>0</v>
      </c>
      <c r="I6" s="241">
        <f>Questionnaire!$X$58</f>
        <v>0</v>
      </c>
      <c r="J6" s="241">
        <f>Questionnaire!$X$59</f>
        <v>0</v>
      </c>
      <c r="K6" s="241">
        <f>Questionnaire!$X$60</f>
        <v>0</v>
      </c>
      <c r="L6" s="241">
        <f>Questionnaire!$X$61</f>
        <v>0</v>
      </c>
      <c r="M6" s="248">
        <f>Questionnaire!$X$68</f>
        <v>0</v>
      </c>
      <c r="N6" s="249">
        <f>Questionnaire!$X$69</f>
        <v>0</v>
      </c>
      <c r="O6" s="276">
        <f>Questionnaire!J70</f>
        <v>0</v>
      </c>
      <c r="P6" s="250">
        <f>Questionnaire!$X$73</f>
        <v>1</v>
      </c>
      <c r="Q6" s="236">
        <f>Questionnaire!$X$81</f>
        <v>1</v>
      </c>
      <c r="R6" s="236">
        <f>Questionnaire!$X$82</f>
        <v>0</v>
      </c>
      <c r="S6" s="236">
        <f>Questionnaire!$X$83</f>
        <v>1</v>
      </c>
      <c r="T6" s="236">
        <f>Questionnaire!$X$84</f>
        <v>0</v>
      </c>
      <c r="U6" s="242">
        <f>Questionnaire!$X$85</f>
        <v>0</v>
      </c>
    </row>
    <row r="7" spans="1:27" x14ac:dyDescent="0.25">
      <c r="A7" s="154">
        <f>'Cover Page'!$L$9</f>
        <v>20109</v>
      </c>
      <c r="B7" s="154" t="s">
        <v>230</v>
      </c>
      <c r="C7" s="240">
        <f>Questionnaire!$Y$44</f>
        <v>0</v>
      </c>
      <c r="D7" s="241">
        <f>Questionnaire!$Y$45</f>
        <v>0</v>
      </c>
      <c r="E7" s="209">
        <f>Questionnaire!$Y$46</f>
        <v>0</v>
      </c>
      <c r="F7" s="209">
        <f>Questionnaire!$Y$47</f>
        <v>0</v>
      </c>
      <c r="G7" s="242">
        <f>Questionnaire!$Y$48</f>
        <v>0</v>
      </c>
      <c r="H7" s="240">
        <f>Questionnaire!$Y$55</f>
        <v>0</v>
      </c>
      <c r="I7" s="241">
        <f>Questionnaire!$Y$58</f>
        <v>0</v>
      </c>
      <c r="J7" s="241">
        <f>Questionnaire!$Y$59</f>
        <v>0</v>
      </c>
      <c r="K7" s="241">
        <f>Questionnaire!$Y$60</f>
        <v>0</v>
      </c>
      <c r="L7" s="241">
        <f>Questionnaire!$Y$61</f>
        <v>0</v>
      </c>
      <c r="M7" s="248">
        <f>Questionnaire!$Y$68</f>
        <v>0</v>
      </c>
      <c r="N7" s="249">
        <f>Questionnaire!$Y$69</f>
        <v>0</v>
      </c>
      <c r="O7" s="276">
        <f>Questionnaire!K70</f>
        <v>0</v>
      </c>
      <c r="P7" s="250">
        <f>Questionnaire!$Y$73</f>
        <v>1</v>
      </c>
      <c r="Q7" s="236">
        <f>Questionnaire!$Y$81</f>
        <v>1</v>
      </c>
      <c r="R7" s="236">
        <f>Questionnaire!$Y$82</f>
        <v>0</v>
      </c>
      <c r="S7" s="236">
        <f>Questionnaire!$Y$83</f>
        <v>1</v>
      </c>
      <c r="T7" s="236">
        <f>Questionnaire!$Y$84</f>
        <v>0</v>
      </c>
      <c r="U7" s="242">
        <f>Questionnaire!$Y$85</f>
        <v>0</v>
      </c>
    </row>
    <row r="8" spans="1:27" x14ac:dyDescent="0.25">
      <c r="A8" s="154">
        <f>'Cover Page'!$L$9</f>
        <v>20109</v>
      </c>
      <c r="B8" s="154" t="s">
        <v>231</v>
      </c>
      <c r="C8" s="240">
        <f>Questionnaire!$Z$44</f>
        <v>0</v>
      </c>
      <c r="D8" s="241">
        <f>Questionnaire!$Z$45</f>
        <v>0</v>
      </c>
      <c r="E8" s="241">
        <f>Questionnaire!$Z$46</f>
        <v>0</v>
      </c>
      <c r="F8" s="241">
        <f>Questionnaire!$Z$47</f>
        <v>0</v>
      </c>
      <c r="G8" s="242">
        <f>Questionnaire!$Z$48</f>
        <v>0</v>
      </c>
      <c r="H8" s="240">
        <f>Questionnaire!$Z$55</f>
        <v>0</v>
      </c>
      <c r="I8" s="241">
        <f>Questionnaire!$Z$58</f>
        <v>0</v>
      </c>
      <c r="J8" s="241">
        <f>Questionnaire!$Z$59</f>
        <v>0</v>
      </c>
      <c r="K8" s="241">
        <f>Questionnaire!$Z$60</f>
        <v>0</v>
      </c>
      <c r="L8" s="241">
        <f>Questionnaire!$Z$61</f>
        <v>0</v>
      </c>
      <c r="M8" s="248">
        <f>Questionnaire!$Z$68</f>
        <v>0</v>
      </c>
      <c r="N8" s="249">
        <f>Questionnaire!$Z$69</f>
        <v>0</v>
      </c>
      <c r="O8" s="276">
        <f>Questionnaire!L70</f>
        <v>0</v>
      </c>
      <c r="P8" s="250">
        <f>Questionnaire!$Z$73</f>
        <v>0</v>
      </c>
      <c r="Q8" s="236">
        <f>Questionnaire!$Z$81</f>
        <v>0</v>
      </c>
      <c r="R8" s="236">
        <f>Questionnaire!$Z$82</f>
        <v>0</v>
      </c>
      <c r="S8" s="236">
        <f>Questionnaire!$Z$83</f>
        <v>0</v>
      </c>
      <c r="T8" s="236">
        <f>Questionnaire!$Z$84</f>
        <v>0</v>
      </c>
      <c r="U8" s="242">
        <f>Questionnaire!$Z$85</f>
        <v>0</v>
      </c>
    </row>
    <row r="9" spans="1:27" x14ac:dyDescent="0.25">
      <c r="A9" s="154">
        <f>'Cover Page'!$L$9</f>
        <v>20109</v>
      </c>
      <c r="B9" s="154" t="s">
        <v>158</v>
      </c>
      <c r="C9" s="240">
        <f>Questionnaire!$AA$44</f>
        <v>0</v>
      </c>
      <c r="D9" s="241">
        <f>Questionnaire!$AA$45</f>
        <v>0</v>
      </c>
      <c r="E9" s="241">
        <f>Questionnaire!$AA$46</f>
        <v>0</v>
      </c>
      <c r="F9" s="241">
        <f>Questionnaire!$AA$47</f>
        <v>0</v>
      </c>
      <c r="G9" s="242">
        <f>Questionnaire!$AA$48</f>
        <v>0</v>
      </c>
      <c r="H9" s="240">
        <f>Questionnaire!$AA$55</f>
        <v>0</v>
      </c>
      <c r="I9" s="241">
        <f>Questionnaire!$AA$58</f>
        <v>0</v>
      </c>
      <c r="J9" s="241">
        <f>Questionnaire!$AA$59</f>
        <v>0</v>
      </c>
      <c r="K9" s="241">
        <f>Questionnaire!$AA$60</f>
        <v>0</v>
      </c>
      <c r="L9" s="241">
        <f>Questionnaire!$AA$61</f>
        <v>0</v>
      </c>
      <c r="M9" s="248">
        <f>Questionnaire!$AA$68</f>
        <v>0</v>
      </c>
      <c r="N9" s="249">
        <f>Questionnaire!$AA$69</f>
        <v>0</v>
      </c>
      <c r="O9" s="276">
        <f>Questionnaire!M70</f>
        <v>0</v>
      </c>
      <c r="P9" s="250">
        <f>Questionnaire!$AA$73</f>
        <v>0</v>
      </c>
      <c r="Q9" s="236">
        <f>Questionnaire!$AA$81</f>
        <v>0</v>
      </c>
      <c r="R9" s="236">
        <f>Questionnaire!$AA$82</f>
        <v>0</v>
      </c>
      <c r="S9" s="236">
        <f>Questionnaire!$AA$83</f>
        <v>0</v>
      </c>
      <c r="T9" s="236">
        <f>Questionnaire!$AA$84</f>
        <v>0</v>
      </c>
      <c r="U9" s="242">
        <f>Questionnaire!$AA$85</f>
        <v>0</v>
      </c>
    </row>
    <row r="14" spans="1:27" x14ac:dyDescent="0.25">
      <c r="V14" s="218"/>
      <c r="W14" s="218"/>
      <c r="X14" s="218"/>
      <c r="Y14" s="217"/>
      <c r="Z14" s="212"/>
      <c r="AA14" s="212"/>
    </row>
    <row r="15" spans="1:27" x14ac:dyDescent="0.25">
      <c r="V15" s="218"/>
      <c r="W15" s="218"/>
      <c r="X15" s="218"/>
      <c r="Y15" s="217"/>
      <c r="Z15" s="212"/>
      <c r="AA15" s="212"/>
    </row>
    <row r="16" spans="1:27" x14ac:dyDescent="0.25">
      <c r="V16" s="218"/>
      <c r="W16" s="218"/>
      <c r="X16" s="218"/>
      <c r="Y16" s="217"/>
      <c r="Z16" s="212"/>
      <c r="AA16" s="212"/>
    </row>
    <row r="17" spans="22:27" x14ac:dyDescent="0.25">
      <c r="V17" s="218"/>
      <c r="W17" s="218"/>
      <c r="X17" s="218"/>
      <c r="Y17" s="217"/>
      <c r="Z17" s="212"/>
      <c r="AA17" s="212"/>
    </row>
    <row r="18" spans="22:27" x14ac:dyDescent="0.25">
      <c r="V18" s="218"/>
      <c r="W18" s="218"/>
      <c r="X18" s="218"/>
      <c r="Y18" s="217"/>
      <c r="Z18" s="212"/>
      <c r="AA18" s="212"/>
    </row>
    <row r="19" spans="22:27" x14ac:dyDescent="0.25">
      <c r="V19" s="218"/>
      <c r="W19" s="218"/>
      <c r="X19" s="218"/>
      <c r="Y19" s="217"/>
      <c r="Z19" s="212"/>
      <c r="AA19" s="212"/>
    </row>
    <row r="20" spans="22:27" x14ac:dyDescent="0.25">
      <c r="V20" s="218"/>
      <c r="W20" s="218"/>
      <c r="X20" s="218"/>
      <c r="Y20" s="217"/>
      <c r="Z20" s="212"/>
      <c r="AA20" s="212"/>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2"/>
  </cols>
  <sheetData>
    <row r="1" spans="1:2" x14ac:dyDescent="0.25">
      <c r="A1" s="153" t="s">
        <v>100</v>
      </c>
      <c r="B1" s="292" t="s">
        <v>236</v>
      </c>
    </row>
    <row r="2" spans="1:2" x14ac:dyDescent="0.25">
      <c r="A2" s="153" t="s">
        <v>101</v>
      </c>
      <c r="B2" s="292" t="s">
        <v>237</v>
      </c>
    </row>
    <row r="3" spans="1:2" x14ac:dyDescent="0.25">
      <c r="A3" s="153" t="s">
        <v>102</v>
      </c>
      <c r="B3" s="292" t="s">
        <v>238</v>
      </c>
    </row>
    <row r="4" spans="1:2" x14ac:dyDescent="0.25">
      <c r="A4" s="153" t="s">
        <v>103</v>
      </c>
      <c r="B4" s="292" t="s">
        <v>239</v>
      </c>
    </row>
    <row r="5" spans="1:2" x14ac:dyDescent="0.25">
      <c r="A5" s="153" t="s">
        <v>104</v>
      </c>
      <c r="B5" s="292" t="s">
        <v>235</v>
      </c>
    </row>
    <row r="6" spans="1:2" x14ac:dyDescent="0.25">
      <c r="A6" s="153" t="s">
        <v>105</v>
      </c>
      <c r="B6" s="292" t="s">
        <v>240</v>
      </c>
    </row>
    <row r="7" spans="1:2" x14ac:dyDescent="0.25">
      <c r="A7" s="153" t="s">
        <v>106</v>
      </c>
      <c r="B7" s="292" t="s">
        <v>241</v>
      </c>
    </row>
    <row r="8" spans="1:2" x14ac:dyDescent="0.25">
      <c r="A8" s="153" t="s">
        <v>107</v>
      </c>
      <c r="B8" s="292" t="s">
        <v>242</v>
      </c>
    </row>
    <row r="9" spans="1:2" x14ac:dyDescent="0.25">
      <c r="A9" s="153" t="s">
        <v>108</v>
      </c>
      <c r="B9" s="292" t="s">
        <v>243</v>
      </c>
    </row>
    <row r="10" spans="1:2" x14ac:dyDescent="0.25">
      <c r="A10" s="153" t="s">
        <v>109</v>
      </c>
      <c r="B10" s="292" t="s">
        <v>244</v>
      </c>
    </row>
    <row r="11" spans="1:2" x14ac:dyDescent="0.25">
      <c r="A11" s="153" t="s">
        <v>110</v>
      </c>
      <c r="B11" s="292" t="s">
        <v>245</v>
      </c>
    </row>
    <row r="12" spans="1:2" x14ac:dyDescent="0.25">
      <c r="A12" s="153" t="s">
        <v>111</v>
      </c>
      <c r="B12" s="292" t="s">
        <v>246</v>
      </c>
    </row>
    <row r="13" spans="1:2" x14ac:dyDescent="0.25">
      <c r="A13" s="153" t="s">
        <v>112</v>
      </c>
      <c r="B13" s="292" t="s">
        <v>247</v>
      </c>
    </row>
    <row r="14" spans="1:2" x14ac:dyDescent="0.25">
      <c r="A14" s="153" t="s">
        <v>113</v>
      </c>
      <c r="B14" s="292" t="s">
        <v>248</v>
      </c>
    </row>
    <row r="15" spans="1:2" x14ac:dyDescent="0.25">
      <c r="A15" s="153" t="s">
        <v>114</v>
      </c>
      <c r="B15" s="292" t="s">
        <v>249</v>
      </c>
    </row>
    <row r="16" spans="1:2" x14ac:dyDescent="0.25">
      <c r="A16" s="153" t="s">
        <v>115</v>
      </c>
      <c r="B16" s="292" t="s">
        <v>250</v>
      </c>
    </row>
    <row r="17" spans="1:2" x14ac:dyDescent="0.25">
      <c r="A17" s="153" t="s">
        <v>116</v>
      </c>
      <c r="B17" s="292" t="s">
        <v>251</v>
      </c>
    </row>
    <row r="18" spans="1:2" x14ac:dyDescent="0.25">
      <c r="A18" s="153" t="s">
        <v>117</v>
      </c>
      <c r="B18" s="292" t="s">
        <v>252</v>
      </c>
    </row>
    <row r="19" spans="1:2" x14ac:dyDescent="0.25">
      <c r="A19" s="153" t="s">
        <v>118</v>
      </c>
      <c r="B19" s="292" t="s">
        <v>253</v>
      </c>
    </row>
    <row r="20" spans="1:2" x14ac:dyDescent="0.25">
      <c r="A20" s="153" t="s">
        <v>119</v>
      </c>
      <c r="B20" s="292" t="s">
        <v>254</v>
      </c>
    </row>
    <row r="21" spans="1:2" x14ac:dyDescent="0.25">
      <c r="A21" s="153" t="s">
        <v>120</v>
      </c>
      <c r="B21" s="292" t="s">
        <v>255</v>
      </c>
    </row>
    <row r="22" spans="1:2" x14ac:dyDescent="0.25">
      <c r="A22" s="153" t="s">
        <v>121</v>
      </c>
      <c r="B22" s="292" t="s">
        <v>256</v>
      </c>
    </row>
    <row r="23" spans="1:2" x14ac:dyDescent="0.25">
      <c r="A23" s="153" t="s">
        <v>122</v>
      </c>
      <c r="B23" s="292" t="s">
        <v>257</v>
      </c>
    </row>
    <row r="24" spans="1:2" x14ac:dyDescent="0.25">
      <c r="A24" s="153" t="s">
        <v>123</v>
      </c>
      <c r="B24" s="292" t="s">
        <v>258</v>
      </c>
    </row>
    <row r="25" spans="1:2" x14ac:dyDescent="0.25">
      <c r="A25" s="153" t="s">
        <v>124</v>
      </c>
      <c r="B25" s="292" t="s">
        <v>259</v>
      </c>
    </row>
    <row r="26" spans="1:2" x14ac:dyDescent="0.25">
      <c r="A26" s="153" t="s">
        <v>125</v>
      </c>
      <c r="B26" s="292" t="s">
        <v>260</v>
      </c>
    </row>
    <row r="27" spans="1:2" x14ac:dyDescent="0.25">
      <c r="A27" s="153" t="s">
        <v>126</v>
      </c>
      <c r="B27" s="292" t="s">
        <v>261</v>
      </c>
    </row>
    <row r="28" spans="1:2" x14ac:dyDescent="0.25">
      <c r="A28" s="153" t="s">
        <v>127</v>
      </c>
      <c r="B28" s="292" t="s">
        <v>262</v>
      </c>
    </row>
    <row r="29" spans="1:2" x14ac:dyDescent="0.25">
      <c r="A29" s="153" t="s">
        <v>128</v>
      </c>
      <c r="B29" s="292" t="s">
        <v>263</v>
      </c>
    </row>
    <row r="30" spans="1:2" x14ac:dyDescent="0.25">
      <c r="A30" s="153" t="s">
        <v>129</v>
      </c>
      <c r="B30" s="292" t="s">
        <v>264</v>
      </c>
    </row>
    <row r="31" spans="1:2" x14ac:dyDescent="0.25">
      <c r="A31" s="153" t="s">
        <v>130</v>
      </c>
      <c r="B31" s="292" t="s">
        <v>265</v>
      </c>
    </row>
    <row r="32" spans="1:2" x14ac:dyDescent="0.25">
      <c r="A32" s="153" t="s">
        <v>131</v>
      </c>
      <c r="B32" s="292" t="s">
        <v>266</v>
      </c>
    </row>
    <row r="33" spans="1:2" x14ac:dyDescent="0.25">
      <c r="A33" s="153" t="s">
        <v>132</v>
      </c>
      <c r="B33" s="292" t="s">
        <v>267</v>
      </c>
    </row>
    <row r="34" spans="1:2" x14ac:dyDescent="0.25">
      <c r="A34" s="153" t="s">
        <v>133</v>
      </c>
      <c r="B34" s="292" t="s">
        <v>268</v>
      </c>
    </row>
    <row r="35" spans="1:2" x14ac:dyDescent="0.25">
      <c r="A35" s="153" t="s">
        <v>134</v>
      </c>
      <c r="B35" s="292" t="s">
        <v>269</v>
      </c>
    </row>
    <row r="36" spans="1:2" x14ac:dyDescent="0.25">
      <c r="A36" s="153" t="s">
        <v>135</v>
      </c>
      <c r="B36" s="292" t="s">
        <v>270</v>
      </c>
    </row>
    <row r="37" spans="1:2" x14ac:dyDescent="0.25">
      <c r="A37" s="153" t="s">
        <v>136</v>
      </c>
      <c r="B37" s="292" t="s">
        <v>271</v>
      </c>
    </row>
    <row r="38" spans="1:2" x14ac:dyDescent="0.25">
      <c r="A38" s="153" t="s">
        <v>137</v>
      </c>
      <c r="B38" s="292" t="s">
        <v>272</v>
      </c>
    </row>
    <row r="39" spans="1:2" x14ac:dyDescent="0.25">
      <c r="A39" s="153" t="s">
        <v>138</v>
      </c>
      <c r="B39" s="292" t="s">
        <v>273</v>
      </c>
    </row>
    <row r="40" spans="1:2" x14ac:dyDescent="0.25">
      <c r="A40" s="153" t="s">
        <v>139</v>
      </c>
      <c r="B40" s="292" t="s">
        <v>274</v>
      </c>
    </row>
    <row r="41" spans="1:2" x14ac:dyDescent="0.25">
      <c r="A41" s="153" t="s">
        <v>140</v>
      </c>
      <c r="B41" s="292" t="s">
        <v>275</v>
      </c>
    </row>
    <row r="42" spans="1:2" x14ac:dyDescent="0.25">
      <c r="A42" s="153" t="s">
        <v>141</v>
      </c>
      <c r="B42" s="292" t="s">
        <v>276</v>
      </c>
    </row>
    <row r="43" spans="1:2" x14ac:dyDescent="0.25">
      <c r="A43" s="153" t="s">
        <v>142</v>
      </c>
      <c r="B43" s="292" t="s">
        <v>277</v>
      </c>
    </row>
    <row r="44" spans="1:2" x14ac:dyDescent="0.25">
      <c r="A44" s="153" t="s">
        <v>143</v>
      </c>
      <c r="B44" s="292" t="s">
        <v>278</v>
      </c>
    </row>
    <row r="45" spans="1:2" x14ac:dyDescent="0.25">
      <c r="A45" s="153" t="s">
        <v>144</v>
      </c>
      <c r="B45" s="292" t="s">
        <v>279</v>
      </c>
    </row>
    <row r="46" spans="1:2" x14ac:dyDescent="0.25">
      <c r="A46" s="153" t="s">
        <v>145</v>
      </c>
      <c r="B46" s="292" t="s">
        <v>280</v>
      </c>
    </row>
    <row r="47" spans="1:2" x14ac:dyDescent="0.25">
      <c r="A47" s="153" t="s">
        <v>146</v>
      </c>
      <c r="B47" s="292" t="s">
        <v>281</v>
      </c>
    </row>
    <row r="48" spans="1:2" x14ac:dyDescent="0.25">
      <c r="A48" s="153" t="s">
        <v>147</v>
      </c>
      <c r="B48" s="292" t="s">
        <v>282</v>
      </c>
    </row>
    <row r="49" spans="1:2" x14ac:dyDescent="0.25">
      <c r="A49" s="153" t="s">
        <v>148</v>
      </c>
      <c r="B49" s="292" t="s">
        <v>283</v>
      </c>
    </row>
    <row r="50" spans="1:2" x14ac:dyDescent="0.25">
      <c r="A50" s="153" t="s">
        <v>149</v>
      </c>
      <c r="B50" s="292"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Dan Trotter</cp:lastModifiedBy>
  <cp:lastPrinted>2020-05-12T15:41:53Z</cp:lastPrinted>
  <dcterms:created xsi:type="dcterms:W3CDTF">2020-04-14T23:06:16Z</dcterms:created>
  <dcterms:modified xsi:type="dcterms:W3CDTF">2021-04-16T15:04:47Z</dcterms:modified>
</cp:coreProperties>
</file>