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o-clv1\Ndata\00_REG_ASSESSMENTS-DATACALLS\COVID_19_CA_DATA_CALL\February-2021-data-call\"/>
    </mc:Choice>
  </mc:AlternateContent>
  <xr:revisionPtr revIDLastSave="0" documentId="13_ncr:1_{CB66475B-F701-40FE-82B9-B168EF81AF6B}" xr6:coauthVersionLast="36" xr6:coauthVersionMax="36" xr10:uidLastSave="{00000000-0000-0000-0000-000000000000}"/>
  <bookViews>
    <workbookView xWindow="0" yWindow="0" windowWidth="27195" windowHeight="1164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June">[1]LineInfo!$A$2:$A$7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7" i="8" l="1"/>
  <c r="O66" i="8"/>
  <c r="O65" i="8"/>
  <c r="O64" i="8"/>
  <c r="O63" i="8"/>
  <c r="O62" i="8"/>
  <c r="E6" i="5" l="1"/>
  <c r="E4" i="5"/>
  <c r="O56" i="8" l="1"/>
  <c r="O57" i="8"/>
  <c r="O58" i="8"/>
  <c r="O59" i="8"/>
  <c r="O60" i="8"/>
  <c r="O61" i="8"/>
  <c r="O67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<sst xmlns="http://schemas.openxmlformats.org/spreadsheetml/2006/main" count="702" uniqueCount="379">
  <si>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</si>
  <si>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</si>
  <si>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</si>
  <si>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</si>
  <si>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</si>
  <si>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</si>
  <si>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</si>
  <si>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</si>
  <si>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</si>
  <si>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</si>
  <si>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</si>
  <si>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</si>
  <si>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</si>
  <si>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</si>
  <si>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</si>
  <si>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</si>
  <si>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</si>
  <si>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</si>
  <si>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</si>
  <si>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</si>
  <si>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</si>
  <si>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</si>
  <si>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</si>
  <si>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</si>
  <si>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</si>
  <si>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</si>
  <si>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</si>
  <si>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</si>
  <si>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</si>
  <si>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</si>
  <si>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</si>
  <si>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</si>
  <si>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</si>
  <si>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</si>
  <si>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</si>
  <si>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</si>
  <si>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</si>
  <si>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</si>
  <si>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</si>
  <si>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</si>
  <si>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</si>
  <si>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</si>
  <si>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</si>
  <si>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</si>
  <si>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</si>
  <si>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</si>
  <si>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</si>
  <si>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</si>
  <si>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</si>
  <si>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</si>
  <si>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</si>
  <si>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</si>
  <si>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</si>
  <si>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</si>
  <si>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</si>
  <si>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</si>
  <si>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</si>
  <si>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</si>
  <si>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</si>
  <si>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</si>
  <si>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</si>
  <si>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</si>
  <si>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</si>
  <si>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</si>
  <si>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</si>
  <si>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</si>
  <si>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</si>
  <si>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</si>
  <si>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</si>
  <si>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</si>
  <si>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</si>
  <si>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</si>
  <si>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</si>
  <si>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</si>
  <si>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</si>
  <si>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</si>
  <si>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</si>
  <si>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</si>
  <si>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</si>
  <si>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</si>
  <si>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</si>
  <si>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</si>
  <si>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</si>
  <si>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</si>
  <si>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</si>
  <si>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</si>
  <si>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</si>
  <si>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</si>
  <si>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</si>
  <si>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</si>
  <si>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</si>
  <si>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</si>
  <si>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</si>
  <si>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</si>
  <si>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</si>
  <si>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</si>
  <si>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</si>
  <si>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</si>
  <si>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</si>
  <si>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</si>
  <si>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</si>
  <si>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</si>
  <si>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</si>
  <si>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</si>
  <si>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</si>
  <si>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</si>
  <si>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</si>
  <si>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</si>
  <si>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</si>
  <si>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</si>
  <si>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</si>
  <si>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</si>
  <si>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</si>
  <si>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</si>
  <si>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</si>
  <si>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</si>
  <si>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</si>
  <si>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</si>
  <si>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</si>
  <si>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</si>
  <si>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</si>
  <si>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</si>
  <si>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</si>
  <si>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</si>
  <si>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</si>
  <si>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</si>
  <si>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</si>
  <si>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</si>
  <si>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</si>
  <si>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</si>
  <si>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</si>
  <si>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</si>
  <si>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</si>
  <si>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</si>
  <si>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</si>
  <si>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</si>
  <si>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</si>
  <si>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</si>
  <si>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</si>
  <si>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</si>
  <si>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</si>
  <si>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</si>
  <si>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</si>
  <si>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</si>
  <si>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</si>
  <si>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</si>
  <si>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</si>
  <si>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</si>
  <si>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</si>
  <si>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</si>
  <si>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</si>
  <si>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</si>
  <si>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</si>
  <si>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</si>
  <si>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</si>
  <si>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</si>
  <si>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</si>
  <si>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</si>
  <si>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</si>
  <si>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</si>
  <si>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</si>
  <si>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</si>
  <si>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</si>
  <si>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</si>
  <si>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</si>
  <si>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</si>
  <si>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</si>
  <si>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</si>
  <si>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</si>
  <si>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</si>
  <si>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</si>
  <si>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</si>
  <si>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</si>
  <si>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</si>
  <si>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</si>
  <si>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</si>
  <si>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</si>
  <si>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</si>
  <si>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</si>
  <si>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</si>
  <si>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</si>
  <si>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</si>
  <si>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</si>
  <si>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</si>
  <si>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</si>
  <si>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</si>
  <si>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</si>
  <si>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</si>
  <si>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</si>
  <si>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</si>
  <si>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</si>
  <si>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</si>
  <si>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</si>
  <si>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</si>
  <si>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</si>
  <si>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</si>
  <si>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</si>
  <si>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</si>
  <si>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</si>
  <si>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</si>
  <si>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</si>
  <si>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</si>
  <si>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</si>
  <si>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</si>
  <si>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</si>
  <si>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</si>
  <si>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</si>
  <si>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</si>
  <si>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</si>
  <si>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</si>
  <si>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</si>
  <si>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</si>
  <si>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</si>
  <si>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</si>
  <si>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</si>
  <si>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</si>
  <si>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</si>
  <si>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</si>
  <si>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</si>
  <si>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</si>
  <si>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</si>
  <si>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</si>
  <si>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</si>
  <si>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</si>
  <si>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</si>
  <si>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</si>
  <si>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</si>
  <si>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</si>
  <si>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</si>
  <si>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</si>
  <si>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</si>
  <si>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</si>
  <si>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</si>
  <si>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</si>
  <si>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</si>
  <si>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</si>
  <si>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</si>
  <si>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</si>
  <si>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</si>
  <si>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</si>
  <si>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</si>
  <si>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</si>
  <si>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</si>
  <si>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</si>
  <si>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</si>
  <si>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</si>
  <si>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</si>
  <si>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</si>
  <si>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</si>
  <si>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</si>
  <si>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</si>
  <si>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</si>
  <si>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</si>
  <si>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</si>
  <si>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</si>
  <si>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</si>
  <si>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</si>
  <si>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</si>
  <si>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</si>
  <si>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</si>
  <si>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</si>
  <si>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</si>
  <si>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</si>
  <si>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</si>
  <si>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</si>
  <si>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</si>
  <si>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</si>
  <si>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</si>
  <si>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</si>
  <si>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</si>
  <si>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</si>
  <si>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</si>
  <si>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</si>
  <si>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</si>
  <si>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</si>
  <si>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</si>
  <si>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</si>
  <si>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</si>
  <si>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</si>
  <si>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</si>
  <si>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</si>
  <si>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</si>
  <si>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</si>
  <si>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</si>
  <si>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</si>
  <si>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</si>
  <si>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</si>
  <si>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</si>
  <si>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</si>
  <si>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</si>
  <si>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</si>
  <si>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</si>
  <si>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</si>
  <si>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</si>
  <si>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</si>
  <si>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</si>
  <si>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</si>
  <si>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</si>
  <si>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</si>
  <si>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</si>
  <si>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</si>
  <si>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</si>
  <si>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</si>
  <si>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</si>
  <si>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</si>
  <si>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</si>
  <si>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</si>
  <si>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</si>
  <si>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</si>
  <si>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</si>
  <si>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</si>
  <si>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</si>
  <si>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</si>
  <si>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</si>
  <si>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</si>
  <si>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</si>
  <si>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</si>
  <si>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</si>
  <si>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</si>
  <si>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</si>
  <si>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</si>
  <si>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</si>
  <si>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</si>
  <si>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</si>
  <si>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</si>
  <si>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</si>
  <si>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</si>
  <si>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</si>
  <si>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</si>
  <si>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</si>
  <si>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</si>
  <si>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</si>
  <si>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</si>
  <si>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</si>
  <si>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</si>
  <si>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</si>
  <si>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</si>
  <si>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</si>
  <si>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</si>
  <si>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</si>
  <si>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</si>
  <si>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</si>
  <si>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</si>
  <si>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</si>
  <si>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</si>
  <si>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</si>
  <si>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</si>
  <si>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</si>
  <si>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</si>
  <si>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</si>
  <si>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</si>
  <si>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</si>
  <si>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</si>
  <si>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</si>
  <si>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Argo Group US, Inc</t>
  </si>
  <si>
    <t>Argo GroupUS, Inc.</t>
  </si>
  <si>
    <t>P. O. Box 469011</t>
  </si>
  <si>
    <t>San Antonio</t>
  </si>
  <si>
    <t>Toby Mills</t>
  </si>
  <si>
    <t>0044 2030596777</t>
  </si>
  <si>
    <t>Group Head of Compliance</t>
  </si>
  <si>
    <t>Toby.Mills@argo-global.com</t>
  </si>
  <si>
    <t>Jayne Yount</t>
  </si>
  <si>
    <t>309-690-3924</t>
  </si>
  <si>
    <t>Property-Casualty Statistical Reporting Supervisor</t>
  </si>
  <si>
    <t>jyount@argogroupus.com</t>
  </si>
  <si>
    <t>Please refer to the memorandum included with our response on behalf of the following licensed insurance companies operating in the state:
•	Argonaut Insurance Company, NAIC 19801
•	Argonaut Great Central Insurance Company, NAIC 19860
•	Argonaut Midwest Insurance Company, NAIC 19828
•	Colony Specialty Insurance Company, NAIC 36927</t>
  </si>
  <si>
    <t>18-4897, 18-4897-A, 18-4897-B</t>
  </si>
  <si>
    <t>Retained Limits (SIR)</t>
  </si>
  <si>
    <t>17-5525</t>
  </si>
  <si>
    <t xml:space="preserve"> 14-6095</t>
  </si>
  <si>
    <t>Equine</t>
  </si>
  <si>
    <t>18-2944</t>
  </si>
  <si>
    <t>Landscape, Other</t>
  </si>
  <si>
    <t>18-2344</t>
  </si>
  <si>
    <t>Livestock</t>
  </si>
  <si>
    <t>Grocers/Restaurant</t>
  </si>
  <si>
    <t>Comml Output Policy</t>
  </si>
  <si>
    <t>20-3711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</si>
</sst>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3CC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15" xfId="2" applyNumberFormat="1" applyFont="1" applyFill="1" applyBorder="1" applyAlignment="1">
      <alignment horizontal="right" wrapText="1"/>
    </xf>
    <xf numFmtId="1" fontId="39" fillId="0" borderId="15" xfId="2" applyNumberFormat="1" applyFont="1" applyFill="1" applyBorder="1" applyAlignment="1">
      <alignment horizontal="right" vertical="top" wrapText="1"/>
    </xf>
    <xf numFmtId="0" fontId="49" fillId="13" borderId="10" xfId="0" applyFont="1" applyFill="1" applyBorder="1" applyAlignment="1">
      <alignment horizontal="left" vertical="center" wrapText="1"/>
    </xf>
    <xf numFmtId="0" fontId="49" fillId="13" borderId="10" xfId="0" applyFont="1" applyFill="1" applyBorder="1" applyAlignment="1">
      <alignment vertical="center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_REG_ASSESSMENTS-DATACALLS/COVID_19_CA_DATA_CALL/NAIC%20Group%20457%20Argo%20Group%20v2%20-%20Covid19RptFormsMay1420Fina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A2" t="str">
            <v>PPA</v>
          </cell>
        </row>
        <row r="3">
          <cell r="A3" t="str">
            <v>CMA</v>
          </cell>
        </row>
        <row r="4">
          <cell r="A4" t="str">
            <v>WC</v>
          </cell>
        </row>
        <row r="5">
          <cell r="A5" t="str">
            <v>CMP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yount@argogroupus.com" TargetMode="External"/><Relationship Id="rId1" Type="http://schemas.openxmlformats.org/officeDocument/2006/relationships/hyperlink" Target="mailto:Toby.Mills@argo-glob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4" workbookViewId="0">
      <selection activeCell="G42" sqref="G4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/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279</v>
      </c>
      <c r="J20" s="125"/>
      <c r="K20" s="25"/>
      <c r="L20" s="154">
        <v>78246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ADD9FD-DE6A-4EEE-8981-22123624F50F}"/>
    <hyperlink ref="I46" r:id="rId2" xr:uid="{64CC97BB-1E36-444C-8740-1B637D551CC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8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Argo Group US, Inc</v>
      </c>
      <c r="F4" s="336"/>
      <c r="G4" s="115"/>
      <c r="H4" s="115"/>
      <c r="I4" s="115"/>
      <c r="J4" s="116"/>
      <c r="L4" s="76" t="s">
        <v>55</v>
      </c>
      <c r="M4" s="164">
        <f>'Cover Page'!L9</f>
        <v>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Argo GroupUS, Inc.</v>
      </c>
      <c r="F6" s="336"/>
      <c r="G6" s="115"/>
      <c r="H6" s="115"/>
      <c r="I6" s="115"/>
      <c r="J6" s="116"/>
      <c r="L6" s="76" t="s">
        <v>56</v>
      </c>
      <c r="M6" s="164">
        <f>'Cover Page'!L13</f>
        <v>457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4" workbookViewId="0">
      <selection activeCell="P23" sqref="P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Argo Group US, Inc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Argo GroupUS,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366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7"/>
  <sheetViews>
    <sheetView showGridLines="0" tabSelected="1" topLeftCell="A37" workbookViewId="0">
      <selection activeCell="C60" sqref="C60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21.5703125" style="130" customWidth="1"/>
    <col min="4" max="4" width="19.425781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Argo Group US, Inc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Argo GroupUS,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33.75" customHeight="1" x14ac:dyDescent="0.25">
      <c r="A17" s="321">
        <v>19801</v>
      </c>
      <c r="B17" s="318" t="s">
        <v>81</v>
      </c>
      <c r="C17" s="318"/>
      <c r="D17" s="385" t="s">
        <v>367</v>
      </c>
      <c r="E17" s="318" t="s">
        <v>348</v>
      </c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WC</v>
      </c>
    </row>
    <row r="18" spans="1:15" s="295" customFormat="1" ht="31.5" customHeight="1" x14ac:dyDescent="0.25">
      <c r="A18" s="321">
        <v>19828</v>
      </c>
      <c r="B18" s="318" t="s">
        <v>81</v>
      </c>
      <c r="C18" s="318"/>
      <c r="D18" s="385" t="s">
        <v>367</v>
      </c>
      <c r="E18" s="318" t="s">
        <v>348</v>
      </c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7" si="0">IF(OR(B18="PPA", B18="CMP",B18="CML",B18="CMA",B18="WC",B18="MED"),B18,"ASLine")</f>
        <v>WC</v>
      </c>
    </row>
    <row r="19" spans="1:15" s="295" customFormat="1" ht="33.75" customHeight="1" x14ac:dyDescent="0.25">
      <c r="A19" s="321">
        <v>19801</v>
      </c>
      <c r="B19" s="318" t="s">
        <v>81</v>
      </c>
      <c r="C19" s="318"/>
      <c r="D19" s="385" t="s">
        <v>367</v>
      </c>
      <c r="E19" s="318" t="s">
        <v>349</v>
      </c>
      <c r="F19" s="323"/>
      <c r="G19" s="324"/>
      <c r="H19" s="325"/>
      <c r="I19" s="325"/>
      <c r="J19" s="325"/>
      <c r="K19" s="323"/>
      <c r="L19" s="322"/>
      <c r="M19" s="322"/>
      <c r="O19" s="295" t="str">
        <f t="shared" si="0"/>
        <v>WC</v>
      </c>
    </row>
    <row r="20" spans="1:15" s="295" customFormat="1" ht="31.5" customHeight="1" x14ac:dyDescent="0.25">
      <c r="A20" s="321">
        <v>19828</v>
      </c>
      <c r="B20" s="318" t="s">
        <v>81</v>
      </c>
      <c r="C20" s="318"/>
      <c r="D20" s="385" t="s">
        <v>367</v>
      </c>
      <c r="E20" s="318" t="s">
        <v>349</v>
      </c>
      <c r="F20" s="323"/>
      <c r="G20" s="324"/>
      <c r="H20" s="325"/>
      <c r="I20" s="325"/>
      <c r="J20" s="325"/>
      <c r="K20" s="323"/>
      <c r="L20" s="322"/>
      <c r="M20" s="322"/>
      <c r="O20" s="295" t="str">
        <f t="shared" si="0"/>
        <v>WC</v>
      </c>
    </row>
    <row r="21" spans="1:15" s="295" customFormat="1" ht="33.75" customHeight="1" x14ac:dyDescent="0.25">
      <c r="A21" s="321">
        <v>19801</v>
      </c>
      <c r="B21" s="318" t="s">
        <v>81</v>
      </c>
      <c r="C21" s="318"/>
      <c r="D21" s="385" t="s">
        <v>367</v>
      </c>
      <c r="E21" s="318" t="s">
        <v>350</v>
      </c>
      <c r="F21" s="323"/>
      <c r="G21" s="324"/>
      <c r="H21" s="325"/>
      <c r="I21" s="325"/>
      <c r="J21" s="325"/>
      <c r="K21" s="323"/>
      <c r="L21" s="322"/>
      <c r="M21" s="322"/>
      <c r="O21" s="295" t="str">
        <f t="shared" si="0"/>
        <v>WC</v>
      </c>
    </row>
    <row r="22" spans="1:15" s="295" customFormat="1" ht="33" customHeight="1" x14ac:dyDescent="0.25">
      <c r="A22" s="321">
        <v>19828</v>
      </c>
      <c r="B22" s="318" t="s">
        <v>81</v>
      </c>
      <c r="C22" s="318"/>
      <c r="D22" s="385" t="s">
        <v>367</v>
      </c>
      <c r="E22" s="318" t="s">
        <v>350</v>
      </c>
      <c r="F22" s="323"/>
      <c r="G22" s="324"/>
      <c r="H22" s="325"/>
      <c r="I22" s="325"/>
      <c r="J22" s="325"/>
      <c r="K22" s="323"/>
      <c r="L22" s="322"/>
      <c r="M22" s="322"/>
      <c r="O22" s="295" t="str">
        <f t="shared" si="0"/>
        <v>WC</v>
      </c>
    </row>
    <row r="23" spans="1:15" s="295" customFormat="1" ht="32.25" customHeight="1" x14ac:dyDescent="0.25">
      <c r="A23" s="321">
        <v>19801</v>
      </c>
      <c r="B23" s="318" t="s">
        <v>81</v>
      </c>
      <c r="C23" s="318"/>
      <c r="D23" s="385" t="s">
        <v>367</v>
      </c>
      <c r="E23" s="318" t="s">
        <v>351</v>
      </c>
      <c r="F23" s="323"/>
      <c r="G23" s="324"/>
      <c r="H23" s="325"/>
      <c r="I23" s="325"/>
      <c r="J23" s="325"/>
      <c r="K23" s="323"/>
      <c r="L23" s="322"/>
      <c r="M23" s="322"/>
      <c r="O23" s="295" t="str">
        <f t="shared" si="0"/>
        <v>WC</v>
      </c>
    </row>
    <row r="24" spans="1:15" s="295" customFormat="1" ht="31.5" customHeight="1" x14ac:dyDescent="0.25">
      <c r="A24" s="321">
        <v>19828</v>
      </c>
      <c r="B24" s="318" t="s">
        <v>81</v>
      </c>
      <c r="C24" s="318"/>
      <c r="D24" s="385" t="s">
        <v>367</v>
      </c>
      <c r="E24" s="318" t="s">
        <v>351</v>
      </c>
      <c r="F24" s="323"/>
      <c r="G24" s="324"/>
      <c r="H24" s="325"/>
      <c r="I24" s="325"/>
      <c r="J24" s="325"/>
      <c r="K24" s="323"/>
      <c r="L24" s="322"/>
      <c r="M24" s="322"/>
      <c r="O24" s="295" t="str">
        <f t="shared" si="0"/>
        <v>WC</v>
      </c>
    </row>
    <row r="25" spans="1:15" s="295" customFormat="1" ht="31.5" customHeight="1" x14ac:dyDescent="0.25">
      <c r="A25" s="321">
        <v>19801</v>
      </c>
      <c r="B25" s="318" t="s">
        <v>81</v>
      </c>
      <c r="C25" s="318"/>
      <c r="D25" s="385" t="s">
        <v>367</v>
      </c>
      <c r="E25" s="318" t="s">
        <v>233</v>
      </c>
      <c r="F25" s="323"/>
      <c r="G25" s="324"/>
      <c r="H25" s="325"/>
      <c r="I25" s="325"/>
      <c r="J25" s="325"/>
      <c r="K25" s="323"/>
      <c r="L25" s="322"/>
      <c r="M25" s="322"/>
      <c r="O25" s="295" t="str">
        <f t="shared" si="0"/>
        <v>WC</v>
      </c>
    </row>
    <row r="26" spans="1:15" s="295" customFormat="1" ht="32.25" customHeight="1" x14ac:dyDescent="0.25">
      <c r="A26" s="321">
        <v>19828</v>
      </c>
      <c r="B26" s="318" t="s">
        <v>81</v>
      </c>
      <c r="C26" s="318"/>
      <c r="D26" s="385" t="s">
        <v>367</v>
      </c>
      <c r="E26" s="318" t="s">
        <v>233</v>
      </c>
      <c r="F26" s="323"/>
      <c r="G26" s="324"/>
      <c r="H26" s="325"/>
      <c r="I26" s="325"/>
      <c r="J26" s="325"/>
      <c r="K26" s="323"/>
      <c r="L26" s="322"/>
      <c r="M26" s="322"/>
      <c r="O26" s="295" t="str">
        <f t="shared" si="0"/>
        <v>WC</v>
      </c>
    </row>
    <row r="27" spans="1:15" s="295" customFormat="1" ht="16.5" customHeight="1" x14ac:dyDescent="0.25">
      <c r="A27" s="321">
        <v>19801</v>
      </c>
      <c r="B27" s="318" t="s">
        <v>82</v>
      </c>
      <c r="C27" s="318" t="s">
        <v>368</v>
      </c>
      <c r="D27" s="386" t="s">
        <v>369</v>
      </c>
      <c r="E27" s="318" t="s">
        <v>348</v>
      </c>
      <c r="F27" s="323"/>
      <c r="G27" s="324"/>
      <c r="H27" s="325"/>
      <c r="I27" s="325"/>
      <c r="J27" s="325"/>
      <c r="K27" s="323"/>
      <c r="L27" s="322"/>
      <c r="M27" s="322"/>
      <c r="O27" s="295" t="str">
        <f t="shared" si="0"/>
        <v>CMP</v>
      </c>
    </row>
    <row r="28" spans="1:15" s="295" customFormat="1" ht="16.5" customHeight="1" x14ac:dyDescent="0.25">
      <c r="A28" s="321">
        <v>19801</v>
      </c>
      <c r="B28" s="318" t="s">
        <v>229</v>
      </c>
      <c r="C28" s="318" t="s">
        <v>368</v>
      </c>
      <c r="D28" s="386" t="s">
        <v>370</v>
      </c>
      <c r="E28" s="318" t="s">
        <v>348</v>
      </c>
      <c r="F28" s="323"/>
      <c r="G28" s="324"/>
      <c r="H28" s="325"/>
      <c r="I28" s="325"/>
      <c r="J28" s="325"/>
      <c r="K28" s="323"/>
      <c r="L28" s="322"/>
      <c r="M28" s="322"/>
      <c r="O28" s="295" t="str">
        <f t="shared" si="0"/>
        <v>CMA</v>
      </c>
    </row>
    <row r="29" spans="1:15" s="295" customFormat="1" ht="16.5" customHeight="1" x14ac:dyDescent="0.25">
      <c r="A29" s="321">
        <v>19801</v>
      </c>
      <c r="B29" s="318" t="s">
        <v>82</v>
      </c>
      <c r="C29" s="318" t="s">
        <v>368</v>
      </c>
      <c r="D29" s="386" t="s">
        <v>369</v>
      </c>
      <c r="E29" s="318" t="s">
        <v>349</v>
      </c>
      <c r="F29" s="323"/>
      <c r="G29" s="324"/>
      <c r="H29" s="325"/>
      <c r="I29" s="325"/>
      <c r="J29" s="325"/>
      <c r="K29" s="323"/>
      <c r="L29" s="322"/>
      <c r="M29" s="322"/>
      <c r="O29" s="295" t="str">
        <f t="shared" si="0"/>
        <v>CMP</v>
      </c>
    </row>
    <row r="30" spans="1:15" s="295" customFormat="1" ht="16.5" customHeight="1" x14ac:dyDescent="0.25">
      <c r="A30" s="321">
        <v>19801</v>
      </c>
      <c r="B30" s="318" t="s">
        <v>229</v>
      </c>
      <c r="C30" s="318" t="s">
        <v>368</v>
      </c>
      <c r="D30" s="386" t="s">
        <v>370</v>
      </c>
      <c r="E30" s="318" t="s">
        <v>349</v>
      </c>
      <c r="F30" s="323"/>
      <c r="G30" s="324"/>
      <c r="H30" s="325"/>
      <c r="I30" s="325"/>
      <c r="J30" s="325"/>
      <c r="K30" s="323"/>
      <c r="L30" s="322"/>
      <c r="M30" s="322"/>
      <c r="O30" s="295" t="str">
        <f t="shared" si="0"/>
        <v>CMA</v>
      </c>
    </row>
    <row r="31" spans="1:15" s="295" customFormat="1" ht="16.5" customHeight="1" x14ac:dyDescent="0.25">
      <c r="A31" s="321">
        <v>19801</v>
      </c>
      <c r="B31" s="318" t="s">
        <v>82</v>
      </c>
      <c r="C31" s="318" t="s">
        <v>368</v>
      </c>
      <c r="D31" s="386" t="s">
        <v>369</v>
      </c>
      <c r="E31" s="318" t="s">
        <v>350</v>
      </c>
      <c r="F31" s="323"/>
      <c r="G31" s="324"/>
      <c r="H31" s="325"/>
      <c r="I31" s="325"/>
      <c r="J31" s="325"/>
      <c r="K31" s="323"/>
      <c r="L31" s="322"/>
      <c r="M31" s="322"/>
      <c r="O31" s="295" t="str">
        <f t="shared" si="0"/>
        <v>CMP</v>
      </c>
    </row>
    <row r="32" spans="1:15" s="295" customFormat="1" ht="16.5" customHeight="1" x14ac:dyDescent="0.25">
      <c r="A32" s="321">
        <v>19801</v>
      </c>
      <c r="B32" s="318" t="s">
        <v>229</v>
      </c>
      <c r="C32" s="318" t="s">
        <v>368</v>
      </c>
      <c r="D32" s="386" t="s">
        <v>370</v>
      </c>
      <c r="E32" s="318" t="s">
        <v>350</v>
      </c>
      <c r="F32" s="323"/>
      <c r="G32" s="324"/>
      <c r="H32" s="325"/>
      <c r="I32" s="325"/>
      <c r="J32" s="325"/>
      <c r="K32" s="323"/>
      <c r="L32" s="322"/>
      <c r="M32" s="322"/>
      <c r="O32" s="295" t="str">
        <f t="shared" si="0"/>
        <v>CMA</v>
      </c>
    </row>
    <row r="33" spans="1:15" s="295" customFormat="1" ht="16.5" customHeight="1" x14ac:dyDescent="0.25">
      <c r="A33" s="321">
        <v>19801</v>
      </c>
      <c r="B33" s="318" t="s">
        <v>82</v>
      </c>
      <c r="C33" s="318" t="s">
        <v>368</v>
      </c>
      <c r="D33" s="386" t="s">
        <v>369</v>
      </c>
      <c r="E33" s="318" t="s">
        <v>351</v>
      </c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CMP</v>
      </c>
    </row>
    <row r="34" spans="1:15" s="295" customFormat="1" ht="16.5" customHeight="1" x14ac:dyDescent="0.25">
      <c r="A34" s="321">
        <v>19801</v>
      </c>
      <c r="B34" s="318" t="s">
        <v>229</v>
      </c>
      <c r="C34" s="318" t="s">
        <v>368</v>
      </c>
      <c r="D34" s="386" t="s">
        <v>370</v>
      </c>
      <c r="E34" s="318" t="s">
        <v>351</v>
      </c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CMA</v>
      </c>
    </row>
    <row r="35" spans="1:15" s="295" customFormat="1" ht="16.5" customHeight="1" x14ac:dyDescent="0.25">
      <c r="A35" s="321">
        <v>19801</v>
      </c>
      <c r="B35" s="318" t="s">
        <v>82</v>
      </c>
      <c r="C35" s="318" t="s">
        <v>368</v>
      </c>
      <c r="D35" s="386" t="s">
        <v>369</v>
      </c>
      <c r="E35" s="318" t="s">
        <v>233</v>
      </c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CMP</v>
      </c>
    </row>
    <row r="36" spans="1:15" s="295" customFormat="1" ht="16.5" customHeight="1" x14ac:dyDescent="0.25">
      <c r="A36" s="321">
        <v>19801</v>
      </c>
      <c r="B36" s="318" t="s">
        <v>229</v>
      </c>
      <c r="C36" s="318" t="s">
        <v>368</v>
      </c>
      <c r="D36" s="386" t="s">
        <v>370</v>
      </c>
      <c r="E36" s="318" t="s">
        <v>233</v>
      </c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CMA</v>
      </c>
    </row>
    <row r="37" spans="1:15" s="295" customFormat="1" ht="16.5" customHeight="1" x14ac:dyDescent="0.25">
      <c r="A37" s="321">
        <v>19801</v>
      </c>
      <c r="B37" s="318" t="s">
        <v>231</v>
      </c>
      <c r="C37" s="318" t="s">
        <v>371</v>
      </c>
      <c r="D37" s="384" t="s">
        <v>372</v>
      </c>
      <c r="E37" s="318" t="s">
        <v>348</v>
      </c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CML</v>
      </c>
    </row>
    <row r="38" spans="1:15" s="295" customFormat="1" ht="16.5" customHeight="1" x14ac:dyDescent="0.25">
      <c r="A38" s="321">
        <v>19801</v>
      </c>
      <c r="B38" s="318" t="s">
        <v>231</v>
      </c>
      <c r="C38" s="318" t="s">
        <v>371</v>
      </c>
      <c r="D38" s="384" t="s">
        <v>372</v>
      </c>
      <c r="E38" s="318" t="s">
        <v>349</v>
      </c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CML</v>
      </c>
    </row>
    <row r="39" spans="1:15" s="295" customFormat="1" ht="16.5" customHeight="1" x14ac:dyDescent="0.25">
      <c r="A39" s="321">
        <v>19801</v>
      </c>
      <c r="B39" s="318" t="s">
        <v>231</v>
      </c>
      <c r="C39" s="318" t="s">
        <v>371</v>
      </c>
      <c r="D39" s="384" t="s">
        <v>372</v>
      </c>
      <c r="E39" s="318" t="s">
        <v>350</v>
      </c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CML</v>
      </c>
    </row>
    <row r="40" spans="1:15" s="295" customFormat="1" ht="16.5" customHeight="1" x14ac:dyDescent="0.25">
      <c r="A40" s="321">
        <v>19801</v>
      </c>
      <c r="B40" s="318" t="s">
        <v>231</v>
      </c>
      <c r="C40" s="318" t="s">
        <v>371</v>
      </c>
      <c r="D40" s="384" t="s">
        <v>372</v>
      </c>
      <c r="E40" s="318" t="s">
        <v>351</v>
      </c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CML</v>
      </c>
    </row>
    <row r="41" spans="1:15" s="295" customFormat="1" x14ac:dyDescent="0.25">
      <c r="A41" s="321">
        <v>19801</v>
      </c>
      <c r="B41" s="318" t="s">
        <v>231</v>
      </c>
      <c r="C41" s="318" t="s">
        <v>371</v>
      </c>
      <c r="D41" s="384" t="s">
        <v>372</v>
      </c>
      <c r="E41" s="318" t="s">
        <v>233</v>
      </c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CML</v>
      </c>
    </row>
    <row r="42" spans="1:15" s="295" customFormat="1" x14ac:dyDescent="0.25">
      <c r="A42" s="321">
        <v>19801</v>
      </c>
      <c r="B42" s="318" t="s">
        <v>82</v>
      </c>
      <c r="C42" s="318" t="s">
        <v>373</v>
      </c>
      <c r="D42" s="386" t="s">
        <v>374</v>
      </c>
      <c r="E42" s="318" t="s">
        <v>348</v>
      </c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CMP</v>
      </c>
    </row>
    <row r="43" spans="1:15" s="295" customFormat="1" x14ac:dyDescent="0.25">
      <c r="A43" s="321">
        <v>19801</v>
      </c>
      <c r="B43" s="318" t="s">
        <v>82</v>
      </c>
      <c r="C43" s="318" t="s">
        <v>373</v>
      </c>
      <c r="D43" s="386" t="s">
        <v>374</v>
      </c>
      <c r="E43" s="318" t="s">
        <v>349</v>
      </c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CMP</v>
      </c>
    </row>
    <row r="44" spans="1:15" s="295" customFormat="1" x14ac:dyDescent="0.25">
      <c r="A44" s="321">
        <v>19801</v>
      </c>
      <c r="B44" s="318" t="s">
        <v>82</v>
      </c>
      <c r="C44" s="318" t="s">
        <v>373</v>
      </c>
      <c r="D44" s="386" t="s">
        <v>374</v>
      </c>
      <c r="E44" s="318" t="s">
        <v>350</v>
      </c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CMP</v>
      </c>
    </row>
    <row r="45" spans="1:15" s="295" customFormat="1" x14ac:dyDescent="0.25">
      <c r="A45" s="321">
        <v>19801</v>
      </c>
      <c r="B45" s="318" t="s">
        <v>82</v>
      </c>
      <c r="C45" s="318" t="s">
        <v>373</v>
      </c>
      <c r="D45" s="386" t="s">
        <v>374</v>
      </c>
      <c r="E45" s="318" t="s">
        <v>351</v>
      </c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CMP</v>
      </c>
    </row>
    <row r="46" spans="1:15" s="295" customFormat="1" x14ac:dyDescent="0.25">
      <c r="A46" s="321">
        <v>19801</v>
      </c>
      <c r="B46" s="318" t="s">
        <v>82</v>
      </c>
      <c r="C46" s="318" t="s">
        <v>373</v>
      </c>
      <c r="D46" s="386" t="s">
        <v>374</v>
      </c>
      <c r="E46" s="318" t="s">
        <v>233</v>
      </c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CMP</v>
      </c>
    </row>
    <row r="47" spans="1:15" s="295" customFormat="1" x14ac:dyDescent="0.25">
      <c r="A47" s="321">
        <v>19801</v>
      </c>
      <c r="B47" s="318" t="s">
        <v>82</v>
      </c>
      <c r="C47" s="318" t="s">
        <v>375</v>
      </c>
      <c r="D47" s="384"/>
      <c r="E47" s="318" t="s">
        <v>348</v>
      </c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CMP</v>
      </c>
    </row>
    <row r="48" spans="1:15" s="295" customFormat="1" x14ac:dyDescent="0.25">
      <c r="A48" s="321">
        <v>19801</v>
      </c>
      <c r="B48" s="318" t="s">
        <v>82</v>
      </c>
      <c r="C48" s="318" t="s">
        <v>375</v>
      </c>
      <c r="D48" s="384"/>
      <c r="E48" s="318" t="s">
        <v>349</v>
      </c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CMP</v>
      </c>
    </row>
    <row r="49" spans="1:15" s="295" customFormat="1" x14ac:dyDescent="0.25">
      <c r="A49" s="321">
        <v>19801</v>
      </c>
      <c r="B49" s="318" t="s">
        <v>82</v>
      </c>
      <c r="C49" s="318" t="s">
        <v>375</v>
      </c>
      <c r="D49" s="384"/>
      <c r="E49" s="318" t="s">
        <v>350</v>
      </c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CMP</v>
      </c>
    </row>
    <row r="50" spans="1:15" s="295" customFormat="1" x14ac:dyDescent="0.25">
      <c r="A50" s="321">
        <v>19801</v>
      </c>
      <c r="B50" s="318" t="s">
        <v>82</v>
      </c>
      <c r="C50" s="318" t="s">
        <v>375</v>
      </c>
      <c r="D50" s="384"/>
      <c r="E50" s="318" t="s">
        <v>351</v>
      </c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CMP</v>
      </c>
    </row>
    <row r="51" spans="1:15" s="295" customFormat="1" x14ac:dyDescent="0.25">
      <c r="A51" s="321">
        <v>19801</v>
      </c>
      <c r="B51" s="318" t="s">
        <v>82</v>
      </c>
      <c r="C51" s="318" t="s">
        <v>375</v>
      </c>
      <c r="D51" s="318"/>
      <c r="E51" s="318" t="s">
        <v>233</v>
      </c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CMP</v>
      </c>
    </row>
    <row r="52" spans="1:15" s="295" customFormat="1" x14ac:dyDescent="0.25">
      <c r="A52" s="321">
        <v>19860</v>
      </c>
      <c r="B52" s="318" t="s">
        <v>82</v>
      </c>
      <c r="C52" s="318" t="s">
        <v>376</v>
      </c>
      <c r="D52" s="318"/>
      <c r="E52" s="318" t="s">
        <v>348</v>
      </c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CMP</v>
      </c>
    </row>
    <row r="53" spans="1:15" s="295" customFormat="1" x14ac:dyDescent="0.25">
      <c r="A53" s="321">
        <v>19860</v>
      </c>
      <c r="B53" s="318" t="s">
        <v>82</v>
      </c>
      <c r="C53" s="318" t="s">
        <v>376</v>
      </c>
      <c r="D53" s="318"/>
      <c r="E53" s="318" t="s">
        <v>349</v>
      </c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CMP</v>
      </c>
    </row>
    <row r="54" spans="1:15" s="295" customFormat="1" x14ac:dyDescent="0.25">
      <c r="A54" s="321">
        <v>19860</v>
      </c>
      <c r="B54" s="318" t="s">
        <v>82</v>
      </c>
      <c r="C54" s="318" t="s">
        <v>376</v>
      </c>
      <c r="D54" s="318"/>
      <c r="E54" s="318" t="s">
        <v>350</v>
      </c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CMP</v>
      </c>
    </row>
    <row r="55" spans="1:15" s="295" customFormat="1" x14ac:dyDescent="0.25">
      <c r="A55" s="321">
        <v>19860</v>
      </c>
      <c r="B55" s="318" t="s">
        <v>82</v>
      </c>
      <c r="C55" s="318" t="s">
        <v>376</v>
      </c>
      <c r="D55" s="318"/>
      <c r="E55" s="318" t="s">
        <v>351</v>
      </c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CMP</v>
      </c>
    </row>
    <row r="56" spans="1:15" ht="15.75" x14ac:dyDescent="0.25">
      <c r="A56" s="321">
        <v>19860</v>
      </c>
      <c r="B56" s="318" t="s">
        <v>82</v>
      </c>
      <c r="C56" s="318" t="s">
        <v>376</v>
      </c>
      <c r="D56" s="318"/>
      <c r="E56" s="318" t="s">
        <v>233</v>
      </c>
      <c r="F56" s="323"/>
      <c r="G56" s="324"/>
      <c r="H56" s="325"/>
      <c r="I56" s="325"/>
      <c r="J56" s="325"/>
      <c r="K56" s="323"/>
      <c r="L56" s="322"/>
      <c r="M56" s="322"/>
      <c r="O56" s="295" t="str">
        <f>IF(OR(B57="PPA", B57="CMP",B57="CML",B57="CMA",B57="WC",B57="MED"),B57,"ASLine")</f>
        <v>CML</v>
      </c>
    </row>
    <row r="57" spans="1:15" ht="15.75" x14ac:dyDescent="0.25">
      <c r="A57" s="321">
        <v>19860</v>
      </c>
      <c r="B57" s="318" t="s">
        <v>231</v>
      </c>
      <c r="C57" s="318" t="s">
        <v>376</v>
      </c>
      <c r="D57" s="318"/>
      <c r="E57" s="318" t="s">
        <v>348</v>
      </c>
      <c r="F57" s="323"/>
      <c r="G57" s="324"/>
      <c r="H57" s="325"/>
      <c r="I57" s="325"/>
      <c r="J57" s="325"/>
      <c r="K57" s="323"/>
      <c r="L57" s="322"/>
      <c r="M57" s="322"/>
      <c r="O57" s="295" t="str">
        <f>IF(OR(B58="PPA", B58="CMP",B58="CML",B58="CMA",B58="WC",B58="MED"),B58,"ASLine")</f>
        <v>CML</v>
      </c>
    </row>
    <row r="58" spans="1:15" ht="15.75" x14ac:dyDescent="0.25">
      <c r="A58" s="321">
        <v>19860</v>
      </c>
      <c r="B58" s="318" t="s">
        <v>231</v>
      </c>
      <c r="C58" s="318" t="s">
        <v>376</v>
      </c>
      <c r="D58" s="318"/>
      <c r="E58" s="318" t="s">
        <v>349</v>
      </c>
      <c r="F58" s="323"/>
      <c r="G58" s="324"/>
      <c r="H58" s="325"/>
      <c r="I58" s="325"/>
      <c r="J58" s="325"/>
      <c r="K58" s="323"/>
      <c r="L58" s="322"/>
      <c r="M58" s="322"/>
      <c r="O58" s="295" t="str">
        <f>IF(OR(B59="PPA", B59="CMP",B59="CML",B59="CMA",B59="WC",B59="MED"),B59,"ASLine")</f>
        <v>CML</v>
      </c>
    </row>
    <row r="59" spans="1:15" ht="15.75" x14ac:dyDescent="0.25">
      <c r="A59" s="321">
        <v>19860</v>
      </c>
      <c r="B59" s="318" t="s">
        <v>231</v>
      </c>
      <c r="C59" s="318" t="s">
        <v>376</v>
      </c>
      <c r="D59" s="318"/>
      <c r="E59" s="318" t="s">
        <v>350</v>
      </c>
      <c r="F59" s="323"/>
      <c r="G59" s="324"/>
      <c r="H59" s="325"/>
      <c r="I59" s="325"/>
      <c r="J59" s="325"/>
      <c r="K59" s="323"/>
      <c r="L59" s="322"/>
      <c r="M59" s="322"/>
      <c r="O59" s="295" t="str">
        <f>IF(OR(B60="PPA", B60="CMP",B60="CML",B60="CMA",B60="WC",B60="MED"),B60,"ASLine")</f>
        <v>CML</v>
      </c>
    </row>
    <row r="60" spans="1:15" ht="15.75" x14ac:dyDescent="0.25">
      <c r="A60" s="321">
        <v>19860</v>
      </c>
      <c r="B60" s="318" t="s">
        <v>231</v>
      </c>
      <c r="C60" s="318" t="s">
        <v>376</v>
      </c>
      <c r="D60" s="318"/>
      <c r="E60" s="318" t="s">
        <v>351</v>
      </c>
      <c r="F60" s="323"/>
      <c r="G60" s="324"/>
      <c r="H60" s="325"/>
      <c r="I60" s="325"/>
      <c r="J60" s="325"/>
      <c r="K60" s="323"/>
      <c r="L60" s="322"/>
      <c r="M60" s="322"/>
      <c r="O60" s="295" t="e">
        <f>IF(OR(#REF!="PPA",#REF!= "CMP",#REF!="CML",#REF!="CMA",#REF!="WC",#REF!="MED"),#REF!,"ASLine")</f>
        <v>#REF!</v>
      </c>
    </row>
    <row r="61" spans="1:15" ht="15.75" x14ac:dyDescent="0.25">
      <c r="A61" s="321">
        <v>19860</v>
      </c>
      <c r="B61" s="318" t="s">
        <v>231</v>
      </c>
      <c r="C61" s="318" t="s">
        <v>376</v>
      </c>
      <c r="D61" s="318"/>
      <c r="E61" s="318" t="s">
        <v>233</v>
      </c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CML</v>
      </c>
    </row>
    <row r="62" spans="1:15" s="295" customFormat="1" x14ac:dyDescent="0.25">
      <c r="A62" s="321">
        <v>19801</v>
      </c>
      <c r="B62" s="318" t="s">
        <v>82</v>
      </c>
      <c r="C62" s="318" t="s">
        <v>377</v>
      </c>
      <c r="D62" s="387" t="s">
        <v>378</v>
      </c>
      <c r="E62" s="318" t="s">
        <v>348</v>
      </c>
      <c r="F62" s="323"/>
      <c r="G62" s="324"/>
      <c r="H62" s="325"/>
      <c r="I62" s="325"/>
      <c r="J62" s="325"/>
      <c r="K62" s="323"/>
      <c r="L62" s="322"/>
      <c r="M62" s="322"/>
      <c r="O62" s="295" t="str">
        <f t="shared" ref="O62:O66" si="1">IF(OR(B62="PPA", B62="CMP",B62="CML",B62="CMA",B62="WC",B62="MED"),B62,"ASLine")</f>
        <v>CMP</v>
      </c>
    </row>
    <row r="63" spans="1:15" s="295" customFormat="1" x14ac:dyDescent="0.25">
      <c r="A63" s="321">
        <v>19801</v>
      </c>
      <c r="B63" s="318" t="s">
        <v>82</v>
      </c>
      <c r="C63" s="318" t="s">
        <v>377</v>
      </c>
      <c r="D63" s="387" t="s">
        <v>378</v>
      </c>
      <c r="E63" s="318" t="s">
        <v>349</v>
      </c>
      <c r="F63" s="323"/>
      <c r="G63" s="324"/>
      <c r="H63" s="325"/>
      <c r="I63" s="325"/>
      <c r="J63" s="325"/>
      <c r="K63" s="323"/>
      <c r="L63" s="322"/>
      <c r="M63" s="322"/>
      <c r="O63" s="295" t="str">
        <f t="shared" si="1"/>
        <v>CMP</v>
      </c>
    </row>
    <row r="64" spans="1:15" s="295" customFormat="1" x14ac:dyDescent="0.25">
      <c r="A64" s="321">
        <v>19801</v>
      </c>
      <c r="B64" s="318" t="s">
        <v>82</v>
      </c>
      <c r="C64" s="318" t="s">
        <v>377</v>
      </c>
      <c r="D64" s="387" t="s">
        <v>378</v>
      </c>
      <c r="E64" s="318" t="s">
        <v>350</v>
      </c>
      <c r="F64" s="323"/>
      <c r="G64" s="324"/>
      <c r="H64" s="325"/>
      <c r="I64" s="325"/>
      <c r="J64" s="325"/>
      <c r="K64" s="323"/>
      <c r="L64" s="322"/>
      <c r="M64" s="322"/>
      <c r="O64" s="295" t="str">
        <f t="shared" si="1"/>
        <v>CMP</v>
      </c>
    </row>
    <row r="65" spans="1:15" s="295" customFormat="1" x14ac:dyDescent="0.25">
      <c r="A65" s="321">
        <v>19801</v>
      </c>
      <c r="B65" s="318" t="s">
        <v>82</v>
      </c>
      <c r="C65" s="318" t="s">
        <v>377</v>
      </c>
      <c r="D65" s="387" t="s">
        <v>378</v>
      </c>
      <c r="E65" s="318" t="s">
        <v>351</v>
      </c>
      <c r="F65" s="323"/>
      <c r="G65" s="324"/>
      <c r="H65" s="325"/>
      <c r="I65" s="325"/>
      <c r="J65" s="325"/>
      <c r="K65" s="323"/>
      <c r="L65" s="322"/>
      <c r="M65" s="322"/>
      <c r="O65" s="295" t="str">
        <f t="shared" si="1"/>
        <v>CMP</v>
      </c>
    </row>
    <row r="66" spans="1:15" s="295" customFormat="1" x14ac:dyDescent="0.25">
      <c r="A66" s="321">
        <v>19801</v>
      </c>
      <c r="B66" s="318" t="s">
        <v>82</v>
      </c>
      <c r="C66" s="318" t="s">
        <v>377</v>
      </c>
      <c r="D66" s="387" t="s">
        <v>378</v>
      </c>
      <c r="E66" s="318" t="s">
        <v>233</v>
      </c>
      <c r="F66" s="323"/>
      <c r="G66" s="324"/>
      <c r="H66" s="325"/>
      <c r="I66" s="325"/>
      <c r="J66" s="325"/>
      <c r="K66" s="323"/>
      <c r="L66" s="322"/>
      <c r="M66" s="322"/>
      <c r="O66" s="295" t="str">
        <f t="shared" si="1"/>
        <v>CMP</v>
      </c>
    </row>
    <row r="67" spans="1:15" ht="15.75" x14ac:dyDescent="0.25">
      <c r="A67" s="321">
        <f>$M$5</f>
        <v>0</v>
      </c>
      <c r="B67" s="318"/>
      <c r="C67" s="318"/>
      <c r="D67" s="318"/>
      <c r="E67" s="318"/>
      <c r="F67" s="323"/>
      <c r="G67" s="324"/>
      <c r="H67" s="325"/>
      <c r="I67" s="325"/>
      <c r="J67" s="325"/>
      <c r="K67" s="323"/>
      <c r="L67" s="322"/>
      <c r="M67" s="322"/>
      <c r="O67" s="295" t="str">
        <f t="shared" si="0"/>
        <v>ASLine</v>
      </c>
    </row>
  </sheetData>
  <mergeCells count="3">
    <mergeCell ref="A1:M1"/>
    <mergeCell ref="A2:M2"/>
    <mergeCell ref="A3:N3"/>
  </mergeCells>
  <dataValidations count="3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26 B67" xr:uid="{00000000-0002-0000-0300-000001000000}">
      <formula1>BulletinLine</formula1>
    </dataValidation>
    <dataValidation type="list" allowBlank="1" showInputMessage="1" showErrorMessage="1" promptTitle="End of Reporting Period" prompt="Use Drop Down Menu to enter end of reporting period." sqref="E17:E67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27:B66" xr:uid="{459DBFE5-FDCB-4BF5-9530-62B4A7DC1C2B}">
      <formula1>June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B68:B1048576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E68:E1048576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Argo Group US, Inc</v>
      </c>
      <c r="B4" s="155">
        <f>'Cover Page'!L9</f>
        <v>0</v>
      </c>
      <c r="C4" s="155" t="str">
        <f>'Cover Page'!B13</f>
        <v>Argo GroupUS, Inc.</v>
      </c>
      <c r="D4" s="156">
        <f>'Cover Page'!L13</f>
        <v>457</v>
      </c>
      <c r="E4" s="155" t="str">
        <f>'Cover Page'!B17</f>
        <v>P. O. Box 469011</v>
      </c>
      <c r="F4" s="155" t="str">
        <f>'Cover Page'!B20</f>
        <v>San Antonio</v>
      </c>
      <c r="G4" s="155" t="str">
        <f>'Cover Page'!I20</f>
        <v>TX</v>
      </c>
      <c r="H4" s="156">
        <f>'Cover Page'!L20</f>
        <v>78246</v>
      </c>
      <c r="I4" s="155" t="b">
        <v>1</v>
      </c>
      <c r="J4" s="155" t="b">
        <v>0</v>
      </c>
      <c r="K4" s="157">
        <f>'Cover Page'!B32</f>
        <v>44230</v>
      </c>
      <c r="L4" s="177" t="str">
        <f>'Cover Page'!B35</f>
        <v>Toby Mills</v>
      </c>
      <c r="M4" s="177" t="str">
        <f>'Cover Page'!B38</f>
        <v>Group Head of Compliance</v>
      </c>
      <c r="N4" s="220" t="str">
        <f>'Cover Page'!I35</f>
        <v>0044 2030596777</v>
      </c>
      <c r="O4" s="220">
        <f>'Cover Page'!L35</f>
        <v>0</v>
      </c>
      <c r="P4" s="155" t="str">
        <f>'Cover Page'!I38</f>
        <v>Toby.Mills@argo-global.com</v>
      </c>
      <c r="Q4" s="155" t="str">
        <f>'Cover Page'!B42</f>
        <v>Jayne Yount</v>
      </c>
      <c r="R4" s="155" t="str">
        <f>'Cover Page'!B46</f>
        <v>Property-Casualty Statistical Reporting Supervisor</v>
      </c>
      <c r="S4" s="220" t="str">
        <f>'Cover Page'!I42</f>
        <v>309-690-3924</v>
      </c>
      <c r="T4" s="220">
        <f>'Cover Page'!L42</f>
        <v>0</v>
      </c>
      <c r="U4" s="155" t="str">
        <f>'Cover Page'!I46</f>
        <v>jyount@argogroupus.com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refer to the memorandum included with our response on behalf of the following licensed insurance companies operating in the state:
•	Argonaut Insurance Company, NAIC 19801
•	Argonaut Great Central Insurance Company, NAIC 19860
•	Argonaut Midwest Insurance Company, NAIC 19828
•	Colony Specialty Insurance Company, NAIC 36927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Yount, Jayne</cp:lastModifiedBy>
  <cp:lastPrinted>2020-05-12T15:41:53Z</cp:lastPrinted>
  <dcterms:created xsi:type="dcterms:W3CDTF">2020-04-14T23:06:16Z</dcterms:created>
  <dcterms:modified xsi:type="dcterms:W3CDTF">2021-02-04T00:07:37Z</dcterms:modified>
</cp:coreProperties>
</file>