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yeh Haselkorn\Covid 19\California - January - March 2021 Submissions\"/>
    </mc:Choice>
  </mc:AlternateContent>
  <xr:revisionPtr revIDLastSave="0" documentId="13_ncr:1_{2810FC09-E01C-41C3-844D-3F1559CEB2BE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  <sheet name="Attachment to Explanatory Memo" sheetId="27" r:id="rId9"/>
  </sheets>
  <externalReferences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8" l="1"/>
  <c r="K22" i="8"/>
  <c r="J22" i="8"/>
  <c r="I22" i="8"/>
  <c r="O18" i="8"/>
  <c r="K18" i="8"/>
  <c r="J18" i="8"/>
  <c r="I18" i="8"/>
  <c r="J23" i="8" l="1"/>
  <c r="J21" i="8"/>
  <c r="J19" i="8"/>
  <c r="J17" i="8"/>
  <c r="M25" i="8" l="1"/>
  <c r="K23" i="8"/>
  <c r="K21" i="8"/>
  <c r="K19" i="8"/>
  <c r="K17" i="8"/>
  <c r="I23" i="8"/>
  <c r="I21" i="8"/>
  <c r="I19" i="8"/>
  <c r="I17" i="8"/>
  <c r="H24" i="8"/>
  <c r="G24" i="8"/>
  <c r="H20" i="8"/>
  <c r="G20" i="8"/>
  <c r="J20" i="8" l="1"/>
  <c r="I20" i="8"/>
  <c r="I24" i="8"/>
  <c r="J24" i="8"/>
  <c r="K20" i="8"/>
  <c r="G25" i="8"/>
  <c r="H25" i="8"/>
  <c r="K24" i="8"/>
  <c r="L25" i="8"/>
  <c r="K25" i="8" l="1"/>
  <c r="J25" i="8"/>
  <c r="I25" i="8"/>
  <c r="O17" i="8"/>
  <c r="O19" i="8"/>
  <c r="O20" i="8"/>
  <c r="O21" i="8"/>
  <c r="O23" i="8"/>
  <c r="O24" i="8"/>
  <c r="O25" i="8"/>
  <c r="O57" i="8" l="1"/>
  <c r="E6" i="5" l="1"/>
  <c r="O96" i="8" l="1"/>
  <c r="O97" i="8"/>
  <c r="O98" i="8"/>
  <c r="O99" i="8"/>
  <c r="O100" i="8"/>
  <c r="O101" i="8"/>
  <c r="O102" i="8"/>
  <c r="O26" i="8" l="1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94" i="8"/>
  <c r="O9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<sst xmlns="http://schemas.openxmlformats.org/spreadsheetml/2006/main" count="561" uniqueCount="374">
  <si>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</si>
  <si>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</si>
  <si>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</si>
  <si>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</si>
  <si>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</si>
  <si>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</si>
  <si>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</si>
  <si>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</si>
  <si>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</si>
  <si>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</si>
  <si>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</si>
  <si>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</si>
  <si>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</si>
  <si>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</si>
  <si>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</si>
  <si>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</si>
  <si>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</si>
  <si>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</si>
  <si>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</si>
  <si>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</si>
  <si>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</si>
  <si>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</si>
  <si>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</si>
  <si>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</si>
  <si>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</si>
  <si>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</si>
  <si>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</si>
  <si>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</si>
  <si>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</si>
  <si>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</si>
  <si>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</si>
  <si>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</si>
  <si>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</si>
  <si>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</si>
  <si>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</si>
  <si>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</si>
  <si>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</si>
  <si>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</si>
  <si>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</si>
  <si>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</si>
  <si>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</si>
  <si>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</si>
  <si>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</si>
  <si>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</si>
  <si>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</si>
  <si>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</si>
  <si>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</si>
  <si>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</si>
  <si>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</si>
  <si>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</si>
  <si>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</si>
  <si>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</si>
  <si>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</si>
  <si>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</si>
  <si>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</si>
  <si>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</si>
  <si>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</si>
  <si>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</si>
  <si>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</si>
  <si>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</si>
  <si>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</si>
  <si>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</si>
  <si>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</si>
  <si>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</si>
  <si>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</si>
  <si>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</si>
  <si>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</si>
  <si>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</si>
  <si>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</si>
  <si>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</si>
  <si>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</si>
  <si>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</si>
  <si>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</si>
  <si>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</si>
  <si>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</si>
  <si>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</si>
  <si>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</si>
  <si>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</si>
  <si>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</si>
  <si>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</si>
  <si>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</si>
  <si>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</si>
  <si>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</si>
  <si>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</si>
  <si>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</si>
  <si>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</si>
  <si>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</si>
  <si>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</si>
  <si>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</si>
  <si>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</si>
  <si>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</si>
  <si>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</si>
  <si>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</si>
  <si>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</si>
  <si>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</si>
  <si>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</si>
  <si>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</si>
  <si>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</si>
  <si>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</si>
  <si>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</si>
  <si>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</si>
  <si>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</si>
  <si>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</si>
  <si>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</si>
  <si>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</si>
  <si>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</si>
  <si>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</si>
  <si>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</si>
  <si>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</si>
  <si>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</si>
  <si>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</si>
  <si>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</si>
  <si>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</si>
  <si>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</si>
  <si>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</si>
  <si>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</si>
  <si>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</si>
  <si>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</si>
  <si>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</si>
  <si>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</si>
  <si>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</si>
  <si>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</si>
  <si>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</si>
  <si>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</si>
  <si>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</si>
  <si>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</si>
  <si>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</si>
  <si>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</si>
  <si>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</si>
  <si>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</si>
  <si>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</si>
  <si>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</si>
  <si>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</si>
  <si>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</si>
  <si>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</si>
  <si>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</si>
  <si>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</si>
  <si>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</si>
  <si>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</si>
  <si>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</si>
  <si>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</si>
  <si>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</si>
  <si>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</si>
  <si>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</si>
  <si>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</si>
  <si>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</si>
  <si>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</si>
  <si>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</si>
  <si>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</si>
  <si>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</si>
  <si>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</si>
  <si>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</si>
  <si>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</si>
  <si>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</si>
  <si>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</si>
  <si>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</si>
  <si>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</si>
  <si>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</si>
  <si>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</si>
  <si>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</si>
  <si>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</si>
  <si>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</si>
  <si>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</si>
  <si>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</si>
  <si>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</si>
  <si>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</si>
  <si>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</si>
  <si>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</si>
  <si>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</si>
  <si>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</si>
  <si>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</si>
  <si>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</si>
  <si>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</si>
  <si>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</si>
  <si>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</si>
  <si>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</si>
  <si>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</si>
  <si>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</si>
  <si>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</si>
  <si>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</si>
  <si>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</si>
  <si>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</si>
  <si>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</si>
  <si>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</si>
  <si>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</si>
  <si>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</si>
  <si>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</si>
  <si>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</si>
  <si>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</si>
  <si>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</si>
  <si>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</si>
  <si>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</si>
  <si>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</si>
  <si>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</si>
  <si>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</si>
  <si>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</si>
  <si>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</si>
  <si>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</si>
  <si>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</si>
  <si>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</si>
  <si>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</si>
  <si>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</si>
  <si>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</si>
  <si>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</si>
  <si>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</si>
  <si>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</si>
  <si>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</si>
  <si>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</si>
  <si>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</si>
  <si>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</si>
  <si>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</si>
  <si>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</si>
  <si>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</si>
  <si>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</si>
  <si>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</si>
  <si>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</si>
  <si>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</si>
  <si>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</si>
  <si>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</si>
  <si>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</si>
  <si>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</si>
  <si>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</si>
  <si>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</si>
  <si>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</si>
  <si>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</si>
  <si>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</si>
  <si>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</si>
  <si>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</si>
  <si>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</si>
  <si>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</si>
  <si>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</si>
  <si>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</si>
  <si>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</si>
  <si>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</si>
  <si>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</si>
  <si>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</si>
  <si>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</si>
  <si>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</si>
  <si>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</si>
  <si>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</si>
  <si>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</si>
  <si>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</si>
  <si>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</si>
  <si>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</si>
  <si>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</si>
  <si>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</si>
  <si>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</si>
  <si>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</si>
  <si>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</si>
  <si>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</si>
  <si>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</si>
  <si>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</si>
  <si>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</si>
  <si>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</si>
  <si>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</si>
  <si>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</si>
  <si>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</si>
  <si>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</si>
  <si>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</si>
  <si>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</si>
  <si>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</si>
  <si>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</si>
  <si>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</si>
  <si>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</si>
  <si>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</si>
  <si>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</si>
  <si>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</si>
  <si>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</si>
  <si>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</si>
  <si>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</si>
  <si>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</si>
  <si>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</si>
  <si>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</si>
  <si>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</si>
  <si>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</si>
  <si>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</si>
  <si>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</si>
  <si>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</si>
  <si>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</si>
  <si>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</si>
  <si>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</si>
  <si>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</si>
  <si>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</si>
  <si>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</si>
  <si>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</si>
  <si>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</si>
  <si>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</si>
  <si>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</si>
  <si>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</si>
  <si>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</si>
  <si>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</si>
  <si>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</si>
  <si>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</si>
  <si>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</si>
  <si>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</si>
  <si>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</si>
  <si>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</si>
  <si>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</si>
  <si>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</si>
  <si>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</si>
  <si>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</si>
  <si>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</si>
  <si>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</si>
  <si>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</si>
  <si>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</si>
  <si>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</si>
  <si>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</si>
  <si>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</si>
  <si>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</si>
  <si>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</si>
  <si>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</si>
  <si>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</si>
  <si>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</si>
  <si>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</si>
  <si>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</si>
  <si>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</si>
  <si>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</si>
  <si>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</si>
  <si>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</si>
  <si>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</si>
  <si>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</si>
  <si>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</si>
  <si>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</si>
  <si>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</si>
  <si>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</si>
  <si>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</si>
  <si>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</si>
  <si>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</si>
  <si>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</si>
  <si>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</si>
  <si>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</si>
  <si>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</si>
  <si>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</si>
  <si>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</si>
  <si>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</si>
  <si>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</si>
  <si>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</si>
  <si>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</si>
  <si>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</si>
  <si>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</si>
  <si>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</si>
  <si>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</si>
  <si>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</si>
  <si>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</si>
  <si>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</si>
  <si>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</si>
  <si>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</si>
  <si>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</si>
  <si>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International Group, Inc.</t>
  </si>
  <si>
    <t xml:space="preserve">175 Water Street </t>
  </si>
  <si>
    <t>New York</t>
  </si>
  <si>
    <t>Steven Harris</t>
  </si>
  <si>
    <t>212 458 2441</t>
  </si>
  <si>
    <t>Deputy General Counsel</t>
  </si>
  <si>
    <t>steven.harris@aig.com</t>
  </si>
  <si>
    <t>Please see attached.</t>
  </si>
  <si>
    <t>See EM.</t>
  </si>
  <si>
    <t xml:space="preserve">AIG Risk Management </t>
  </si>
  <si>
    <t>End of Period*</t>
  </si>
  <si>
    <t>Receiving Refund**</t>
  </si>
  <si>
    <t>*For Lines/Programs being reviewed on a case by case basis, represents the total number of policies subject to the case by case review process set forth in Explanatory Memorandum - Section II.  Does not guarantee that each such policy will receive a refund.</t>
  </si>
  <si>
    <t xml:space="preserve">AIG Risk Management - PEO </t>
  </si>
  <si>
    <t>American Home Assurance Company</t>
  </si>
  <si>
    <t>Kenneth Riegler</t>
  </si>
  <si>
    <t>Senior Vice President</t>
  </si>
  <si>
    <t>kenneth.riegler@aig.com</t>
  </si>
  <si>
    <t>Case by Case</t>
  </si>
  <si>
    <t>AIG Risk Management  - PEO</t>
  </si>
  <si>
    <t>Commercial Auto – CDI Numbers 19-4473;19-4473-A;19-4473-B;19-4473-C;19-4473-D;19-4473-E;19-4473-F;19-4473-G . 
ISO adoption filing submitted on behalf of multiple admitted AIG-affiliated insurance companies.</t>
  </si>
  <si>
    <t>Under penalty of perjury, I declare that I have examined this report, and to the best of my knowledge and belief, it is true, correct, and complete.</t>
  </si>
  <si>
    <t>January</t>
  </si>
  <si>
    <t>February</t>
  </si>
  <si>
    <t>This Report Is Due No Later Than: April 30, 2021</t>
  </si>
  <si>
    <t>For Reporting Periods: January, February, and March 2021,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</si>
</sst>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  <numFmt numFmtId="174" formatCode="&quot;$&quot;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>
      <alignment horizontal="center" wrapText="1"/>
    </xf>
    <xf numFmtId="164" fontId="32" fillId="0" borderId="0" xfId="1" applyFont="1" applyAlignment="1">
      <alignment horizontal="center" wrapText="1"/>
    </xf>
    <xf numFmtId="164" fontId="3" fillId="0" borderId="0" xfId="3" applyFont="1" applyAlignment="1">
      <alignment horizontal="center" wrapText="1"/>
    </xf>
    <xf numFmtId="49" fontId="29" fillId="2" borderId="27" xfId="3" applyNumberFormat="1" applyFont="1" applyFill="1" applyBorder="1" applyAlignment="1">
      <alignment horizontal="center" wrapText="1"/>
    </xf>
    <xf numFmtId="164" fontId="30" fillId="0" borderId="0" xfId="3" applyFont="1" applyBorder="1" applyAlignment="1">
      <alignment horizontal="center" vertical="center" wrapText="1"/>
    </xf>
    <xf numFmtId="49" fontId="29" fillId="2" borderId="4" xfId="3" applyNumberFormat="1" applyFont="1" applyFill="1" applyBorder="1" applyAlignment="1">
      <alignment horizontal="center" wrapText="1"/>
    </xf>
    <xf numFmtId="164" fontId="30" fillId="0" borderId="32" xfId="3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wrapText="1"/>
    </xf>
    <xf numFmtId="165" fontId="4" fillId="10" borderId="0" xfId="1" applyNumberFormat="1" applyFont="1" applyFill="1" applyBorder="1" applyAlignment="1">
      <alignment horizontal="center" wrapText="1"/>
    </xf>
    <xf numFmtId="164" fontId="4" fillId="10" borderId="1" xfId="1" applyFont="1" applyFill="1" applyBorder="1" applyAlignment="1">
      <alignment horizontal="center" wrapText="1"/>
    </xf>
    <xf numFmtId="164" fontId="2" fillId="0" borderId="0" xfId="1" applyFont="1"/>
    <xf numFmtId="164" fontId="40" fillId="0" borderId="0" xfId="1" applyFont="1"/>
    <xf numFmtId="0" fontId="32" fillId="0" borderId="0" xfId="1" applyNumberFormat="1" applyFont="1"/>
    <xf numFmtId="0" fontId="47" fillId="0" borderId="0" xfId="1" applyNumberFormat="1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50" fillId="0" borderId="15" xfId="2" applyNumberFormat="1" applyFont="1" applyFill="1" applyBorder="1" applyAlignment="1">
      <alignment horizontal="center"/>
    </xf>
    <xf numFmtId="1" fontId="50" fillId="0" borderId="15" xfId="2" applyNumberFormat="1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7" fontId="50" fillId="0" borderId="15" xfId="10" applyNumberFormat="1" applyFont="1" applyFill="1" applyBorder="1" applyAlignment="1">
      <alignment horizontal="right"/>
    </xf>
    <xf numFmtId="167" fontId="50" fillId="0" borderId="15" xfId="2" applyNumberFormat="1" applyFont="1" applyFill="1" applyBorder="1" applyAlignment="1">
      <alignment horizontal="right"/>
    </xf>
    <xf numFmtId="1" fontId="50" fillId="0" borderId="0" xfId="1" applyNumberFormat="1" applyFont="1" applyFill="1" applyAlignment="1">
      <alignment horizontal="left"/>
    </xf>
    <xf numFmtId="164" fontId="34" fillId="0" borderId="0" xfId="1" applyFont="1" applyFill="1" applyAlignment="1"/>
    <xf numFmtId="164" fontId="34" fillId="0" borderId="0" xfId="1" applyFont="1" applyFill="1" applyAlignment="1">
      <alignment horizontal="center" wrapText="1"/>
    </xf>
    <xf numFmtId="164" fontId="34" fillId="0" borderId="0" xfId="1" applyFont="1" applyFill="1" applyAlignment="1">
      <alignment horizontal="left"/>
    </xf>
    <xf numFmtId="9" fontId="34" fillId="0" borderId="0" xfId="8" applyNumberFormat="1" applyFont="1" applyFill="1"/>
    <xf numFmtId="6" fontId="34" fillId="0" borderId="0" xfId="1" applyNumberFormat="1" applyFont="1" applyFill="1"/>
    <xf numFmtId="6" fontId="50" fillId="0" borderId="0" xfId="1" applyNumberFormat="1" applyFont="1" applyFill="1"/>
    <xf numFmtId="174" fontId="50" fillId="0" borderId="0" xfId="1" applyNumberFormat="1" applyFont="1" applyFill="1"/>
    <xf numFmtId="9" fontId="50" fillId="0" borderId="0" xfId="8" applyFont="1" applyFill="1" applyAlignment="1">
      <alignment horizontal="center"/>
    </xf>
    <xf numFmtId="172" fontId="50" fillId="0" borderId="0" xfId="9" applyNumberFormat="1" applyFont="1" applyFill="1"/>
    <xf numFmtId="167" fontId="0" fillId="0" borderId="56" xfId="10" applyNumberFormat="1" applyFont="1" applyFill="1" applyBorder="1"/>
    <xf numFmtId="172" fontId="40" fillId="0" borderId="51" xfId="9" applyNumberFormat="1" applyFont="1" applyFill="1" applyBorder="1" applyAlignment="1">
      <alignment horizontal="right"/>
    </xf>
    <xf numFmtId="0" fontId="0" fillId="0" borderId="54" xfId="0" applyFill="1" applyBorder="1"/>
    <xf numFmtId="172" fontId="0" fillId="0" borderId="54" xfId="9" applyNumberFormat="1" applyFont="1" applyFill="1" applyBorder="1"/>
    <xf numFmtId="167" fontId="40" fillId="0" borderId="52" xfId="2" applyNumberFormat="1" applyFont="1" applyFill="1" applyBorder="1" applyAlignment="1">
      <alignment horizontal="right"/>
    </xf>
    <xf numFmtId="167" fontId="40" fillId="0" borderId="53" xfId="10" applyNumberFormat="1" applyFont="1" applyFill="1" applyBorder="1" applyAlignment="1">
      <alignment horizontal="right"/>
    </xf>
    <xf numFmtId="172" fontId="0" fillId="0" borderId="56" xfId="9" applyNumberFormat="1" applyFont="1" applyFill="1" applyBorder="1"/>
    <xf numFmtId="172" fontId="40" fillId="0" borderId="53" xfId="9" applyNumberFormat="1" applyFont="1" applyFill="1" applyBorder="1" applyAlignment="1">
      <alignment horizontal="right"/>
    </xf>
    <xf numFmtId="164" fontId="32" fillId="0" borderId="0" xfId="1" applyFont="1" applyFill="1" applyAlignment="1">
      <alignment horizontal="center" wrapText="1"/>
    </xf>
    <xf numFmtId="172" fontId="0" fillId="0" borderId="49" xfId="9" applyNumberFormat="1" applyFont="1" applyFill="1" applyBorder="1"/>
    <xf numFmtId="172" fontId="0" fillId="0" borderId="58" xfId="9" applyNumberFormat="1" applyFont="1" applyFill="1" applyBorder="1"/>
    <xf numFmtId="0" fontId="0" fillId="0" borderId="0" xfId="0"/>
    <xf numFmtId="164" fontId="4" fillId="0" borderId="0" xfId="1" applyFont="1" applyFill="1" applyBorder="1" applyAlignment="1">
      <alignment wrapText="1"/>
    </xf>
    <xf numFmtId="9" fontId="4" fillId="0" borderId="0" xfId="8" applyNumberFormat="1" applyFont="1" applyFill="1" applyBorder="1" applyAlignment="1">
      <alignment horizontal="center" wrapText="1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64" fontId="4" fillId="0" borderId="0" xfId="1" applyFont="1" applyFill="1" applyBorder="1" applyAlignment="1">
      <alignment horizontal="left" wrapText="1"/>
    </xf>
    <xf numFmtId="1" fontId="40" fillId="0" borderId="15" xfId="2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73" fontId="40" fillId="0" borderId="15" xfId="8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center" wrapText="1"/>
    </xf>
    <xf numFmtId="173" fontId="40" fillId="9" borderId="15" xfId="8" applyNumberFormat="1" applyFont="1" applyFill="1" applyBorder="1" applyAlignment="1">
      <alignment horizontal="right"/>
    </xf>
    <xf numFmtId="167" fontId="40" fillId="9" borderId="15" xfId="10" applyNumberFormat="1" applyFont="1" applyFill="1" applyBorder="1" applyAlignment="1">
      <alignment horizontal="right"/>
    </xf>
    <xf numFmtId="172" fontId="40" fillId="9" borderId="15" xfId="9" applyNumberFormat="1" applyFont="1" applyFill="1" applyBorder="1" applyAlignment="1">
      <alignment horizontal="right"/>
    </xf>
    <xf numFmtId="1" fontId="50" fillId="0" borderId="15" xfId="2" applyNumberFormat="1" applyFont="1" applyFill="1" applyBorder="1" applyAlignment="1">
      <alignment horizontal="right"/>
    </xf>
    <xf numFmtId="173" fontId="50" fillId="13" borderId="15" xfId="8" applyNumberFormat="1" applyFont="1" applyFill="1" applyBorder="1" applyAlignment="1">
      <alignment horizontal="right"/>
    </xf>
    <xf numFmtId="167" fontId="50" fillId="13" borderId="15" xfId="10" applyNumberFormat="1" applyFont="1" applyFill="1" applyBorder="1" applyAlignment="1">
      <alignment horizontal="right"/>
    </xf>
    <xf numFmtId="172" fontId="50" fillId="13" borderId="15" xfId="9" applyNumberFormat="1" applyFont="1" applyFill="1" applyBorder="1" applyAlignment="1">
      <alignment horizontal="right"/>
    </xf>
    <xf numFmtId="167" fontId="0" fillId="0" borderId="49" xfId="10" applyNumberFormat="1" applyFont="1" applyFill="1" applyBorder="1"/>
    <xf numFmtId="172" fontId="0" fillId="0" borderId="50" xfId="9" applyNumberFormat="1" applyFont="1" applyFill="1" applyBorder="1"/>
    <xf numFmtId="0" fontId="0" fillId="0" borderId="50" xfId="0" applyFill="1" applyBorder="1"/>
    <xf numFmtId="172" fontId="0" fillId="0" borderId="55" xfId="9" applyNumberFormat="1" applyFont="1" applyFill="1" applyBorder="1"/>
    <xf numFmtId="167" fontId="0" fillId="0" borderId="57" xfId="10" applyNumberFormat="1" applyFont="1" applyFill="1" applyBorder="1"/>
    <xf numFmtId="172" fontId="0" fillId="0" borderId="57" xfId="9" applyNumberFormat="1" applyFont="1" applyFill="1" applyBorder="1"/>
    <xf numFmtId="0" fontId="0" fillId="0" borderId="55" xfId="0" applyFill="1" applyBorder="1"/>
    <xf numFmtId="167" fontId="40" fillId="0" borderId="53" xfId="2" applyNumberFormat="1" applyFont="1" applyFill="1" applyBorder="1" applyAlignment="1">
      <alignment horizontal="right"/>
    </xf>
    <xf numFmtId="172" fontId="40" fillId="0" borderId="52" xfId="9" applyNumberFormat="1" applyFont="1" applyFill="1" applyBorder="1" applyAlignment="1">
      <alignment horizontal="right"/>
    </xf>
    <xf numFmtId="9" fontId="40" fillId="9" borderId="15" xfId="8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13" borderId="15" xfId="8" applyFont="1" applyFill="1" applyBorder="1" applyAlignment="1">
      <alignment horizontal="right"/>
    </xf>
    <xf numFmtId="164" fontId="16" fillId="0" borderId="0" xfId="4" applyFont="1" applyBorder="1" applyAlignment="1">
      <alignment horizontal="center"/>
    </xf>
    <xf numFmtId="1" fontId="40" fillId="0" borderId="15" xfId="2" applyNumberFormat="1" applyFont="1" applyFill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47625</xdr:rowOff>
        </xdr:from>
        <xdr:to>
          <xdr:col>1</xdr:col>
          <xdr:colOff>447675</xdr:colOff>
          <xdr:row>28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304800</xdr:colOff>
          <xdr:row>6</xdr:row>
          <xdr:rowOff>9525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esonkin\AppData\Local\Microsoft\Windows\Temporary%20Internet%20Files\Content.Outlook\FZQFMMNB\CA%20DOI%20Premium%20Reduction%20Report%20-%20Commercial%20Insurance%20(AH%206%207%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Response to Q3"/>
      <sheetName val="Company Lis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enneth.riegler@aig.com" TargetMode="External"/><Relationship Id="rId1" Type="http://schemas.openxmlformats.org/officeDocument/2006/relationships/hyperlink" Target="mailto:steven.harris@a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4"/>
  <sheetViews>
    <sheetView showGridLines="0" tabSelected="1" zoomScale="80" zoomScaleNormal="80" workbookViewId="0">
      <selection activeCell="B34" sqref="B3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23" width="9.140625" style="11" customWidth="1"/>
    <col min="24" max="16384" width="9.140625" style="11"/>
  </cols>
  <sheetData>
    <row r="2" spans="1:14" s="9" customFormat="1" ht="19.5" x14ac:dyDescent="0.25">
      <c r="A2" s="421" t="s">
        <v>19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</row>
    <row r="3" spans="1:14" s="9" customFormat="1" ht="19.5" x14ac:dyDescent="0.25">
      <c r="A3" s="421" t="s">
        <v>42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1:14" s="9" customFormat="1" ht="19.5" x14ac:dyDescent="0.25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 s="9" customFormat="1" ht="18" x14ac:dyDescent="0.25">
      <c r="A5" s="10"/>
      <c r="B5" s="422" t="s">
        <v>373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</row>
    <row r="6" spans="1:14" s="9" customFormat="1" ht="18" x14ac:dyDescent="0.25">
      <c r="A6" s="422" t="s">
        <v>95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9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2.75" customHeight="1" x14ac:dyDescent="0.2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75" customHeight="1" x14ac:dyDescent="0.2">
      <c r="A10" s="54"/>
      <c r="B10" s="288" t="s">
        <v>362</v>
      </c>
      <c r="C10" s="263"/>
      <c r="D10" s="263"/>
      <c r="E10" s="263"/>
      <c r="F10" s="263"/>
      <c r="G10" s="263"/>
      <c r="H10" s="263"/>
      <c r="I10" s="263"/>
      <c r="J10" s="14"/>
      <c r="K10" s="15"/>
      <c r="L10" s="279">
        <v>19380</v>
      </c>
      <c r="M10" s="264"/>
      <c r="N10" s="16"/>
    </row>
    <row r="11" spans="1:14" ht="12.75" customHeight="1" x14ac:dyDescent="0.2">
      <c r="A11" s="55"/>
      <c r="B11" s="17" t="s">
        <v>30</v>
      </c>
      <c r="C11" s="17"/>
      <c r="D11" s="17"/>
      <c r="E11" s="17"/>
      <c r="F11" s="17"/>
      <c r="G11" s="17"/>
      <c r="H11" s="17"/>
      <c r="I11" s="423"/>
      <c r="J11" s="424"/>
      <c r="K11" s="18"/>
      <c r="L11" s="17" t="s">
        <v>31</v>
      </c>
      <c r="M11" s="17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14" ht="12.75" customHeight="1" x14ac:dyDescent="0.2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14" ht="12.75" customHeight="1" x14ac:dyDescent="0.2">
      <c r="A14" s="54"/>
      <c r="B14" s="288" t="s">
        <v>348</v>
      </c>
      <c r="C14" s="263"/>
      <c r="D14" s="263"/>
      <c r="E14" s="263"/>
      <c r="F14" s="263"/>
      <c r="G14" s="263"/>
      <c r="H14" s="263"/>
      <c r="I14" s="263"/>
      <c r="J14" s="20"/>
      <c r="K14" s="21"/>
      <c r="L14" s="279">
        <v>12</v>
      </c>
      <c r="M14" s="264"/>
      <c r="N14" s="16"/>
    </row>
    <row r="15" spans="1:14" ht="12.75" customHeight="1" x14ac:dyDescent="0.2">
      <c r="A15" s="55"/>
      <c r="B15" s="17" t="s">
        <v>32</v>
      </c>
      <c r="C15" s="17"/>
      <c r="D15" s="17"/>
      <c r="E15" s="17"/>
      <c r="F15" s="17"/>
      <c r="G15" s="17"/>
      <c r="H15" s="19"/>
      <c r="I15" s="424"/>
      <c r="J15" s="424"/>
      <c r="K15" s="18"/>
      <c r="L15" s="17" t="s">
        <v>33</v>
      </c>
      <c r="M15" s="17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4.25" x14ac:dyDescent="0.2">
      <c r="A18" s="54"/>
      <c r="B18" s="263" t="s">
        <v>349</v>
      </c>
      <c r="C18" s="263"/>
      <c r="D18" s="263"/>
      <c r="E18" s="263"/>
      <c r="F18" s="263"/>
      <c r="G18" s="263"/>
      <c r="H18" s="263"/>
      <c r="I18" s="263"/>
      <c r="J18" s="18"/>
      <c r="K18" s="18"/>
      <c r="L18" s="18"/>
      <c r="M18" s="18"/>
      <c r="N18" s="16"/>
    </row>
    <row r="19" spans="1:14" ht="12.75" customHeight="1" x14ac:dyDescent="0.2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25">
      <c r="A21" s="54"/>
      <c r="B21" s="288" t="s">
        <v>350</v>
      </c>
      <c r="C21" s="263"/>
      <c r="D21" s="263"/>
      <c r="E21" s="263"/>
      <c r="F21" s="263"/>
      <c r="G21" s="263"/>
      <c r="H21" s="24"/>
      <c r="I21" s="289" t="s">
        <v>268</v>
      </c>
      <c r="J21" s="125"/>
      <c r="K21" s="25"/>
      <c r="L21" s="153">
        <v>10038</v>
      </c>
      <c r="N21" s="23"/>
    </row>
    <row r="22" spans="1:14" ht="12.75" customHeight="1" x14ac:dyDescent="0.2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/>
      <c r="C28" s="24" t="s">
        <v>331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2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">
      <c r="A31" s="55"/>
      <c r="B31" s="416" t="s">
        <v>369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23"/>
    </row>
    <row r="32" spans="1:14" ht="28.5" customHeight="1" x14ac:dyDescent="0.2">
      <c r="A32" s="55"/>
      <c r="B32" s="126"/>
      <c r="C32" s="126"/>
      <c r="D32" s="126"/>
      <c r="E32" s="126"/>
      <c r="F32" s="126"/>
      <c r="G32" s="126"/>
      <c r="H32" s="126"/>
      <c r="I32" s="335"/>
      <c r="J32" s="126"/>
      <c r="K32" s="126"/>
      <c r="L32" s="126"/>
      <c r="M32" s="126"/>
      <c r="N32" s="23"/>
    </row>
    <row r="33" spans="1:14" ht="12.75" customHeight="1" x14ac:dyDescent="0.2">
      <c r="A33" s="56"/>
      <c r="B33" s="277">
        <v>44323</v>
      </c>
      <c r="C33" s="265"/>
      <c r="D33" s="265"/>
      <c r="E33" s="265"/>
      <c r="F33" s="265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25">
      <c r="A36" s="164"/>
      <c r="B36" s="263" t="s">
        <v>363</v>
      </c>
      <c r="C36" s="263"/>
      <c r="D36" s="263"/>
      <c r="E36" s="263"/>
      <c r="F36" s="263"/>
      <c r="G36" s="263"/>
      <c r="H36" s="35"/>
      <c r="I36" s="278">
        <v>2124586234</v>
      </c>
      <c r="J36" s="267"/>
      <c r="K36" s="36"/>
      <c r="L36" s="278"/>
      <c r="M36" s="267"/>
      <c r="N36" s="165"/>
    </row>
    <row r="37" spans="1:14" customFormat="1" ht="12.75" customHeight="1" x14ac:dyDescent="0.25">
      <c r="A37" s="166"/>
      <c r="B37" s="167" t="s">
        <v>159</v>
      </c>
      <c r="C37" s="167"/>
      <c r="D37" s="167"/>
      <c r="E37" s="167"/>
      <c r="F37" s="167"/>
      <c r="G37" s="167"/>
      <c r="H37" s="167"/>
      <c r="I37" s="425" t="s">
        <v>38</v>
      </c>
      <c r="J37" s="425"/>
      <c r="K37" s="177"/>
      <c r="L37" s="425" t="s">
        <v>39</v>
      </c>
      <c r="M37" s="425"/>
      <c r="N37" s="168"/>
    </row>
    <row r="38" spans="1:14" customFormat="1" ht="12.75" customHeight="1" x14ac:dyDescent="0.25">
      <c r="A38" s="16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0"/>
    </row>
    <row r="39" spans="1:14" customFormat="1" ht="12.75" customHeight="1" x14ac:dyDescent="0.25">
      <c r="A39" s="164"/>
      <c r="B39" s="266" t="s">
        <v>364</v>
      </c>
      <c r="C39" s="266"/>
      <c r="D39" s="266"/>
      <c r="E39" s="263"/>
      <c r="F39" s="266"/>
      <c r="G39" s="266"/>
      <c r="H39" s="33"/>
      <c r="I39" s="350" t="s">
        <v>365</v>
      </c>
      <c r="J39" s="268"/>
      <c r="K39" s="268"/>
      <c r="L39" s="268"/>
      <c r="M39" s="268"/>
      <c r="N39" s="165"/>
    </row>
    <row r="40" spans="1:14" customFormat="1" ht="12.75" customHeight="1" x14ac:dyDescent="0.25">
      <c r="A40" s="166"/>
      <c r="B40" s="167" t="s">
        <v>40</v>
      </c>
      <c r="C40" s="167"/>
      <c r="D40" s="167"/>
      <c r="E40" s="167"/>
      <c r="F40" s="167"/>
      <c r="G40" s="167"/>
      <c r="H40" s="167"/>
      <c r="I40" s="425" t="s">
        <v>41</v>
      </c>
      <c r="J40" s="425"/>
      <c r="K40" s="425"/>
      <c r="L40" s="425"/>
      <c r="M40" s="425"/>
      <c r="N40" s="23"/>
    </row>
    <row r="41" spans="1:14" customFormat="1" ht="12.75" customHeight="1" x14ac:dyDescent="0.25">
      <c r="A41" s="174"/>
      <c r="B41" s="171"/>
      <c r="C41" s="171"/>
      <c r="D41" s="171"/>
      <c r="E41" s="171"/>
      <c r="F41" s="171"/>
      <c r="G41" s="171"/>
      <c r="H41" s="171"/>
      <c r="I41" s="172"/>
      <c r="J41" s="172"/>
      <c r="K41" s="172"/>
      <c r="L41" s="172"/>
      <c r="M41" s="172"/>
      <c r="N41" s="173"/>
    </row>
    <row r="42" spans="1:14" customFormat="1" ht="21" customHeight="1" x14ac:dyDescent="0.25">
      <c r="A42" s="166"/>
      <c r="B42" s="167"/>
      <c r="C42" s="167"/>
      <c r="D42" s="167"/>
      <c r="E42" s="167"/>
      <c r="F42" s="167"/>
      <c r="G42" s="167"/>
      <c r="H42" s="167"/>
      <c r="I42" s="160"/>
      <c r="J42" s="160"/>
      <c r="K42" s="160"/>
      <c r="L42" s="160"/>
      <c r="M42" s="160"/>
      <c r="N42" s="23"/>
    </row>
    <row r="43" spans="1:14" ht="12.75" customHeight="1" x14ac:dyDescent="0.2">
      <c r="A43" s="175"/>
      <c r="B43" s="289" t="s">
        <v>351</v>
      </c>
      <c r="C43" s="263"/>
      <c r="D43" s="263"/>
      <c r="E43" s="263"/>
      <c r="F43" s="263"/>
      <c r="G43" s="263"/>
      <c r="H43" s="36"/>
      <c r="I43" s="278" t="s">
        <v>352</v>
      </c>
      <c r="J43" s="267"/>
      <c r="K43" s="36"/>
      <c r="L43" s="278"/>
      <c r="M43" s="267"/>
      <c r="N43" s="37"/>
    </row>
    <row r="44" spans="1:14" ht="12.75" customHeight="1" x14ac:dyDescent="0.2">
      <c r="A44" s="175"/>
      <c r="B44" s="17" t="s">
        <v>166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">
      <c r="A47" s="54"/>
      <c r="B47" s="288" t="s">
        <v>353</v>
      </c>
      <c r="C47" s="263"/>
      <c r="D47" s="263"/>
      <c r="E47" s="263"/>
      <c r="F47" s="263"/>
      <c r="G47" s="263"/>
      <c r="H47" s="22"/>
      <c r="I47" s="276" t="s">
        <v>354</v>
      </c>
      <c r="J47" s="268"/>
      <c r="K47" s="268"/>
      <c r="L47" s="268"/>
      <c r="M47" s="268"/>
      <c r="N47" s="37"/>
    </row>
    <row r="48" spans="1:14" ht="12.75" customHeight="1" x14ac:dyDescent="0.2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">
      <c r="A53" s="418" t="s">
        <v>372</v>
      </c>
      <c r="B53" s="419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20"/>
    </row>
    <row r="54" spans="1:14" ht="12.75" customHeight="1" x14ac:dyDescent="0.2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2">
      <c r="A55" s="24"/>
      <c r="B55" s="417" t="s">
        <v>167</v>
      </c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33"/>
    </row>
    <row r="56" spans="1:14" ht="12.75" customHeight="1" x14ac:dyDescent="0.2"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33"/>
    </row>
    <row r="57" spans="1:14" ht="12.75" customHeight="1" x14ac:dyDescent="0.2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67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42"/>
      <c r="B60" s="33" t="s">
        <v>68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">
      <c r="A61" s="33"/>
      <c r="B61" s="33" t="s">
        <v>69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34"/>
      <c r="B62" s="33" t="s">
        <v>70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 t="s">
        <v>332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"/>
    <row r="71" spans="1:14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77" spans="1:14" ht="12.75" customHeight="1" x14ac:dyDescent="0.2"/>
    <row r="124" ht="12.75" customHeight="1" x14ac:dyDescent="0.2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B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hyperlinks>
    <hyperlink ref="I47" r:id="rId1" xr:uid="{00000000-0004-0000-0000-000000000000}"/>
    <hyperlink ref="I39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47625</xdr:rowOff>
                  </from>
                  <to>
                    <xdr:col>1</xdr:col>
                    <xdr:colOff>447675</xdr:colOff>
                    <xdr:row>28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Normal="100" workbookViewId="0">
      <selection activeCell="L86" sqref="L8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430" t="s">
        <v>54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2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427" t="s">
        <v>316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9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">
        <v>362</v>
      </c>
      <c r="F4" s="334"/>
      <c r="G4" s="115"/>
      <c r="H4" s="115"/>
      <c r="I4" s="115"/>
      <c r="J4" s="116"/>
      <c r="L4" s="76" t="s">
        <v>55</v>
      </c>
      <c r="M4" s="163">
        <v>19380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Page'!B14</f>
        <v>American International Group, Inc.</v>
      </c>
      <c r="F6" s="334"/>
      <c r="G6" s="115"/>
      <c r="H6" s="115"/>
      <c r="I6" s="115"/>
      <c r="J6" s="116"/>
      <c r="L6" s="76" t="s">
        <v>56</v>
      </c>
      <c r="M6" s="163">
        <f>'Cover Page'!L14</f>
        <v>12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154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9">
        <f>N10*1</f>
        <v>1</v>
      </c>
      <c r="V10" s="207" t="s">
        <v>148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5" t="b">
        <v>0</v>
      </c>
      <c r="O12" s="107"/>
      <c r="Q12" s="141"/>
      <c r="R12" s="141"/>
      <c r="S12" s="141"/>
      <c r="T12" s="141"/>
      <c r="U12" s="209">
        <f t="shared" ref="U12:U18" si="0">N12*1</f>
        <v>0</v>
      </c>
      <c r="V12" s="207" t="s">
        <v>215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5" t="b">
        <v>0</v>
      </c>
      <c r="O13" s="107" t="s">
        <v>89</v>
      </c>
      <c r="Q13" s="141"/>
      <c r="R13" s="141"/>
      <c r="S13" s="141"/>
      <c r="T13" s="141"/>
      <c r="U13" s="209">
        <f t="shared" si="0"/>
        <v>0</v>
      </c>
      <c r="V13" s="207" t="s">
        <v>216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5" t="b">
        <v>1</v>
      </c>
      <c r="O14" s="107" t="s">
        <v>90</v>
      </c>
      <c r="Q14" s="141"/>
      <c r="R14" s="141"/>
      <c r="S14" s="141"/>
      <c r="T14" s="141"/>
      <c r="U14" s="209">
        <f t="shared" si="0"/>
        <v>1</v>
      </c>
      <c r="V14" s="207" t="s">
        <v>217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5" t="b">
        <v>0</v>
      </c>
      <c r="O15" s="107" t="s">
        <v>91</v>
      </c>
      <c r="Q15" s="141"/>
      <c r="R15" s="141"/>
      <c r="S15" s="141"/>
      <c r="T15" s="141"/>
      <c r="U15" s="209">
        <f t="shared" si="0"/>
        <v>0</v>
      </c>
      <c r="V15" s="207" t="s">
        <v>218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5" t="b">
        <v>0</v>
      </c>
      <c r="O16" s="107" t="s">
        <v>92</v>
      </c>
      <c r="Q16" s="141"/>
      <c r="R16" s="141"/>
      <c r="S16" s="141"/>
      <c r="T16" s="141"/>
      <c r="U16" s="209">
        <f t="shared" si="0"/>
        <v>0</v>
      </c>
      <c r="V16" s="207" t="s">
        <v>219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5" t="b">
        <v>1</v>
      </c>
      <c r="O17" s="107" t="s">
        <v>93</v>
      </c>
      <c r="Q17" s="141"/>
      <c r="R17" s="141"/>
      <c r="S17" s="141"/>
      <c r="T17" s="141"/>
      <c r="U17" s="209">
        <f t="shared" si="0"/>
        <v>1</v>
      </c>
      <c r="V17" s="207" t="s">
        <v>220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5" t="b">
        <v>0</v>
      </c>
      <c r="O18" s="107" t="s">
        <v>94</v>
      </c>
      <c r="Q18" s="141"/>
      <c r="R18" s="141"/>
      <c r="S18" s="141"/>
      <c r="T18" s="141"/>
      <c r="U18" s="209">
        <f t="shared" si="0"/>
        <v>0</v>
      </c>
      <c r="V18" s="207" t="s">
        <v>221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434"/>
      <c r="F19" s="435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436"/>
      <c r="F20" s="437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149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4" t="s">
        <v>96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7" t="s">
        <v>26</v>
      </c>
      <c r="B24" s="433" t="s">
        <v>324</v>
      </c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7"/>
      <c r="B25" s="324" t="s">
        <v>317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6" t="b">
        <v>1</v>
      </c>
      <c r="O26" s="141"/>
      <c r="Q26" s="141"/>
      <c r="R26" s="141"/>
      <c r="S26" s="141"/>
      <c r="T26" s="141"/>
      <c r="U26" s="209">
        <f>N26*1</f>
        <v>1</v>
      </c>
      <c r="V26" s="207" t="s">
        <v>150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6" t="b">
        <v>1</v>
      </c>
      <c r="O28" s="141"/>
      <c r="Q28" s="141"/>
      <c r="R28" s="141"/>
      <c r="S28" s="141"/>
      <c r="T28" s="141"/>
      <c r="U28" s="209">
        <f>N28*1</f>
        <v>1</v>
      </c>
      <c r="V28" s="207" t="s">
        <v>152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178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0</v>
      </c>
      <c r="U34" s="209">
        <f>N34*1</f>
        <v>0</v>
      </c>
      <c r="V34" s="205" t="s">
        <v>151</v>
      </c>
    </row>
    <row r="35" spans="1:39" ht="12.95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1" t="b">
        <v>1</v>
      </c>
      <c r="U35" s="209">
        <f>N35*1</f>
        <v>1</v>
      </c>
      <c r="V35" s="205" t="s">
        <v>153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438" t="s">
        <v>368</v>
      </c>
      <c r="F37" s="439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440"/>
      <c r="F38" s="441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426" t="s">
        <v>182</v>
      </c>
      <c r="V41" s="426"/>
      <c r="W41" s="426"/>
      <c r="X41" s="426"/>
      <c r="Y41" s="426"/>
      <c r="Z41" s="426"/>
      <c r="AA41" s="426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426" t="s">
        <v>301</v>
      </c>
      <c r="H42" s="426"/>
      <c r="I42" s="426"/>
      <c r="J42" s="426"/>
      <c r="K42" s="426"/>
      <c r="L42" s="426"/>
      <c r="M42" s="426"/>
      <c r="N42" s="141"/>
      <c r="O42" s="141"/>
      <c r="P42" s="141"/>
      <c r="Q42" s="141"/>
      <c r="R42" s="141"/>
      <c r="S42" s="141"/>
      <c r="T42" s="141"/>
      <c r="U42" s="296"/>
      <c r="V42" s="296"/>
      <c r="W42" s="296"/>
      <c r="X42" s="296"/>
      <c r="Y42" s="296"/>
      <c r="Z42" s="296"/>
      <c r="AA42" s="296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4" t="s">
        <v>77</v>
      </c>
      <c r="H43" s="124" t="s">
        <v>226</v>
      </c>
      <c r="I43" s="124" t="s">
        <v>78</v>
      </c>
      <c r="J43" s="124" t="s">
        <v>79</v>
      </c>
      <c r="K43" s="124" t="s">
        <v>228</v>
      </c>
      <c r="L43" s="124" t="s">
        <v>229</v>
      </c>
      <c r="M43" s="124" t="s">
        <v>155</v>
      </c>
      <c r="N43" s="147" t="s">
        <v>77</v>
      </c>
      <c r="O43" s="147" t="s">
        <v>181</v>
      </c>
      <c r="P43" s="147" t="s">
        <v>78</v>
      </c>
      <c r="Q43" s="147" t="s">
        <v>79</v>
      </c>
      <c r="R43" s="147" t="s">
        <v>156</v>
      </c>
      <c r="S43" s="147" t="s">
        <v>80</v>
      </c>
      <c r="T43" s="147" t="s">
        <v>81</v>
      </c>
      <c r="U43" s="210" t="s">
        <v>77</v>
      </c>
      <c r="V43" s="210" t="s">
        <v>181</v>
      </c>
      <c r="W43" s="210" t="s">
        <v>78</v>
      </c>
      <c r="X43" s="210" t="s">
        <v>79</v>
      </c>
      <c r="Y43" s="210" t="s">
        <v>156</v>
      </c>
      <c r="Z43" s="210" t="s">
        <v>80</v>
      </c>
      <c r="AA43" s="210" t="s">
        <v>81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0</v>
      </c>
      <c r="O44" s="145" t="b">
        <v>0</v>
      </c>
      <c r="P44" s="145" t="b">
        <v>1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1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1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1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5" t="b">
        <v>0</v>
      </c>
      <c r="O46" s="145" t="b">
        <v>0</v>
      </c>
      <c r="P46" s="145" t="b">
        <v>1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1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2"/>
      <c r="O48" s="142"/>
      <c r="P48" s="142"/>
      <c r="Q48" s="142"/>
      <c r="R48" s="142"/>
      <c r="S48" s="142"/>
      <c r="T48" s="142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88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426" t="s">
        <v>182</v>
      </c>
      <c r="V51" s="426"/>
      <c r="W51" s="426"/>
      <c r="X51" s="426"/>
      <c r="Y51" s="426"/>
      <c r="Z51" s="426"/>
      <c r="AA51" s="426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426" t="s">
        <v>301</v>
      </c>
      <c r="H53" s="426"/>
      <c r="I53" s="426"/>
      <c r="J53" s="426"/>
      <c r="K53" s="426"/>
      <c r="L53" s="426"/>
      <c r="M53" s="426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77</v>
      </c>
      <c r="H54" s="127" t="s">
        <v>226</v>
      </c>
      <c r="I54" s="127" t="s">
        <v>78</v>
      </c>
      <c r="J54" s="127" t="s">
        <v>79</v>
      </c>
      <c r="K54" s="127" t="s">
        <v>228</v>
      </c>
      <c r="L54" s="127" t="s">
        <v>229</v>
      </c>
      <c r="M54" s="127" t="s">
        <v>155</v>
      </c>
      <c r="N54" s="147" t="s">
        <v>77</v>
      </c>
      <c r="O54" s="147" t="s">
        <v>181</v>
      </c>
      <c r="P54" s="147" t="s">
        <v>78</v>
      </c>
      <c r="Q54" s="147" t="s">
        <v>79</v>
      </c>
      <c r="R54" s="147" t="s">
        <v>156</v>
      </c>
      <c r="S54" s="147" t="s">
        <v>80</v>
      </c>
      <c r="T54" s="147" t="s">
        <v>81</v>
      </c>
      <c r="U54" s="210" t="s">
        <v>77</v>
      </c>
      <c r="V54" s="210" t="s">
        <v>181</v>
      </c>
      <c r="W54" s="210" t="s">
        <v>78</v>
      </c>
      <c r="X54" s="210" t="s">
        <v>79</v>
      </c>
      <c r="Y54" s="210" t="s">
        <v>156</v>
      </c>
      <c r="Z54" s="210" t="s">
        <v>80</v>
      </c>
      <c r="AA54" s="210" t="s">
        <v>81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9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9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2"/>
      <c r="O61" s="142"/>
      <c r="P61" s="142"/>
      <c r="Q61" s="142"/>
      <c r="R61" s="142"/>
      <c r="S61" s="142"/>
      <c r="T61" s="142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85</v>
      </c>
      <c r="E65" s="92"/>
      <c r="F65" s="92"/>
      <c r="G65" s="426" t="s">
        <v>301</v>
      </c>
      <c r="H65" s="426"/>
      <c r="I65" s="426"/>
      <c r="J65" s="426"/>
      <c r="K65" s="426"/>
      <c r="L65" s="426"/>
      <c r="M65" s="426"/>
      <c r="N65" s="141"/>
      <c r="O65" s="141"/>
      <c r="P65" s="141"/>
      <c r="Q65" s="141"/>
      <c r="R65" s="141"/>
      <c r="S65" s="141"/>
      <c r="T65" s="141"/>
      <c r="U65" s="426" t="s">
        <v>182</v>
      </c>
      <c r="V65" s="426"/>
      <c r="W65" s="426"/>
      <c r="X65" s="426"/>
      <c r="Y65" s="426"/>
      <c r="Z65" s="426"/>
      <c r="AA65" s="426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86</v>
      </c>
      <c r="E66" s="92"/>
      <c r="F66" s="92"/>
      <c r="G66" s="127" t="s">
        <v>77</v>
      </c>
      <c r="H66" s="127" t="s">
        <v>226</v>
      </c>
      <c r="I66" s="127" t="s">
        <v>78</v>
      </c>
      <c r="J66" s="127" t="s">
        <v>79</v>
      </c>
      <c r="K66" s="127" t="s">
        <v>228</v>
      </c>
      <c r="L66" s="127" t="s">
        <v>229</v>
      </c>
      <c r="M66" s="127" t="s">
        <v>155</v>
      </c>
      <c r="N66" s="141"/>
      <c r="O66" s="141"/>
      <c r="P66" s="141"/>
      <c r="Q66" s="141"/>
      <c r="R66" s="141"/>
      <c r="S66" s="141"/>
      <c r="T66" s="141"/>
      <c r="U66" s="210" t="s">
        <v>77</v>
      </c>
      <c r="V66" s="210" t="s">
        <v>181</v>
      </c>
      <c r="W66" s="210" t="s">
        <v>78</v>
      </c>
      <c r="X66" s="210" t="s">
        <v>79</v>
      </c>
      <c r="Y66" s="210" t="s">
        <v>156</v>
      </c>
      <c r="Z66" s="210" t="s">
        <v>80</v>
      </c>
      <c r="AA66" s="210" t="s">
        <v>81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71</v>
      </c>
      <c r="D68" s="66" t="s">
        <v>303</v>
      </c>
      <c r="E68" s="92"/>
      <c r="F68" s="92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84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208</v>
      </c>
      <c r="D70" s="92" t="s">
        <v>338</v>
      </c>
      <c r="F70" s="93"/>
      <c r="G70" s="274"/>
      <c r="H70" s="274"/>
      <c r="I70" s="274"/>
      <c r="J70" s="274"/>
      <c r="K70" s="274"/>
      <c r="L70" s="274"/>
      <c r="M70" s="274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77</v>
      </c>
      <c r="O71" s="147" t="s">
        <v>181</v>
      </c>
      <c r="P71" s="147" t="s">
        <v>78</v>
      </c>
      <c r="Q71" s="147" t="s">
        <v>79</v>
      </c>
      <c r="R71" s="147" t="s">
        <v>156</v>
      </c>
      <c r="S71" s="147" t="s">
        <v>80</v>
      </c>
      <c r="T71" s="147" t="s">
        <v>81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0</v>
      </c>
      <c r="P73" s="145" t="b">
        <v>1</v>
      </c>
      <c r="Q73" s="145" t="b">
        <v>0</v>
      </c>
      <c r="R73" s="145" t="b">
        <v>0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1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426" t="s">
        <v>182</v>
      </c>
      <c r="V75" s="426"/>
      <c r="W75" s="426"/>
      <c r="X75" s="426"/>
      <c r="Y75" s="426"/>
      <c r="Z75" s="426"/>
      <c r="AA75" s="426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174</v>
      </c>
      <c r="B76" s="75" t="s">
        <v>339</v>
      </c>
      <c r="C76" s="75"/>
      <c r="D76" s="75"/>
      <c r="E76" s="91"/>
      <c r="F76" s="75"/>
      <c r="R76" s="150"/>
      <c r="U76" s="210" t="s">
        <v>77</v>
      </c>
      <c r="V76" s="210" t="s">
        <v>181</v>
      </c>
      <c r="W76" s="210" t="s">
        <v>78</v>
      </c>
      <c r="X76" s="210" t="s">
        <v>79</v>
      </c>
      <c r="Y76" s="210" t="s">
        <v>156</v>
      </c>
      <c r="Z76" s="210" t="s">
        <v>80</v>
      </c>
      <c r="AA76" s="210" t="s">
        <v>81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0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0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426" t="s">
        <v>301</v>
      </c>
      <c r="H79" s="426"/>
      <c r="I79" s="426"/>
      <c r="J79" s="426"/>
      <c r="K79" s="426"/>
      <c r="L79" s="426"/>
      <c r="M79" s="426"/>
      <c r="R79" s="150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77</v>
      </c>
      <c r="H80" s="127" t="s">
        <v>226</v>
      </c>
      <c r="I80" s="127" t="s">
        <v>78</v>
      </c>
      <c r="J80" s="127" t="s">
        <v>79</v>
      </c>
      <c r="K80" s="127" t="s">
        <v>228</v>
      </c>
      <c r="L80" s="127" t="s">
        <v>229</v>
      </c>
      <c r="M80" s="127" t="s">
        <v>155</v>
      </c>
      <c r="N80" s="147" t="s">
        <v>77</v>
      </c>
      <c r="O80" s="147" t="s">
        <v>181</v>
      </c>
      <c r="P80" s="147" t="s">
        <v>78</v>
      </c>
      <c r="Q80" s="147" t="s">
        <v>79</v>
      </c>
      <c r="R80" s="147" t="s">
        <v>156</v>
      </c>
      <c r="S80" s="147" t="s">
        <v>80</v>
      </c>
      <c r="T80" s="147" t="s">
        <v>81</v>
      </c>
    </row>
    <row r="81" spans="1:27" x14ac:dyDescent="0.2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1" t="b">
        <v>0</v>
      </c>
      <c r="O81" s="151" t="b">
        <v>0</v>
      </c>
      <c r="P81" s="151" t="b">
        <v>1</v>
      </c>
      <c r="Q81" s="151" t="b">
        <v>0</v>
      </c>
      <c r="R81" s="151" t="b">
        <v>0</v>
      </c>
      <c r="S81" s="151" t="b">
        <v>1</v>
      </c>
      <c r="T81" s="151" t="b">
        <v>1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1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1</v>
      </c>
      <c r="AA81" s="207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1" t="b">
        <v>0</v>
      </c>
      <c r="O82" s="151" t="b">
        <v>0</v>
      </c>
      <c r="P82" s="151" t="b">
        <v>1</v>
      </c>
      <c r="Q82" s="151" t="b">
        <v>0</v>
      </c>
      <c r="R82" s="151" t="b">
        <v>0</v>
      </c>
      <c r="S82" s="151" t="b">
        <v>1</v>
      </c>
      <c r="T82" s="151" t="b">
        <v>1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1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1</v>
      </c>
      <c r="AA82" s="207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1" t="b">
        <v>0</v>
      </c>
      <c r="O83" s="151" t="b">
        <v>0</v>
      </c>
      <c r="P83" s="151" t="b">
        <v>1</v>
      </c>
      <c r="Q83" s="151" t="b">
        <v>0</v>
      </c>
      <c r="R83" s="151" t="b">
        <v>0</v>
      </c>
      <c r="S83" s="151" t="b">
        <v>1</v>
      </c>
      <c r="T83" s="151" t="b">
        <v>1</v>
      </c>
      <c r="U83" s="207">
        <f t="shared" si="51"/>
        <v>0</v>
      </c>
      <c r="V83" s="207">
        <f t="shared" si="52"/>
        <v>0</v>
      </c>
      <c r="W83" s="207">
        <f t="shared" si="53"/>
        <v>1</v>
      </c>
      <c r="X83" s="207">
        <f t="shared" si="54"/>
        <v>0</v>
      </c>
      <c r="Y83" s="207">
        <f t="shared" si="55"/>
        <v>0</v>
      </c>
      <c r="Z83" s="207">
        <f t="shared" si="56"/>
        <v>1</v>
      </c>
      <c r="AA83" s="207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 t="s">
        <v>356</v>
      </c>
      <c r="M85" s="229" t="s">
        <v>356</v>
      </c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 t="str">
        <f t="shared" si="58"/>
        <v>See EM.</v>
      </c>
      <c r="AA85" s="205" t="str">
        <f t="shared" si="58"/>
        <v>See EM.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9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430" t="s">
        <v>236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2"/>
    </row>
    <row r="2" spans="1:14" ht="23.25" customHeight="1" x14ac:dyDescent="0.3">
      <c r="A2" s="427" t="s">
        <v>316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Page'!B10</f>
        <v>American Home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Page'!L10</f>
        <v>19380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Page'!B14</f>
        <v>American International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Page'!L14</f>
        <v>12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203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442" t="s">
        <v>355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4"/>
      <c r="N14" s="258"/>
    </row>
    <row r="15" spans="1:14" x14ac:dyDescent="0.25">
      <c r="A15" s="256"/>
      <c r="B15" s="258"/>
      <c r="C15" s="445"/>
      <c r="D15" s="446"/>
      <c r="E15" s="446"/>
      <c r="F15" s="446"/>
      <c r="G15" s="446"/>
      <c r="H15" s="446"/>
      <c r="I15" s="446"/>
      <c r="J15" s="446"/>
      <c r="K15" s="446"/>
      <c r="L15" s="446"/>
      <c r="M15" s="447"/>
      <c r="N15" s="258"/>
    </row>
    <row r="16" spans="1:14" x14ac:dyDescent="0.25">
      <c r="A16" s="256"/>
      <c r="B16" s="258"/>
      <c r="C16" s="445"/>
      <c r="D16" s="446"/>
      <c r="E16" s="446"/>
      <c r="F16" s="446"/>
      <c r="G16" s="446"/>
      <c r="H16" s="446"/>
      <c r="I16" s="446"/>
      <c r="J16" s="446"/>
      <c r="K16" s="446"/>
      <c r="L16" s="446"/>
      <c r="M16" s="447"/>
      <c r="N16" s="258"/>
    </row>
    <row r="17" spans="1:14" x14ac:dyDescent="0.25">
      <c r="A17" s="256"/>
      <c r="B17" s="258"/>
      <c r="C17" s="445"/>
      <c r="D17" s="446"/>
      <c r="E17" s="446"/>
      <c r="F17" s="446"/>
      <c r="G17" s="446"/>
      <c r="H17" s="446"/>
      <c r="I17" s="446"/>
      <c r="J17" s="446"/>
      <c r="K17" s="446"/>
      <c r="L17" s="446"/>
      <c r="M17" s="447"/>
      <c r="N17" s="258"/>
    </row>
    <row r="18" spans="1:14" x14ac:dyDescent="0.25">
      <c r="A18" s="256"/>
      <c r="B18" s="258"/>
      <c r="C18" s="445"/>
      <c r="D18" s="446"/>
      <c r="E18" s="446"/>
      <c r="F18" s="446"/>
      <c r="G18" s="446"/>
      <c r="H18" s="446"/>
      <c r="I18" s="446"/>
      <c r="J18" s="446"/>
      <c r="K18" s="446"/>
      <c r="L18" s="446"/>
      <c r="M18" s="447"/>
      <c r="N18" s="258"/>
    </row>
    <row r="19" spans="1:14" x14ac:dyDescent="0.25">
      <c r="A19" s="256"/>
      <c r="B19" s="258"/>
      <c r="C19" s="445"/>
      <c r="D19" s="446"/>
      <c r="E19" s="446"/>
      <c r="F19" s="446"/>
      <c r="G19" s="446"/>
      <c r="H19" s="446"/>
      <c r="I19" s="446"/>
      <c r="J19" s="446"/>
      <c r="K19" s="446"/>
      <c r="L19" s="446"/>
      <c r="M19" s="447"/>
      <c r="N19" s="258"/>
    </row>
    <row r="20" spans="1:14" x14ac:dyDescent="0.25">
      <c r="A20" s="256"/>
      <c r="B20" s="258"/>
      <c r="C20" s="445"/>
      <c r="D20" s="446"/>
      <c r="E20" s="446"/>
      <c r="F20" s="446"/>
      <c r="G20" s="446"/>
      <c r="H20" s="446"/>
      <c r="I20" s="446"/>
      <c r="J20" s="446"/>
      <c r="K20" s="446"/>
      <c r="L20" s="446"/>
      <c r="M20" s="447"/>
      <c r="N20" s="258"/>
    </row>
    <row r="21" spans="1:14" x14ac:dyDescent="0.25">
      <c r="A21" s="256"/>
      <c r="B21" s="258"/>
      <c r="C21" s="445"/>
      <c r="D21" s="446"/>
      <c r="E21" s="446"/>
      <c r="F21" s="446"/>
      <c r="G21" s="446"/>
      <c r="H21" s="446"/>
      <c r="I21" s="446"/>
      <c r="J21" s="446"/>
      <c r="K21" s="446"/>
      <c r="L21" s="446"/>
      <c r="M21" s="447"/>
      <c r="N21" s="258"/>
    </row>
    <row r="22" spans="1:14" x14ac:dyDescent="0.25">
      <c r="A22" s="256"/>
      <c r="B22" s="258"/>
      <c r="C22" s="445"/>
      <c r="D22" s="446"/>
      <c r="E22" s="446"/>
      <c r="F22" s="446"/>
      <c r="G22" s="446"/>
      <c r="H22" s="446"/>
      <c r="I22" s="446"/>
      <c r="J22" s="446"/>
      <c r="K22" s="446"/>
      <c r="L22" s="446"/>
      <c r="M22" s="447"/>
      <c r="N22" s="258"/>
    </row>
    <row r="23" spans="1:14" x14ac:dyDescent="0.25">
      <c r="A23" s="256"/>
      <c r="B23" s="258"/>
      <c r="C23" s="448"/>
      <c r="D23" s="449"/>
      <c r="E23" s="449"/>
      <c r="F23" s="449"/>
      <c r="G23" s="449"/>
      <c r="H23" s="449"/>
      <c r="I23" s="449"/>
      <c r="J23" s="449"/>
      <c r="K23" s="449"/>
      <c r="L23" s="449"/>
      <c r="M23" s="450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204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442" t="s">
        <v>355</v>
      </c>
      <c r="D33" s="443"/>
      <c r="E33" s="443"/>
      <c r="F33" s="443"/>
      <c r="G33" s="443"/>
      <c r="H33" s="443"/>
      <c r="I33" s="443"/>
      <c r="J33" s="443"/>
      <c r="K33" s="443"/>
      <c r="L33" s="443"/>
      <c r="M33" s="444"/>
      <c r="N33" s="258"/>
    </row>
    <row r="34" spans="1:14" x14ac:dyDescent="0.25">
      <c r="A34" s="256"/>
      <c r="B34" s="257"/>
      <c r="C34" s="445"/>
      <c r="D34" s="446"/>
      <c r="E34" s="446"/>
      <c r="F34" s="446"/>
      <c r="G34" s="446"/>
      <c r="H34" s="446"/>
      <c r="I34" s="446"/>
      <c r="J34" s="446"/>
      <c r="K34" s="446"/>
      <c r="L34" s="446"/>
      <c r="M34" s="447"/>
      <c r="N34" s="258"/>
    </row>
    <row r="35" spans="1:14" x14ac:dyDescent="0.25">
      <c r="A35" s="256"/>
      <c r="B35" s="257"/>
      <c r="C35" s="445"/>
      <c r="D35" s="446"/>
      <c r="E35" s="446"/>
      <c r="F35" s="446"/>
      <c r="G35" s="446"/>
      <c r="H35" s="446"/>
      <c r="I35" s="446"/>
      <c r="J35" s="446"/>
      <c r="K35" s="446"/>
      <c r="L35" s="446"/>
      <c r="M35" s="447"/>
      <c r="N35" s="258"/>
    </row>
    <row r="36" spans="1:14" x14ac:dyDescent="0.25">
      <c r="A36" s="256"/>
      <c r="B36" s="257"/>
      <c r="C36" s="445"/>
      <c r="D36" s="446"/>
      <c r="E36" s="446"/>
      <c r="F36" s="446"/>
      <c r="G36" s="446"/>
      <c r="H36" s="446"/>
      <c r="I36" s="446"/>
      <c r="J36" s="446"/>
      <c r="K36" s="446"/>
      <c r="L36" s="446"/>
      <c r="M36" s="447"/>
      <c r="N36" s="258"/>
    </row>
    <row r="37" spans="1:14" x14ac:dyDescent="0.25">
      <c r="A37" s="256"/>
      <c r="B37" s="257"/>
      <c r="C37" s="445"/>
      <c r="D37" s="446"/>
      <c r="E37" s="446"/>
      <c r="F37" s="446"/>
      <c r="G37" s="446"/>
      <c r="H37" s="446"/>
      <c r="I37" s="446"/>
      <c r="J37" s="446"/>
      <c r="K37" s="446"/>
      <c r="L37" s="446"/>
      <c r="M37" s="447"/>
      <c r="N37" s="258"/>
    </row>
    <row r="38" spans="1:14" x14ac:dyDescent="0.25">
      <c r="A38" s="256"/>
      <c r="B38" s="257"/>
      <c r="C38" s="445"/>
      <c r="D38" s="446"/>
      <c r="E38" s="446"/>
      <c r="F38" s="446"/>
      <c r="G38" s="446"/>
      <c r="H38" s="446"/>
      <c r="I38" s="446"/>
      <c r="J38" s="446"/>
      <c r="K38" s="446"/>
      <c r="L38" s="446"/>
      <c r="M38" s="447"/>
      <c r="N38" s="258"/>
    </row>
    <row r="39" spans="1:14" x14ac:dyDescent="0.25">
      <c r="A39" s="256"/>
      <c r="B39" s="257"/>
      <c r="C39" s="445"/>
      <c r="D39" s="446"/>
      <c r="E39" s="446"/>
      <c r="F39" s="446"/>
      <c r="G39" s="446"/>
      <c r="H39" s="446"/>
      <c r="I39" s="446"/>
      <c r="J39" s="446"/>
      <c r="K39" s="446"/>
      <c r="L39" s="446"/>
      <c r="M39" s="447"/>
      <c r="N39" s="258"/>
    </row>
    <row r="40" spans="1:14" x14ac:dyDescent="0.25">
      <c r="A40" s="256"/>
      <c r="B40" s="257"/>
      <c r="C40" s="445"/>
      <c r="D40" s="446"/>
      <c r="E40" s="446"/>
      <c r="F40" s="446"/>
      <c r="G40" s="446"/>
      <c r="H40" s="446"/>
      <c r="I40" s="446"/>
      <c r="J40" s="446"/>
      <c r="K40" s="446"/>
      <c r="L40" s="446"/>
      <c r="M40" s="447"/>
      <c r="N40" s="258"/>
    </row>
    <row r="41" spans="1:14" x14ac:dyDescent="0.25">
      <c r="A41" s="256"/>
      <c r="B41" s="257"/>
      <c r="C41" s="445"/>
      <c r="D41" s="446"/>
      <c r="E41" s="446"/>
      <c r="F41" s="446"/>
      <c r="G41" s="446"/>
      <c r="H41" s="446"/>
      <c r="I41" s="446"/>
      <c r="J41" s="446"/>
      <c r="K41" s="446"/>
      <c r="L41" s="446"/>
      <c r="M41" s="447"/>
      <c r="N41" s="258"/>
    </row>
    <row r="42" spans="1:14" x14ac:dyDescent="0.25">
      <c r="A42" s="256"/>
      <c r="B42" s="257"/>
      <c r="C42" s="445"/>
      <c r="D42" s="446"/>
      <c r="E42" s="446"/>
      <c r="F42" s="446"/>
      <c r="G42" s="446"/>
      <c r="H42" s="446"/>
      <c r="I42" s="446"/>
      <c r="J42" s="446"/>
      <c r="K42" s="446"/>
      <c r="L42" s="446"/>
      <c r="M42" s="447"/>
      <c r="N42" s="258"/>
    </row>
    <row r="43" spans="1:14" x14ac:dyDescent="0.25">
      <c r="A43" s="256"/>
      <c r="B43" s="257"/>
      <c r="C43" s="445"/>
      <c r="D43" s="446"/>
      <c r="E43" s="446"/>
      <c r="F43" s="446"/>
      <c r="G43" s="446"/>
      <c r="H43" s="446"/>
      <c r="I43" s="446"/>
      <c r="J43" s="446"/>
      <c r="K43" s="446"/>
      <c r="L43" s="446"/>
      <c r="M43" s="447"/>
      <c r="N43" s="258"/>
    </row>
    <row r="44" spans="1:14" x14ac:dyDescent="0.25">
      <c r="A44" s="256"/>
      <c r="B44" s="257"/>
      <c r="C44" s="445"/>
      <c r="D44" s="446"/>
      <c r="E44" s="446"/>
      <c r="F44" s="446"/>
      <c r="G44" s="446"/>
      <c r="H44" s="446"/>
      <c r="I44" s="446"/>
      <c r="J44" s="446"/>
      <c r="K44" s="446"/>
      <c r="L44" s="446"/>
      <c r="M44" s="447"/>
      <c r="N44" s="258"/>
    </row>
    <row r="45" spans="1:14" x14ac:dyDescent="0.25">
      <c r="A45" s="256"/>
      <c r="B45" s="257"/>
      <c r="C45" s="445"/>
      <c r="D45" s="446"/>
      <c r="E45" s="446"/>
      <c r="F45" s="446"/>
      <c r="G45" s="446"/>
      <c r="H45" s="446"/>
      <c r="I45" s="446"/>
      <c r="J45" s="446"/>
      <c r="K45" s="446"/>
      <c r="L45" s="446"/>
      <c r="M45" s="447"/>
      <c r="N45" s="258"/>
    </row>
    <row r="46" spans="1:14" x14ac:dyDescent="0.25">
      <c r="A46" s="256"/>
      <c r="B46" s="257"/>
      <c r="C46" s="445"/>
      <c r="D46" s="446"/>
      <c r="E46" s="446"/>
      <c r="F46" s="446"/>
      <c r="G46" s="446"/>
      <c r="H46" s="446"/>
      <c r="I46" s="446"/>
      <c r="J46" s="446"/>
      <c r="K46" s="446"/>
      <c r="L46" s="446"/>
      <c r="M46" s="447"/>
      <c r="N46" s="258"/>
    </row>
    <row r="47" spans="1:14" x14ac:dyDescent="0.25">
      <c r="A47" s="256"/>
      <c r="B47" s="257"/>
      <c r="C47" s="445"/>
      <c r="D47" s="446"/>
      <c r="E47" s="446"/>
      <c r="F47" s="446"/>
      <c r="G47" s="446"/>
      <c r="H47" s="446"/>
      <c r="I47" s="446"/>
      <c r="J47" s="446"/>
      <c r="K47" s="446"/>
      <c r="L47" s="446"/>
      <c r="M47" s="447"/>
      <c r="N47" s="258"/>
    </row>
    <row r="48" spans="1:14" x14ac:dyDescent="0.25">
      <c r="A48" s="256"/>
      <c r="B48" s="257"/>
      <c r="C48" s="445"/>
      <c r="D48" s="446"/>
      <c r="E48" s="446"/>
      <c r="F48" s="446"/>
      <c r="G48" s="446"/>
      <c r="H48" s="446"/>
      <c r="I48" s="446"/>
      <c r="J48" s="446"/>
      <c r="K48" s="446"/>
      <c r="L48" s="446"/>
      <c r="M48" s="447"/>
      <c r="N48" s="258"/>
    </row>
    <row r="49" spans="1:14" x14ac:dyDescent="0.25">
      <c r="A49" s="256"/>
      <c r="B49" s="257"/>
      <c r="C49" s="445"/>
      <c r="D49" s="446"/>
      <c r="E49" s="446"/>
      <c r="F49" s="446"/>
      <c r="G49" s="446"/>
      <c r="H49" s="446"/>
      <c r="I49" s="446"/>
      <c r="J49" s="446"/>
      <c r="K49" s="446"/>
      <c r="L49" s="446"/>
      <c r="M49" s="447"/>
      <c r="N49" s="258"/>
    </row>
    <row r="50" spans="1:14" x14ac:dyDescent="0.25">
      <c r="A50" s="256"/>
      <c r="B50" s="257"/>
      <c r="C50" s="445"/>
      <c r="D50" s="446"/>
      <c r="E50" s="446"/>
      <c r="F50" s="446"/>
      <c r="G50" s="446"/>
      <c r="H50" s="446"/>
      <c r="I50" s="446"/>
      <c r="J50" s="446"/>
      <c r="K50" s="446"/>
      <c r="L50" s="446"/>
      <c r="M50" s="447"/>
      <c r="N50" s="258"/>
    </row>
    <row r="51" spans="1:14" x14ac:dyDescent="0.25">
      <c r="A51" s="256"/>
      <c r="B51" s="257"/>
      <c r="C51" s="445"/>
      <c r="D51" s="446"/>
      <c r="E51" s="446"/>
      <c r="F51" s="446"/>
      <c r="G51" s="446"/>
      <c r="H51" s="446"/>
      <c r="I51" s="446"/>
      <c r="J51" s="446"/>
      <c r="K51" s="446"/>
      <c r="L51" s="446"/>
      <c r="M51" s="447"/>
      <c r="N51" s="258"/>
    </row>
    <row r="52" spans="1:14" x14ac:dyDescent="0.25">
      <c r="A52" s="256"/>
      <c r="B52" s="257"/>
      <c r="C52" s="445"/>
      <c r="D52" s="446"/>
      <c r="E52" s="446"/>
      <c r="F52" s="446"/>
      <c r="G52" s="446"/>
      <c r="H52" s="446"/>
      <c r="I52" s="446"/>
      <c r="J52" s="446"/>
      <c r="K52" s="446"/>
      <c r="L52" s="446"/>
      <c r="M52" s="447"/>
      <c r="N52" s="258"/>
    </row>
    <row r="53" spans="1:14" x14ac:dyDescent="0.25">
      <c r="A53" s="256"/>
      <c r="B53" s="257"/>
      <c r="C53" s="445"/>
      <c r="D53" s="446"/>
      <c r="E53" s="446"/>
      <c r="F53" s="446"/>
      <c r="G53" s="446"/>
      <c r="H53" s="446"/>
      <c r="I53" s="446"/>
      <c r="J53" s="446"/>
      <c r="K53" s="446"/>
      <c r="L53" s="446"/>
      <c r="M53" s="447"/>
      <c r="N53" s="258"/>
    </row>
    <row r="54" spans="1:14" x14ac:dyDescent="0.25">
      <c r="A54" s="256"/>
      <c r="B54" s="257"/>
      <c r="C54" s="445"/>
      <c r="D54" s="446"/>
      <c r="E54" s="446"/>
      <c r="F54" s="446"/>
      <c r="G54" s="446"/>
      <c r="H54" s="446"/>
      <c r="I54" s="446"/>
      <c r="J54" s="446"/>
      <c r="K54" s="446"/>
      <c r="L54" s="446"/>
      <c r="M54" s="447"/>
      <c r="N54" s="258"/>
    </row>
    <row r="55" spans="1:14" x14ac:dyDescent="0.25">
      <c r="A55" s="256"/>
      <c r="B55" s="257"/>
      <c r="C55" s="445"/>
      <c r="D55" s="446"/>
      <c r="E55" s="446"/>
      <c r="F55" s="446"/>
      <c r="G55" s="446"/>
      <c r="H55" s="446"/>
      <c r="I55" s="446"/>
      <c r="J55" s="446"/>
      <c r="K55" s="446"/>
      <c r="L55" s="446"/>
      <c r="M55" s="447"/>
      <c r="N55" s="258"/>
    </row>
    <row r="56" spans="1:14" x14ac:dyDescent="0.25">
      <c r="A56" s="256"/>
      <c r="B56" s="257"/>
      <c r="C56" s="445"/>
      <c r="D56" s="446"/>
      <c r="E56" s="446"/>
      <c r="F56" s="446"/>
      <c r="G56" s="446"/>
      <c r="H56" s="446"/>
      <c r="I56" s="446"/>
      <c r="J56" s="446"/>
      <c r="K56" s="446"/>
      <c r="L56" s="446"/>
      <c r="M56" s="447"/>
      <c r="N56" s="258"/>
    </row>
    <row r="57" spans="1:14" x14ac:dyDescent="0.25">
      <c r="A57" s="256"/>
      <c r="B57" s="257"/>
      <c r="C57" s="445"/>
      <c r="D57" s="446"/>
      <c r="E57" s="446"/>
      <c r="F57" s="446"/>
      <c r="G57" s="446"/>
      <c r="H57" s="446"/>
      <c r="I57" s="446"/>
      <c r="J57" s="446"/>
      <c r="K57" s="446"/>
      <c r="L57" s="446"/>
      <c r="M57" s="447"/>
      <c r="N57" s="258"/>
    </row>
    <row r="58" spans="1:14" x14ac:dyDescent="0.25">
      <c r="A58" s="256"/>
      <c r="B58" s="257"/>
      <c r="C58" s="445"/>
      <c r="D58" s="446"/>
      <c r="E58" s="446"/>
      <c r="F58" s="446"/>
      <c r="G58" s="446"/>
      <c r="H58" s="446"/>
      <c r="I58" s="446"/>
      <c r="J58" s="446"/>
      <c r="K58" s="446"/>
      <c r="L58" s="446"/>
      <c r="M58" s="447"/>
      <c r="N58" s="258"/>
    </row>
    <row r="59" spans="1:14" x14ac:dyDescent="0.25">
      <c r="A59" s="256"/>
      <c r="B59" s="257"/>
      <c r="C59" s="445"/>
      <c r="D59" s="446"/>
      <c r="E59" s="446"/>
      <c r="F59" s="446"/>
      <c r="G59" s="446"/>
      <c r="H59" s="446"/>
      <c r="I59" s="446"/>
      <c r="J59" s="446"/>
      <c r="K59" s="446"/>
      <c r="L59" s="446"/>
      <c r="M59" s="447"/>
      <c r="N59" s="258"/>
    </row>
    <row r="60" spans="1:14" x14ac:dyDescent="0.25">
      <c r="A60" s="256"/>
      <c r="B60" s="257"/>
      <c r="C60" s="445"/>
      <c r="D60" s="446"/>
      <c r="E60" s="446"/>
      <c r="F60" s="446"/>
      <c r="G60" s="446"/>
      <c r="H60" s="446"/>
      <c r="I60" s="446"/>
      <c r="J60" s="446"/>
      <c r="K60" s="446"/>
      <c r="L60" s="446"/>
      <c r="M60" s="447"/>
      <c r="N60" s="258"/>
    </row>
    <row r="61" spans="1:14" x14ac:dyDescent="0.25">
      <c r="A61" s="256"/>
      <c r="B61" s="257"/>
      <c r="C61" s="445"/>
      <c r="D61" s="446"/>
      <c r="E61" s="446"/>
      <c r="F61" s="446"/>
      <c r="G61" s="446"/>
      <c r="H61" s="446"/>
      <c r="I61" s="446"/>
      <c r="J61" s="446"/>
      <c r="K61" s="446"/>
      <c r="L61" s="446"/>
      <c r="M61" s="447"/>
      <c r="N61" s="258"/>
    </row>
    <row r="62" spans="1:14" x14ac:dyDescent="0.25">
      <c r="A62" s="256"/>
      <c r="B62" s="257"/>
      <c r="C62" s="448"/>
      <c r="D62" s="449"/>
      <c r="E62" s="449"/>
      <c r="F62" s="449"/>
      <c r="G62" s="449"/>
      <c r="H62" s="449"/>
      <c r="I62" s="449"/>
      <c r="J62" s="449"/>
      <c r="K62" s="449"/>
      <c r="L62" s="449"/>
      <c r="M62" s="450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271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A17" sqref="A17"/>
    </sheetView>
  </sheetViews>
  <sheetFormatPr defaultColWidth="8.85546875" defaultRowHeight="15" x14ac:dyDescent="0.2"/>
  <cols>
    <col min="1" max="1" width="19" style="280" customWidth="1"/>
    <col min="2" max="2" width="14.140625" style="130" bestFit="1" customWidth="1"/>
    <col min="3" max="3" width="28.5703125" style="337" bestFit="1" customWidth="1"/>
    <col min="4" max="4" width="12.140625" style="270" bestFit="1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13.42578125" style="69" bestFit="1" customWidth="1"/>
    <col min="15" max="15" width="9.42578125" style="69" hidden="1" customWidth="1"/>
    <col min="16" max="16" width="12.7109375" style="69" bestFit="1" customWidth="1"/>
    <col min="17" max="16384" width="8.85546875" style="69"/>
  </cols>
  <sheetData>
    <row r="1" spans="1:21" ht="26.25" customHeight="1" x14ac:dyDescent="0.35">
      <c r="A1" s="451" t="s">
        <v>19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70"/>
      <c r="O1" s="70"/>
      <c r="P1" s="70"/>
      <c r="Q1" s="71"/>
      <c r="R1" s="71"/>
    </row>
    <row r="2" spans="1:21" ht="26.25" customHeight="1" x14ac:dyDescent="0.35">
      <c r="A2" s="452" t="s">
        <v>18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71"/>
      <c r="O2" s="71"/>
      <c r="P2" s="71"/>
      <c r="Q2" s="71"/>
      <c r="R2" s="71"/>
    </row>
    <row r="3" spans="1:21" ht="18" x14ac:dyDescent="0.25">
      <c r="A3" s="292"/>
      <c r="E3" s="180"/>
      <c r="G3" s="198"/>
      <c r="H3" s="199"/>
      <c r="I3" s="199"/>
      <c r="J3" s="188"/>
      <c r="K3" s="190"/>
      <c r="L3" s="190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1"/>
      <c r="B4" s="131"/>
      <c r="C4" s="338"/>
      <c r="E4" s="181"/>
      <c r="F4" s="200"/>
      <c r="G4" s="200"/>
      <c r="H4" s="200"/>
      <c r="I4" s="200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1" t="str">
        <f>'Cover Page'!B10</f>
        <v>American Home Assurance Company</v>
      </c>
      <c r="C5" s="339"/>
      <c r="D5" s="272"/>
      <c r="E5" s="182"/>
      <c r="F5" s="220"/>
      <c r="G5" s="220"/>
      <c r="H5" s="220"/>
      <c r="I5" s="220"/>
      <c r="J5" s="220"/>
      <c r="K5" s="221"/>
      <c r="L5" s="192" t="s">
        <v>55</v>
      </c>
      <c r="M5" s="331">
        <f>'Cover Page'!L10</f>
        <v>19380</v>
      </c>
      <c r="N5" s="2"/>
      <c r="O5" s="2"/>
      <c r="P5" s="2"/>
      <c r="Q5" s="2"/>
      <c r="R5" s="2"/>
    </row>
    <row r="6" spans="1:21" s="3" customFormat="1" ht="14.25" x14ac:dyDescent="0.2">
      <c r="A6" s="283"/>
      <c r="B6" s="132"/>
      <c r="C6" s="340"/>
      <c r="D6" s="110"/>
      <c r="E6" s="183"/>
      <c r="F6" s="287"/>
      <c r="G6" s="201"/>
      <c r="H6" s="201"/>
      <c r="I6" s="201"/>
      <c r="J6" s="201"/>
      <c r="K6" s="183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2" t="str">
        <f>'Cover Page'!B14</f>
        <v>American International Group, Inc.</v>
      </c>
      <c r="C7" s="341"/>
      <c r="D7" s="162"/>
      <c r="E7" s="184"/>
      <c r="F7" s="222"/>
      <c r="G7" s="222"/>
      <c r="H7" s="222"/>
      <c r="I7" s="222"/>
      <c r="J7" s="222"/>
      <c r="K7" s="223"/>
      <c r="L7" s="144" t="s">
        <v>56</v>
      </c>
      <c r="M7" s="333">
        <f>'Cover Page'!L14</f>
        <v>12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5"/>
      <c r="B8" s="133"/>
      <c r="C8" s="342"/>
      <c r="D8" s="273"/>
      <c r="E8" s="185"/>
      <c r="F8" s="202"/>
      <c r="G8" s="202"/>
      <c r="H8" s="202"/>
      <c r="I8" s="202"/>
      <c r="J8" s="202"/>
      <c r="K8" s="185"/>
      <c r="L8" s="193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6"/>
      <c r="B9" s="134"/>
      <c r="C9" s="343"/>
      <c r="D9" s="271"/>
      <c r="E9" s="186"/>
      <c r="F9" s="203"/>
      <c r="G9" s="203"/>
      <c r="H9" s="203"/>
      <c r="I9" s="203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36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344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344"/>
      <c r="D12" s="298"/>
      <c r="E12" s="305"/>
      <c r="F12" s="299"/>
      <c r="G12" s="300" t="s">
        <v>75</v>
      </c>
      <c r="H12" s="306"/>
      <c r="I12" s="301" t="s">
        <v>16</v>
      </c>
      <c r="J12" s="301" t="s">
        <v>16</v>
      </c>
      <c r="K12" s="302" t="s">
        <v>15</v>
      </c>
      <c r="L12" s="303" t="s">
        <v>87</v>
      </c>
      <c r="M12" s="307"/>
    </row>
    <row r="13" spans="1:21" s="72" customFormat="1" ht="15" customHeight="1" x14ac:dyDescent="0.25">
      <c r="A13" s="317"/>
      <c r="B13" s="298" t="s">
        <v>213</v>
      </c>
      <c r="C13" s="344"/>
      <c r="D13" s="298"/>
      <c r="E13" s="298"/>
      <c r="F13" s="299" t="s">
        <v>14</v>
      </c>
      <c r="G13" s="300" t="s">
        <v>318</v>
      </c>
      <c r="H13" s="306"/>
      <c r="I13" s="301" t="s">
        <v>9</v>
      </c>
      <c r="J13" s="301" t="s">
        <v>9</v>
      </c>
      <c r="K13" s="302" t="s">
        <v>13</v>
      </c>
      <c r="L13" s="303" t="s">
        <v>319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344"/>
      <c r="D14" s="298" t="s">
        <v>209</v>
      </c>
      <c r="E14" s="298" t="s">
        <v>214</v>
      </c>
      <c r="F14" s="299" t="s">
        <v>4</v>
      </c>
      <c r="G14" s="300" t="s">
        <v>10</v>
      </c>
      <c r="H14" s="300" t="s">
        <v>76</v>
      </c>
      <c r="I14" s="301" t="s">
        <v>170</v>
      </c>
      <c r="J14" s="301" t="s">
        <v>170</v>
      </c>
      <c r="K14" s="302" t="s">
        <v>8</v>
      </c>
      <c r="L14" s="303" t="s">
        <v>171</v>
      </c>
      <c r="M14" s="308" t="s">
        <v>7</v>
      </c>
    </row>
    <row r="15" spans="1:21" s="72" customFormat="1" ht="15" customHeight="1" thickBot="1" x14ac:dyDescent="0.3">
      <c r="A15" s="318" t="s">
        <v>173</v>
      </c>
      <c r="B15" s="309" t="s">
        <v>6</v>
      </c>
      <c r="C15" s="345" t="s">
        <v>206</v>
      </c>
      <c r="D15" s="309" t="s">
        <v>210</v>
      </c>
      <c r="E15" s="309" t="s">
        <v>207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358</v>
      </c>
      <c r="M15" s="315" t="s">
        <v>359</v>
      </c>
    </row>
    <row r="16" spans="1:21" ht="15" customHeight="1" thickTop="1" x14ac:dyDescent="0.25">
      <c r="A16" s="381"/>
      <c r="B16" s="386"/>
      <c r="C16" s="374"/>
      <c r="D16" s="378"/>
      <c r="E16" s="386"/>
      <c r="F16" s="379"/>
      <c r="G16" s="384"/>
      <c r="H16" s="384"/>
      <c r="I16" s="385"/>
      <c r="J16" s="385"/>
      <c r="K16" s="380"/>
      <c r="L16" s="382"/>
      <c r="M16" s="382"/>
      <c r="N16" s="346" t="s">
        <v>360</v>
      </c>
      <c r="P16" s="346"/>
    </row>
    <row r="17" spans="1:16" s="293" customFormat="1" ht="16.5" customHeight="1" x14ac:dyDescent="0.25">
      <c r="A17" s="388">
        <v>19380</v>
      </c>
      <c r="B17" s="387" t="s">
        <v>78</v>
      </c>
      <c r="C17" s="388" t="s">
        <v>357</v>
      </c>
      <c r="D17" s="387"/>
      <c r="E17" s="415" t="s">
        <v>370</v>
      </c>
      <c r="F17" s="393" t="s">
        <v>366</v>
      </c>
      <c r="G17" s="391">
        <v>325207.0475634404</v>
      </c>
      <c r="H17" s="392">
        <v>0</v>
      </c>
      <c r="I17" s="392">
        <f t="shared" ref="I17:I19" si="0">IF(L17=0,0,G17/L17)</f>
        <v>40650.88094543005</v>
      </c>
      <c r="J17" s="392">
        <f>IF(L17=0,0,(G17-H17)/L17)</f>
        <v>40650.88094543005</v>
      </c>
      <c r="K17" s="412">
        <f t="shared" ref="K17:K20" si="1">IF(G17=0,0,H17/G17)</f>
        <v>0</v>
      </c>
      <c r="L17" s="389">
        <v>8</v>
      </c>
      <c r="M17" s="389">
        <v>0</v>
      </c>
      <c r="O17" s="293" t="e">
        <f>IF(OR(#REF!="PPA",#REF!= "CMP",#REF!="CML",#REF!="CMA",#REF!="WC",#REF!="MED"),#REF!,"ASLine")</f>
        <v>#REF!</v>
      </c>
    </row>
    <row r="18" spans="1:16" s="293" customFormat="1" ht="16.5" customHeight="1" x14ac:dyDescent="0.25">
      <c r="A18" s="388">
        <v>19380</v>
      </c>
      <c r="B18" s="387" t="s">
        <v>78</v>
      </c>
      <c r="C18" s="388" t="s">
        <v>357</v>
      </c>
      <c r="D18" s="387"/>
      <c r="E18" s="415" t="s">
        <v>371</v>
      </c>
      <c r="F18" s="393" t="s">
        <v>366</v>
      </c>
      <c r="G18" s="391">
        <v>293735.39779923647</v>
      </c>
      <c r="H18" s="392">
        <v>0</v>
      </c>
      <c r="I18" s="392">
        <f t="shared" ref="I18" si="2">IF(L18=0,0,G18/L18)</f>
        <v>36716.924724904558</v>
      </c>
      <c r="J18" s="392">
        <f t="shared" ref="J18" si="3">IF(L18=0,0,(G18-H18)/L18)</f>
        <v>36716.924724904558</v>
      </c>
      <c r="K18" s="412">
        <f t="shared" ref="K18" si="4">IF(G18=0,0,H18/G18)</f>
        <v>0</v>
      </c>
      <c r="L18" s="389">
        <v>8</v>
      </c>
      <c r="M18" s="389">
        <v>0</v>
      </c>
      <c r="N18" s="347"/>
      <c r="O18" s="293" t="e">
        <f>IF(OR(#REF!="PPA",#REF!= "CMP",#REF!="CML",#REF!="CMA",#REF!="WC",#REF!="MED"),#REF!,"ASLine")</f>
        <v>#REF!</v>
      </c>
    </row>
    <row r="19" spans="1:16" s="293" customFormat="1" ht="16.5" customHeight="1" x14ac:dyDescent="0.25">
      <c r="A19" s="388">
        <v>19380</v>
      </c>
      <c r="B19" s="387" t="s">
        <v>78</v>
      </c>
      <c r="C19" s="388" t="s">
        <v>357</v>
      </c>
      <c r="D19" s="387"/>
      <c r="E19" s="415" t="s">
        <v>230</v>
      </c>
      <c r="F19" s="393" t="s">
        <v>366</v>
      </c>
      <c r="G19" s="391">
        <v>325207.0475634404</v>
      </c>
      <c r="H19" s="392">
        <v>0</v>
      </c>
      <c r="I19" s="392">
        <f t="shared" si="0"/>
        <v>40650.88094543005</v>
      </c>
      <c r="J19" s="392">
        <f t="shared" ref="J19" si="5">IF(L19=0,0,(G19-H19)/L19)</f>
        <v>40650.88094543005</v>
      </c>
      <c r="K19" s="412">
        <f t="shared" si="1"/>
        <v>0</v>
      </c>
      <c r="L19" s="389">
        <v>8</v>
      </c>
      <c r="M19" s="389">
        <v>0</v>
      </c>
      <c r="O19" s="293" t="e">
        <f>IF(OR(#REF!="PPA",#REF!= "CMP",#REF!="CML",#REF!="CMA",#REF!="WC",#REF!="MED"),#REF!,"ASLine")</f>
        <v>#REF!</v>
      </c>
    </row>
    <row r="20" spans="1:16" s="293" customFormat="1" ht="16.5" customHeight="1" x14ac:dyDescent="0.25">
      <c r="A20" s="388">
        <v>19380</v>
      </c>
      <c r="B20" s="387" t="s">
        <v>78</v>
      </c>
      <c r="C20" s="388" t="s">
        <v>357</v>
      </c>
      <c r="D20" s="387"/>
      <c r="E20" s="387" t="s">
        <v>233</v>
      </c>
      <c r="F20" s="395"/>
      <c r="G20" s="396">
        <f>SUM(G17:G19)</f>
        <v>944149.49292611727</v>
      </c>
      <c r="H20" s="396">
        <f>SUM(H17:H19)</f>
        <v>0</v>
      </c>
      <c r="I20" s="396">
        <f t="shared" ref="I20" si="6">IF(L20=0,0,G20/L20)</f>
        <v>118018.68661576466</v>
      </c>
      <c r="J20" s="396">
        <f t="shared" ref="J20" si="7">IF(L20=0,0,(G20-H20)/L20)</f>
        <v>118018.68661576466</v>
      </c>
      <c r="K20" s="411">
        <f t="shared" si="1"/>
        <v>0</v>
      </c>
      <c r="L20" s="397">
        <v>8</v>
      </c>
      <c r="M20" s="397">
        <v>0</v>
      </c>
      <c r="O20" s="293" t="e">
        <f>IF(OR(#REF!="PPA",#REF!= "CMP",#REF!="CML",#REF!="CMA",#REF!="WC",#REF!="MED"),#REF!,"ASLine")</f>
        <v>#REF!</v>
      </c>
    </row>
    <row r="21" spans="1:16" s="293" customFormat="1" ht="16.5" customHeight="1" x14ac:dyDescent="0.25">
      <c r="A21" s="388">
        <v>19380</v>
      </c>
      <c r="B21" s="387" t="s">
        <v>78</v>
      </c>
      <c r="C21" s="388" t="s">
        <v>361</v>
      </c>
      <c r="D21" s="387"/>
      <c r="E21" s="415" t="s">
        <v>370</v>
      </c>
      <c r="F21" s="393" t="s">
        <v>366</v>
      </c>
      <c r="G21" s="391">
        <v>115518.14435616438</v>
      </c>
      <c r="H21" s="392">
        <v>0</v>
      </c>
      <c r="I21" s="392">
        <f>IF(L21=0,0,G21/L21)</f>
        <v>15.528719499417177</v>
      </c>
      <c r="J21" s="392">
        <f t="shared" ref="J21:J24" si="8">IF(L21=0,0,(G21-H21)/L21)</f>
        <v>15.528719499417177</v>
      </c>
      <c r="K21" s="412">
        <f>IF(G21=0,0,H21/G21)</f>
        <v>0</v>
      </c>
      <c r="L21" s="389">
        <v>7439</v>
      </c>
      <c r="M21" s="389">
        <v>0</v>
      </c>
      <c r="O21" s="293" t="e">
        <f>IF(OR(#REF!="PPA",#REF!= "CMP",#REF!="CML",#REF!="CMA",#REF!="WC",#REF!="MED"),#REF!,"ASLine")</f>
        <v>#REF!</v>
      </c>
    </row>
    <row r="22" spans="1:16" s="293" customFormat="1" ht="16.5" customHeight="1" x14ac:dyDescent="0.25">
      <c r="A22" s="388">
        <v>19380</v>
      </c>
      <c r="B22" s="387" t="s">
        <v>78</v>
      </c>
      <c r="C22" s="388" t="s">
        <v>367</v>
      </c>
      <c r="D22" s="387"/>
      <c r="E22" s="415" t="s">
        <v>371</v>
      </c>
      <c r="F22" s="393" t="s">
        <v>366</v>
      </c>
      <c r="G22" s="391">
        <v>104338.96909589041</v>
      </c>
      <c r="H22" s="392">
        <v>0</v>
      </c>
      <c r="I22" s="392">
        <f t="shared" ref="I22" si="9">IF(L22=0,0,G22/L22)</f>
        <v>14.025940193021967</v>
      </c>
      <c r="J22" s="392">
        <f t="shared" ref="J22" si="10">IF(L22=0,0,(G22-H22)/L22)</f>
        <v>14.025940193021967</v>
      </c>
      <c r="K22" s="412">
        <f t="shared" ref="K22" si="11">IF(G22=0,0,H22/G22)</f>
        <v>0</v>
      </c>
      <c r="L22" s="389">
        <v>7439</v>
      </c>
      <c r="M22" s="389">
        <v>0</v>
      </c>
      <c r="O22" s="293" t="e">
        <f>IF(OR(#REF!="PPA",#REF!= "CMP",#REF!="CML",#REF!="CMA",#REF!="WC",#REF!="MED"),#REF!,"ASLine")</f>
        <v>#REF!</v>
      </c>
    </row>
    <row r="23" spans="1:16" s="293" customFormat="1" ht="16.5" customHeight="1" x14ac:dyDescent="0.25">
      <c r="A23" s="388">
        <v>19380</v>
      </c>
      <c r="B23" s="387" t="s">
        <v>78</v>
      </c>
      <c r="C23" s="388" t="s">
        <v>367</v>
      </c>
      <c r="D23" s="387"/>
      <c r="E23" s="415" t="s">
        <v>230</v>
      </c>
      <c r="F23" s="393" t="s">
        <v>366</v>
      </c>
      <c r="G23" s="391">
        <v>115518.14435616438</v>
      </c>
      <c r="H23" s="392">
        <v>0</v>
      </c>
      <c r="I23" s="392">
        <f t="shared" ref="I23:I24" si="12">IF(L23=0,0,G23/L23)</f>
        <v>15.528719499417177</v>
      </c>
      <c r="J23" s="392">
        <f t="shared" si="8"/>
        <v>15.528719499417177</v>
      </c>
      <c r="K23" s="412">
        <f t="shared" ref="K23:K25" si="13">IF(G23=0,0,H23/G23)</f>
        <v>0</v>
      </c>
      <c r="L23" s="389">
        <v>7439</v>
      </c>
      <c r="M23" s="389">
        <v>0</v>
      </c>
      <c r="O23" s="293" t="e">
        <f>IF(OR(#REF!="PPA",#REF!= "CMP",#REF!="CML",#REF!="CMA",#REF!="WC",#REF!="MED"),#REF!,"ASLine")</f>
        <v>#REF!</v>
      </c>
      <c r="P23" s="349"/>
    </row>
    <row r="24" spans="1:16" s="293" customFormat="1" ht="16.5" customHeight="1" x14ac:dyDescent="0.25">
      <c r="A24" s="388">
        <v>19380</v>
      </c>
      <c r="B24" s="387" t="s">
        <v>78</v>
      </c>
      <c r="C24" s="388" t="s">
        <v>367</v>
      </c>
      <c r="D24" s="387"/>
      <c r="E24" s="387" t="s">
        <v>233</v>
      </c>
      <c r="F24" s="395"/>
      <c r="G24" s="396">
        <f>SUM(G21:G23)</f>
        <v>335375.25780821918</v>
      </c>
      <c r="H24" s="396">
        <f>SUM(H21:H23)</f>
        <v>0</v>
      </c>
      <c r="I24" s="396">
        <f t="shared" si="12"/>
        <v>45.083379191856324</v>
      </c>
      <c r="J24" s="396">
        <f t="shared" si="8"/>
        <v>45.083379191856324</v>
      </c>
      <c r="K24" s="411">
        <f t="shared" si="13"/>
        <v>0</v>
      </c>
      <c r="L24" s="397">
        <v>7439</v>
      </c>
      <c r="M24" s="397">
        <v>0</v>
      </c>
      <c r="O24" s="293" t="e">
        <f>IF(OR(#REF!="PPA",#REF!= "CMP",#REF!="CML",#REF!="CMA",#REF!="WC",#REF!="MED"),#REF!,"ASLine")</f>
        <v>#REF!</v>
      </c>
    </row>
    <row r="25" spans="1:16" s="293" customFormat="1" ht="16.5" customHeight="1" x14ac:dyDescent="0.25">
      <c r="A25" s="388"/>
      <c r="B25" s="387"/>
      <c r="C25" s="388"/>
      <c r="D25" s="387"/>
      <c r="E25" s="398" t="s">
        <v>233</v>
      </c>
      <c r="F25" s="399"/>
      <c r="G25" s="400">
        <f>G20+G24</f>
        <v>1279524.7507343364</v>
      </c>
      <c r="H25" s="400">
        <f>H20+H24</f>
        <v>0</v>
      </c>
      <c r="I25" s="400">
        <f t="shared" ref="I25" si="14">IF(L25=0,0,G25/L25)</f>
        <v>171.81747693491829</v>
      </c>
      <c r="J25" s="400">
        <f>IF(L25=0,0,(G25-H25)/L25)</f>
        <v>171.81747693491829</v>
      </c>
      <c r="K25" s="413">
        <f t="shared" si="13"/>
        <v>0</v>
      </c>
      <c r="L25" s="401">
        <f>L24+L20</f>
        <v>7447</v>
      </c>
      <c r="M25" s="401">
        <f>M24+M20</f>
        <v>0</v>
      </c>
      <c r="O25" s="293" t="e">
        <f>IF(OR(#REF!="PPA",#REF!= "CMP",#REF!="CML",#REF!="CMA",#REF!="WC",#REF!="MED"),#REF!,"ASLine")</f>
        <v>#REF!</v>
      </c>
    </row>
    <row r="26" spans="1:16" s="293" customFormat="1" ht="16.5" customHeight="1" x14ac:dyDescent="0.25">
      <c r="A26" s="388"/>
      <c r="B26" s="387"/>
      <c r="C26" s="394"/>
      <c r="D26" s="387"/>
      <c r="E26" s="387"/>
      <c r="F26" s="390"/>
      <c r="G26" s="391"/>
      <c r="H26" s="392"/>
      <c r="I26" s="392"/>
      <c r="J26" s="392"/>
      <c r="K26" s="390"/>
      <c r="L26" s="389"/>
      <c r="M26" s="389"/>
      <c r="O26" s="293" t="str">
        <f t="shared" ref="O26:O102" si="15">IF(OR(B26="PPA", B26="CMP",B26="CML",B26="CMA",B26="WC",B26="MED"),B26,"ASLine")</f>
        <v>ASLine</v>
      </c>
    </row>
    <row r="27" spans="1:16" s="293" customFormat="1" ht="16.5" customHeight="1" x14ac:dyDescent="0.25">
      <c r="A27" s="388"/>
      <c r="B27" s="387"/>
      <c r="C27" s="394"/>
      <c r="D27" s="387"/>
      <c r="E27" s="387"/>
      <c r="F27" s="390"/>
      <c r="G27" s="391"/>
      <c r="H27" s="392"/>
      <c r="I27" s="392"/>
      <c r="J27" s="392"/>
      <c r="K27" s="390"/>
      <c r="L27" s="389"/>
      <c r="M27" s="389"/>
      <c r="O27" s="293" t="str">
        <f t="shared" si="15"/>
        <v>ASLine</v>
      </c>
    </row>
    <row r="28" spans="1:16" s="293" customFormat="1" ht="16.5" customHeight="1" x14ac:dyDescent="0.25">
      <c r="A28" s="388"/>
      <c r="B28" s="387"/>
      <c r="C28" s="394"/>
      <c r="D28" s="387"/>
      <c r="E28" s="387"/>
      <c r="F28" s="390"/>
      <c r="G28" s="391"/>
      <c r="H28" s="392"/>
      <c r="I28" s="392"/>
      <c r="J28" s="392"/>
      <c r="K28" s="390"/>
      <c r="L28" s="389"/>
      <c r="M28" s="389"/>
      <c r="O28" s="293" t="str">
        <f t="shared" si="15"/>
        <v>ASLine</v>
      </c>
    </row>
    <row r="29" spans="1:16" s="293" customFormat="1" ht="16.5" customHeight="1" x14ac:dyDescent="0.25">
      <c r="A29" s="388"/>
      <c r="B29" s="387"/>
      <c r="C29" s="394"/>
      <c r="D29" s="387"/>
      <c r="E29" s="387"/>
      <c r="F29" s="390"/>
      <c r="G29" s="391"/>
      <c r="H29" s="392"/>
      <c r="I29" s="392"/>
      <c r="J29" s="392"/>
      <c r="K29" s="390"/>
      <c r="L29" s="389"/>
      <c r="M29" s="389"/>
      <c r="O29" s="293" t="str">
        <f t="shared" si="15"/>
        <v>ASLine</v>
      </c>
    </row>
    <row r="30" spans="1:16" s="293" customFormat="1" ht="16.5" customHeight="1" x14ac:dyDescent="0.25">
      <c r="A30" s="388"/>
      <c r="B30" s="387"/>
      <c r="C30" s="394"/>
      <c r="D30" s="387"/>
      <c r="E30" s="387"/>
      <c r="F30" s="390"/>
      <c r="G30" s="391"/>
      <c r="H30" s="392"/>
      <c r="I30" s="392"/>
      <c r="J30" s="392"/>
      <c r="K30" s="390"/>
      <c r="L30" s="389"/>
      <c r="M30" s="389"/>
      <c r="O30" s="293" t="str">
        <f t="shared" si="15"/>
        <v>ASLine</v>
      </c>
    </row>
    <row r="31" spans="1:16" s="293" customFormat="1" ht="16.5" customHeight="1" x14ac:dyDescent="0.25">
      <c r="A31" s="388"/>
      <c r="B31" s="387"/>
      <c r="C31" s="394"/>
      <c r="D31" s="387"/>
      <c r="E31" s="387"/>
      <c r="F31" s="390"/>
      <c r="G31" s="391"/>
      <c r="H31" s="392"/>
      <c r="I31" s="392"/>
      <c r="J31" s="392"/>
      <c r="K31" s="390"/>
      <c r="L31" s="389"/>
      <c r="M31" s="389"/>
      <c r="O31" s="293" t="str">
        <f t="shared" si="15"/>
        <v>ASLine</v>
      </c>
    </row>
    <row r="32" spans="1:16" s="293" customFormat="1" ht="16.5" customHeight="1" x14ac:dyDescent="0.25">
      <c r="A32" s="388"/>
      <c r="B32" s="387"/>
      <c r="C32" s="394"/>
      <c r="D32" s="387"/>
      <c r="E32" s="387"/>
      <c r="F32" s="390"/>
      <c r="G32" s="391"/>
      <c r="H32" s="391"/>
      <c r="I32" s="391"/>
      <c r="J32" s="391"/>
      <c r="K32" s="390"/>
      <c r="L32" s="389"/>
      <c r="M32" s="389"/>
      <c r="O32" s="293" t="str">
        <f t="shared" si="15"/>
        <v>ASLine</v>
      </c>
    </row>
    <row r="33" spans="1:15" s="293" customFormat="1" ht="16.5" customHeight="1" x14ac:dyDescent="0.25">
      <c r="A33" s="388"/>
      <c r="B33" s="387"/>
      <c r="C33" s="394"/>
      <c r="D33" s="387"/>
      <c r="E33" s="387"/>
      <c r="F33" s="390"/>
      <c r="G33" s="391"/>
      <c r="H33" s="392"/>
      <c r="I33" s="392"/>
      <c r="J33" s="392"/>
      <c r="K33" s="390"/>
      <c r="L33" s="389"/>
      <c r="M33" s="389"/>
      <c r="O33" s="293" t="str">
        <f t="shared" si="15"/>
        <v>ASLine</v>
      </c>
    </row>
    <row r="34" spans="1:15" s="293" customFormat="1" ht="16.5" customHeight="1" x14ac:dyDescent="0.25">
      <c r="A34" s="388"/>
      <c r="B34" s="387"/>
      <c r="C34" s="394"/>
      <c r="D34" s="387"/>
      <c r="E34" s="387"/>
      <c r="F34" s="390"/>
      <c r="G34" s="391"/>
      <c r="H34" s="392"/>
      <c r="I34" s="392"/>
      <c r="J34" s="392"/>
      <c r="K34" s="390"/>
      <c r="L34" s="389"/>
      <c r="M34" s="389"/>
      <c r="O34" s="293" t="str">
        <f t="shared" si="15"/>
        <v>ASLine</v>
      </c>
    </row>
    <row r="35" spans="1:15" s="293" customFormat="1" ht="16.5" customHeight="1" x14ac:dyDescent="0.25">
      <c r="A35" s="388"/>
      <c r="B35" s="387"/>
      <c r="C35" s="394"/>
      <c r="D35" s="387"/>
      <c r="E35" s="387"/>
      <c r="F35" s="390"/>
      <c r="G35" s="391"/>
      <c r="H35" s="392"/>
      <c r="I35" s="392"/>
      <c r="J35" s="392"/>
      <c r="K35" s="390"/>
      <c r="L35" s="389"/>
      <c r="M35" s="389"/>
      <c r="O35" s="293" t="str">
        <f t="shared" si="15"/>
        <v>ASLine</v>
      </c>
    </row>
    <row r="36" spans="1:15" s="293" customFormat="1" ht="16.5" customHeight="1" x14ac:dyDescent="0.25">
      <c r="A36" s="388"/>
      <c r="B36" s="387"/>
      <c r="C36" s="394"/>
      <c r="D36" s="387"/>
      <c r="E36" s="387"/>
      <c r="F36" s="390"/>
      <c r="G36" s="391"/>
      <c r="H36" s="392"/>
      <c r="I36" s="392"/>
      <c r="J36" s="392"/>
      <c r="K36" s="390"/>
      <c r="L36" s="389"/>
      <c r="M36" s="389"/>
      <c r="O36" s="293" t="str">
        <f t="shared" si="15"/>
        <v>ASLine</v>
      </c>
    </row>
    <row r="37" spans="1:15" s="293" customFormat="1" ht="16.5" customHeight="1" x14ac:dyDescent="0.25">
      <c r="A37" s="388"/>
      <c r="B37" s="387"/>
      <c r="C37" s="394"/>
      <c r="D37" s="387"/>
      <c r="E37" s="387"/>
      <c r="F37" s="393"/>
      <c r="G37" s="391"/>
      <c r="H37" s="392"/>
      <c r="I37" s="392"/>
      <c r="J37" s="392"/>
      <c r="K37" s="393"/>
      <c r="L37" s="389"/>
      <c r="M37" s="389"/>
      <c r="O37" s="293" t="str">
        <f t="shared" si="15"/>
        <v>ASLine</v>
      </c>
    </row>
    <row r="38" spans="1:15" s="293" customFormat="1" x14ac:dyDescent="0.25">
      <c r="A38" s="388"/>
      <c r="B38" s="387"/>
      <c r="C38" s="394"/>
      <c r="D38" s="387"/>
      <c r="E38" s="387"/>
      <c r="F38" s="393"/>
      <c r="G38" s="391"/>
      <c r="H38" s="392"/>
      <c r="I38" s="392"/>
      <c r="J38" s="392"/>
      <c r="K38" s="393"/>
      <c r="L38" s="389"/>
      <c r="M38" s="389"/>
      <c r="O38" s="293" t="str">
        <f t="shared" si="15"/>
        <v>ASLine</v>
      </c>
    </row>
    <row r="39" spans="1:15" s="293" customFormat="1" x14ac:dyDescent="0.25">
      <c r="A39" s="388"/>
      <c r="B39" s="387"/>
      <c r="C39" s="394"/>
      <c r="D39" s="387"/>
      <c r="E39" s="387"/>
      <c r="F39" s="393"/>
      <c r="G39" s="391"/>
      <c r="H39" s="392"/>
      <c r="I39" s="392"/>
      <c r="J39" s="392"/>
      <c r="K39" s="393"/>
      <c r="L39" s="389"/>
      <c r="M39" s="389"/>
      <c r="O39" s="293" t="str">
        <f t="shared" si="15"/>
        <v>ASLine</v>
      </c>
    </row>
    <row r="40" spans="1:15" s="293" customFormat="1" x14ac:dyDescent="0.25">
      <c r="A40" s="388"/>
      <c r="B40" s="387"/>
      <c r="C40" s="394"/>
      <c r="D40" s="387"/>
      <c r="E40" s="387"/>
      <c r="F40" s="393"/>
      <c r="G40" s="371"/>
      <c r="H40" s="370"/>
      <c r="I40" s="392"/>
      <c r="J40" s="392"/>
      <c r="K40" s="393"/>
      <c r="L40" s="373"/>
      <c r="M40" s="367"/>
      <c r="O40" s="293" t="str">
        <f t="shared" si="15"/>
        <v>ASLine</v>
      </c>
    </row>
    <row r="41" spans="1:15" s="293" customFormat="1" x14ac:dyDescent="0.25">
      <c r="A41" s="388"/>
      <c r="B41" s="387"/>
      <c r="C41" s="394"/>
      <c r="D41" s="387"/>
      <c r="E41" s="387"/>
      <c r="F41" s="390"/>
      <c r="G41" s="369"/>
      <c r="H41" s="366"/>
      <c r="I41" s="372"/>
      <c r="J41" s="376"/>
      <c r="K41" s="390"/>
      <c r="L41" s="368"/>
      <c r="M41" s="368"/>
      <c r="O41" s="293" t="str">
        <f t="shared" si="15"/>
        <v>ASLine</v>
      </c>
    </row>
    <row r="42" spans="1:15" s="293" customFormat="1" x14ac:dyDescent="0.25">
      <c r="A42" s="388"/>
      <c r="B42" s="387"/>
      <c r="C42" s="394"/>
      <c r="D42" s="387"/>
      <c r="E42" s="387"/>
      <c r="F42" s="390"/>
      <c r="G42" s="375"/>
      <c r="H42" s="402"/>
      <c r="I42" s="375"/>
      <c r="J42" s="403"/>
      <c r="K42" s="390"/>
      <c r="L42" s="404"/>
      <c r="M42" s="404"/>
      <c r="O42" s="293" t="str">
        <f t="shared" si="15"/>
        <v>ASLine</v>
      </c>
    </row>
    <row r="43" spans="1:15" s="293" customFormat="1" x14ac:dyDescent="0.25">
      <c r="A43" s="388"/>
      <c r="B43" s="387"/>
      <c r="C43" s="394"/>
      <c r="D43" s="387"/>
      <c r="E43" s="387"/>
      <c r="F43" s="390"/>
      <c r="G43" s="405"/>
      <c r="H43" s="406"/>
      <c r="I43" s="407"/>
      <c r="J43" s="369"/>
      <c r="K43" s="390"/>
      <c r="L43" s="408"/>
      <c r="M43" s="368"/>
      <c r="O43" s="293" t="str">
        <f t="shared" si="15"/>
        <v>ASLine</v>
      </c>
    </row>
    <row r="44" spans="1:15" s="293" customFormat="1" x14ac:dyDescent="0.25">
      <c r="A44" s="388"/>
      <c r="B44" s="387"/>
      <c r="C44" s="394"/>
      <c r="D44" s="387"/>
      <c r="E44" s="387"/>
      <c r="F44" s="390"/>
      <c r="G44" s="391"/>
      <c r="H44" s="391"/>
      <c r="I44" s="392"/>
      <c r="J44" s="409"/>
      <c r="K44" s="390"/>
      <c r="L44" s="410"/>
      <c r="M44" s="373"/>
      <c r="O44" s="293" t="str">
        <f t="shared" si="15"/>
        <v>ASLine</v>
      </c>
    </row>
    <row r="45" spans="1:15" s="293" customFormat="1" x14ac:dyDescent="0.25">
      <c r="A45" s="388"/>
      <c r="B45" s="387"/>
      <c r="C45" s="394"/>
      <c r="D45" s="387"/>
      <c r="E45" s="387"/>
      <c r="F45" s="390"/>
      <c r="G45" s="391"/>
      <c r="H45" s="391"/>
      <c r="I45" s="392"/>
      <c r="J45" s="392"/>
      <c r="K45" s="390"/>
      <c r="L45" s="389"/>
      <c r="M45" s="389"/>
      <c r="O45" s="293" t="str">
        <f t="shared" si="15"/>
        <v>ASLine</v>
      </c>
    </row>
    <row r="46" spans="1:15" s="293" customFormat="1" x14ac:dyDescent="0.25">
      <c r="A46" s="388"/>
      <c r="B46" s="387"/>
      <c r="C46" s="394"/>
      <c r="D46" s="387"/>
      <c r="E46" s="387"/>
      <c r="F46" s="390"/>
      <c r="G46" s="391"/>
      <c r="H46" s="391"/>
      <c r="I46" s="392"/>
      <c r="J46" s="392"/>
      <c r="K46" s="390"/>
      <c r="L46" s="389"/>
      <c r="M46" s="389"/>
      <c r="O46" s="293" t="str">
        <f t="shared" si="15"/>
        <v>ASLine</v>
      </c>
    </row>
    <row r="47" spans="1:15" s="293" customFormat="1" x14ac:dyDescent="0.25">
      <c r="A47" s="388"/>
      <c r="B47" s="387"/>
      <c r="C47" s="394"/>
      <c r="D47" s="387"/>
      <c r="E47" s="387"/>
      <c r="F47" s="390"/>
      <c r="G47" s="391"/>
      <c r="H47" s="391"/>
      <c r="I47" s="392"/>
      <c r="J47" s="392"/>
      <c r="K47" s="390"/>
      <c r="L47" s="389"/>
      <c r="M47" s="389"/>
      <c r="O47" s="293" t="str">
        <f t="shared" si="15"/>
        <v>ASLine</v>
      </c>
    </row>
    <row r="48" spans="1:15" s="293" customFormat="1" x14ac:dyDescent="0.25">
      <c r="A48" s="388"/>
      <c r="B48" s="387"/>
      <c r="C48" s="394"/>
      <c r="D48" s="387"/>
      <c r="E48" s="387"/>
      <c r="F48" s="390"/>
      <c r="G48" s="391"/>
      <c r="H48" s="391"/>
      <c r="I48" s="392"/>
      <c r="J48" s="392"/>
      <c r="K48" s="390"/>
      <c r="L48" s="389"/>
      <c r="M48" s="389"/>
      <c r="O48" s="293" t="str">
        <f t="shared" si="15"/>
        <v>ASLine</v>
      </c>
    </row>
    <row r="49" spans="1:15" s="293" customFormat="1" x14ac:dyDescent="0.25">
      <c r="A49" s="388"/>
      <c r="B49" s="387"/>
      <c r="C49" s="394"/>
      <c r="D49" s="387"/>
      <c r="E49" s="387"/>
      <c r="F49" s="390"/>
      <c r="G49" s="391"/>
      <c r="H49" s="391"/>
      <c r="I49" s="392"/>
      <c r="J49" s="392"/>
      <c r="K49" s="390"/>
      <c r="L49" s="389"/>
      <c r="M49" s="389"/>
      <c r="O49" s="293" t="str">
        <f t="shared" si="15"/>
        <v>ASLine</v>
      </c>
    </row>
    <row r="50" spans="1:15" s="293" customFormat="1" x14ac:dyDescent="0.25">
      <c r="A50" s="388"/>
      <c r="B50" s="387"/>
      <c r="C50" s="394"/>
      <c r="D50" s="387"/>
      <c r="E50" s="387"/>
      <c r="F50" s="390"/>
      <c r="G50" s="391"/>
      <c r="H50" s="391"/>
      <c r="I50" s="392"/>
      <c r="J50" s="392"/>
      <c r="K50" s="390"/>
      <c r="L50" s="389"/>
      <c r="M50" s="389"/>
      <c r="O50" s="293" t="str">
        <f t="shared" si="15"/>
        <v>ASLine</v>
      </c>
    </row>
    <row r="51" spans="1:15" s="293" customFormat="1" x14ac:dyDescent="0.25">
      <c r="A51" s="388"/>
      <c r="B51" s="387"/>
      <c r="C51" s="394"/>
      <c r="D51" s="387"/>
      <c r="E51" s="387"/>
      <c r="F51" s="390"/>
      <c r="G51" s="391"/>
      <c r="H51" s="391"/>
      <c r="I51" s="392"/>
      <c r="J51" s="392"/>
      <c r="K51" s="390"/>
      <c r="L51" s="389"/>
      <c r="M51" s="389"/>
      <c r="O51" s="293" t="str">
        <f t="shared" si="15"/>
        <v>ASLine</v>
      </c>
    </row>
    <row r="52" spans="1:15" s="293" customFormat="1" x14ac:dyDescent="0.25">
      <c r="A52" s="388"/>
      <c r="B52" s="387"/>
      <c r="C52" s="394"/>
      <c r="D52" s="387"/>
      <c r="E52" s="387"/>
      <c r="F52" s="390"/>
      <c r="G52" s="391"/>
      <c r="H52" s="391"/>
      <c r="I52" s="391"/>
      <c r="J52" s="391"/>
      <c r="K52" s="390"/>
      <c r="L52" s="389"/>
      <c r="M52" s="389"/>
      <c r="O52" s="293" t="str">
        <f t="shared" si="15"/>
        <v>ASLine</v>
      </c>
    </row>
    <row r="53" spans="1:15" s="293" customFormat="1" x14ac:dyDescent="0.25">
      <c r="A53" s="388"/>
      <c r="B53" s="387"/>
      <c r="C53" s="394"/>
      <c r="D53" s="387"/>
      <c r="E53" s="387"/>
      <c r="F53" s="390"/>
      <c r="G53" s="391"/>
      <c r="H53" s="391"/>
      <c r="I53" s="391"/>
      <c r="J53" s="391"/>
      <c r="K53" s="390"/>
      <c r="L53" s="389"/>
      <c r="M53" s="389"/>
    </row>
    <row r="54" spans="1:15" s="293" customFormat="1" x14ac:dyDescent="0.25">
      <c r="A54" s="388"/>
      <c r="B54" s="387"/>
      <c r="C54" s="394"/>
      <c r="D54" s="387"/>
      <c r="E54" s="387"/>
      <c r="F54" s="390"/>
      <c r="G54" s="391"/>
      <c r="H54" s="391"/>
      <c r="I54" s="391"/>
      <c r="J54" s="391"/>
      <c r="K54" s="390"/>
      <c r="L54" s="389"/>
      <c r="M54" s="389"/>
    </row>
    <row r="55" spans="1:15" s="293" customFormat="1" x14ac:dyDescent="0.25">
      <c r="A55" s="388"/>
      <c r="B55" s="387"/>
      <c r="C55" s="394"/>
      <c r="D55" s="387"/>
      <c r="E55" s="387"/>
      <c r="F55" s="390"/>
      <c r="G55" s="391"/>
      <c r="H55" s="391"/>
      <c r="I55" s="391"/>
      <c r="J55" s="391"/>
      <c r="K55" s="390"/>
      <c r="L55" s="389"/>
      <c r="M55" s="389"/>
    </row>
    <row r="56" spans="1:15" s="293" customFormat="1" x14ac:dyDescent="0.25">
      <c r="A56" s="388"/>
      <c r="B56" s="387"/>
      <c r="C56" s="394"/>
      <c r="D56" s="387"/>
      <c r="E56" s="387"/>
      <c r="F56" s="390"/>
      <c r="G56" s="391"/>
      <c r="H56" s="391"/>
      <c r="I56" s="391"/>
      <c r="J56" s="391"/>
      <c r="K56" s="390"/>
      <c r="L56" s="389"/>
      <c r="M56" s="389"/>
    </row>
    <row r="57" spans="1:15" s="293" customFormat="1" x14ac:dyDescent="0.25">
      <c r="A57" s="388"/>
      <c r="B57" s="387"/>
      <c r="C57" s="394"/>
      <c r="D57" s="387"/>
      <c r="E57" s="387"/>
      <c r="F57" s="390"/>
      <c r="G57" s="391"/>
      <c r="H57" s="391"/>
      <c r="I57" s="391"/>
      <c r="J57" s="391"/>
      <c r="K57" s="390"/>
      <c r="L57" s="389"/>
      <c r="M57" s="389"/>
      <c r="O57" s="293" t="str">
        <f t="shared" si="15"/>
        <v>ASLine</v>
      </c>
    </row>
    <row r="58" spans="1:15" s="293" customFormat="1" x14ac:dyDescent="0.25">
      <c r="A58" s="388"/>
      <c r="B58" s="387"/>
      <c r="C58" s="394"/>
      <c r="D58" s="387"/>
      <c r="E58" s="387"/>
      <c r="F58" s="390"/>
      <c r="G58" s="391"/>
      <c r="H58" s="391"/>
      <c r="I58" s="391"/>
      <c r="J58" s="391"/>
      <c r="K58" s="390"/>
      <c r="L58" s="389"/>
      <c r="M58" s="389"/>
    </row>
    <row r="59" spans="1:15" s="293" customFormat="1" x14ac:dyDescent="0.25">
      <c r="A59" s="388"/>
      <c r="B59" s="387"/>
      <c r="C59" s="394"/>
      <c r="D59" s="387"/>
      <c r="E59" s="387"/>
      <c r="F59" s="390"/>
      <c r="G59" s="391"/>
      <c r="H59" s="391"/>
      <c r="I59" s="391"/>
      <c r="J59" s="391"/>
      <c r="K59" s="390"/>
      <c r="L59" s="389"/>
      <c r="M59" s="389"/>
    </row>
    <row r="60" spans="1:15" s="293" customFormat="1" x14ac:dyDescent="0.25">
      <c r="A60" s="388"/>
      <c r="B60" s="387"/>
      <c r="C60" s="394"/>
      <c r="D60" s="387"/>
      <c r="E60" s="387"/>
      <c r="F60" s="390"/>
      <c r="G60" s="391"/>
      <c r="H60" s="391"/>
      <c r="I60" s="391"/>
      <c r="J60" s="391"/>
      <c r="K60" s="390"/>
      <c r="L60" s="389"/>
      <c r="M60" s="389"/>
    </row>
    <row r="61" spans="1:15" s="293" customFormat="1" x14ac:dyDescent="0.25">
      <c r="A61" s="388"/>
      <c r="B61" s="387"/>
      <c r="C61" s="394"/>
      <c r="D61" s="387"/>
      <c r="E61" s="387"/>
      <c r="F61" s="390"/>
      <c r="G61" s="391"/>
      <c r="H61" s="391"/>
      <c r="I61" s="391"/>
      <c r="J61" s="391"/>
      <c r="K61" s="390"/>
      <c r="L61" s="389"/>
      <c r="M61" s="389"/>
    </row>
    <row r="62" spans="1:15" s="293" customFormat="1" x14ac:dyDescent="0.25">
      <c r="A62" s="388"/>
      <c r="B62" s="387"/>
      <c r="C62" s="394"/>
      <c r="D62" s="387"/>
      <c r="E62" s="387"/>
      <c r="F62" s="390"/>
      <c r="G62" s="391"/>
      <c r="H62" s="391"/>
      <c r="I62" s="391"/>
      <c r="J62" s="391"/>
      <c r="K62" s="390"/>
      <c r="L62" s="389"/>
      <c r="M62" s="389"/>
    </row>
    <row r="63" spans="1:15" s="293" customFormat="1" x14ac:dyDescent="0.25">
      <c r="A63" s="388"/>
      <c r="B63" s="387"/>
      <c r="C63" s="394"/>
      <c r="D63" s="387"/>
      <c r="E63" s="387"/>
      <c r="F63" s="390"/>
      <c r="G63" s="391"/>
      <c r="H63" s="391"/>
      <c r="I63" s="391"/>
      <c r="J63" s="391"/>
      <c r="K63" s="390"/>
      <c r="L63" s="389"/>
      <c r="M63" s="389"/>
    </row>
    <row r="64" spans="1:15" s="293" customFormat="1" x14ac:dyDescent="0.25">
      <c r="A64" s="388"/>
      <c r="B64" s="387"/>
      <c r="C64" s="394"/>
      <c r="D64" s="387"/>
      <c r="E64" s="387"/>
      <c r="F64" s="390"/>
      <c r="G64" s="391"/>
      <c r="H64" s="391"/>
      <c r="I64" s="391"/>
      <c r="J64" s="391"/>
      <c r="K64" s="390"/>
      <c r="L64" s="389"/>
      <c r="M64" s="389"/>
    </row>
    <row r="65" spans="1:13" s="293" customFormat="1" x14ac:dyDescent="0.25">
      <c r="A65" s="388"/>
      <c r="B65" s="387"/>
      <c r="C65" s="394"/>
      <c r="D65" s="387"/>
      <c r="E65" s="387"/>
      <c r="F65" s="390"/>
      <c r="G65" s="391"/>
      <c r="H65" s="391"/>
      <c r="I65" s="391"/>
      <c r="J65" s="391"/>
      <c r="K65" s="390"/>
      <c r="L65" s="389"/>
      <c r="M65" s="389"/>
    </row>
    <row r="66" spans="1:13" s="293" customFormat="1" x14ac:dyDescent="0.25">
      <c r="A66" s="388"/>
      <c r="B66" s="387"/>
      <c r="C66" s="394"/>
      <c r="D66" s="387"/>
      <c r="E66" s="387"/>
      <c r="F66" s="390"/>
      <c r="G66" s="391"/>
      <c r="H66" s="391"/>
      <c r="I66" s="391"/>
      <c r="J66" s="391"/>
      <c r="K66" s="390"/>
      <c r="L66" s="389"/>
      <c r="M66" s="389"/>
    </row>
    <row r="67" spans="1:13" s="293" customFormat="1" x14ac:dyDescent="0.25">
      <c r="A67" s="388"/>
      <c r="B67" s="387"/>
      <c r="C67" s="394"/>
      <c r="D67" s="387"/>
      <c r="E67" s="387"/>
      <c r="F67" s="390"/>
      <c r="G67" s="391"/>
      <c r="H67" s="391"/>
      <c r="I67" s="391"/>
      <c r="J67" s="391"/>
      <c r="K67" s="390"/>
      <c r="L67" s="389"/>
      <c r="M67" s="389"/>
    </row>
    <row r="68" spans="1:13" s="293" customFormat="1" x14ac:dyDescent="0.25">
      <c r="A68" s="388"/>
      <c r="B68" s="387"/>
      <c r="C68" s="394"/>
      <c r="D68" s="387"/>
      <c r="E68" s="387"/>
      <c r="F68" s="390"/>
      <c r="G68" s="391"/>
      <c r="H68" s="391"/>
      <c r="I68" s="391"/>
      <c r="J68" s="391"/>
      <c r="K68" s="390"/>
      <c r="L68" s="389"/>
      <c r="M68" s="389"/>
    </row>
    <row r="69" spans="1:13" s="293" customFormat="1" x14ac:dyDescent="0.25">
      <c r="A69" s="388"/>
      <c r="B69" s="387"/>
      <c r="C69" s="394"/>
      <c r="D69" s="387"/>
      <c r="E69" s="387"/>
      <c r="F69" s="390"/>
      <c r="G69" s="391"/>
      <c r="H69" s="391"/>
      <c r="I69" s="391"/>
      <c r="J69" s="391"/>
      <c r="K69" s="390"/>
      <c r="L69" s="389"/>
      <c r="M69" s="389"/>
    </row>
    <row r="70" spans="1:13" s="293" customFormat="1" x14ac:dyDescent="0.25">
      <c r="A70" s="388"/>
      <c r="B70" s="387"/>
      <c r="C70" s="394"/>
      <c r="D70" s="387"/>
      <c r="E70" s="387"/>
      <c r="F70" s="390"/>
      <c r="G70" s="391"/>
      <c r="H70" s="391"/>
      <c r="I70" s="391"/>
      <c r="J70" s="391"/>
      <c r="K70" s="390"/>
      <c r="L70" s="389"/>
      <c r="M70" s="389"/>
    </row>
    <row r="71" spans="1:13" s="293" customFormat="1" x14ac:dyDescent="0.25">
      <c r="A71" s="388"/>
      <c r="B71" s="387"/>
      <c r="C71" s="394"/>
      <c r="D71" s="387"/>
      <c r="E71" s="387"/>
      <c r="F71" s="390"/>
      <c r="G71" s="391"/>
      <c r="H71" s="391"/>
      <c r="I71" s="391"/>
      <c r="J71" s="391"/>
      <c r="K71" s="390"/>
      <c r="L71" s="389"/>
      <c r="M71" s="389"/>
    </row>
    <row r="72" spans="1:13" s="293" customFormat="1" x14ac:dyDescent="0.25">
      <c r="A72" s="388"/>
      <c r="B72" s="387"/>
      <c r="C72" s="394"/>
      <c r="D72" s="387"/>
      <c r="E72" s="387"/>
      <c r="F72" s="390"/>
      <c r="G72" s="391"/>
      <c r="H72" s="391"/>
      <c r="I72" s="391"/>
      <c r="J72" s="391"/>
      <c r="K72" s="390"/>
      <c r="L72" s="389"/>
      <c r="M72" s="389"/>
    </row>
    <row r="73" spans="1:13" s="293" customFormat="1" x14ac:dyDescent="0.25">
      <c r="A73" s="388"/>
      <c r="B73" s="387"/>
      <c r="C73" s="394"/>
      <c r="D73" s="387"/>
      <c r="E73" s="387"/>
      <c r="F73" s="390"/>
      <c r="G73" s="391"/>
      <c r="H73" s="391"/>
      <c r="I73" s="391"/>
      <c r="J73" s="391"/>
      <c r="K73" s="390"/>
      <c r="L73" s="389"/>
      <c r="M73" s="389"/>
    </row>
    <row r="74" spans="1:13" s="293" customFormat="1" x14ac:dyDescent="0.25">
      <c r="A74" s="388"/>
      <c r="B74" s="387"/>
      <c r="C74" s="394"/>
      <c r="D74" s="387"/>
      <c r="E74" s="387"/>
      <c r="F74" s="390"/>
      <c r="G74" s="391"/>
      <c r="H74" s="391"/>
      <c r="I74" s="391"/>
      <c r="J74" s="391"/>
      <c r="K74" s="390"/>
      <c r="L74" s="389"/>
      <c r="M74" s="389"/>
    </row>
    <row r="75" spans="1:13" s="293" customFormat="1" x14ac:dyDescent="0.25">
      <c r="A75" s="388"/>
      <c r="B75" s="387"/>
      <c r="C75" s="394"/>
      <c r="D75" s="387"/>
      <c r="E75" s="387"/>
      <c r="F75" s="390"/>
      <c r="G75" s="391"/>
      <c r="H75" s="391"/>
      <c r="I75" s="391"/>
      <c r="J75" s="391"/>
      <c r="K75" s="390"/>
      <c r="L75" s="389"/>
      <c r="M75" s="389"/>
    </row>
    <row r="76" spans="1:13" s="293" customFormat="1" x14ac:dyDescent="0.25">
      <c r="A76" s="388"/>
      <c r="B76" s="387"/>
      <c r="C76" s="394"/>
      <c r="D76" s="387"/>
      <c r="E76" s="387"/>
      <c r="F76" s="390"/>
      <c r="G76" s="391"/>
      <c r="H76" s="391"/>
      <c r="I76" s="391"/>
      <c r="J76" s="391"/>
      <c r="K76" s="390"/>
      <c r="L76" s="389"/>
      <c r="M76" s="389"/>
    </row>
    <row r="77" spans="1:13" s="293" customFormat="1" x14ac:dyDescent="0.25">
      <c r="A77" s="388"/>
      <c r="B77" s="387"/>
      <c r="C77" s="394"/>
      <c r="D77" s="387"/>
      <c r="E77" s="387"/>
      <c r="F77" s="390"/>
      <c r="G77" s="391"/>
      <c r="H77" s="391"/>
      <c r="I77" s="391"/>
      <c r="J77" s="391"/>
      <c r="K77" s="390"/>
      <c r="L77" s="389"/>
      <c r="M77" s="389"/>
    </row>
    <row r="78" spans="1:13" s="293" customFormat="1" x14ac:dyDescent="0.25">
      <c r="A78" s="388"/>
      <c r="B78" s="387"/>
      <c r="C78" s="394"/>
      <c r="D78" s="387"/>
      <c r="E78" s="387"/>
      <c r="F78" s="390"/>
      <c r="G78" s="391"/>
      <c r="H78" s="391"/>
      <c r="I78" s="391"/>
      <c r="J78" s="391"/>
      <c r="K78" s="390"/>
      <c r="L78" s="389"/>
      <c r="M78" s="389"/>
    </row>
    <row r="79" spans="1:13" s="293" customFormat="1" x14ac:dyDescent="0.25">
      <c r="A79" s="388"/>
      <c r="B79" s="387"/>
      <c r="C79" s="394"/>
      <c r="D79" s="387"/>
      <c r="E79" s="387"/>
      <c r="F79" s="390"/>
      <c r="G79" s="391"/>
      <c r="H79" s="391"/>
      <c r="I79" s="391"/>
      <c r="J79" s="391"/>
      <c r="K79" s="390"/>
      <c r="L79" s="389"/>
      <c r="M79" s="389"/>
    </row>
    <row r="80" spans="1:13" s="293" customFormat="1" x14ac:dyDescent="0.25">
      <c r="A80" s="388"/>
      <c r="B80" s="387"/>
      <c r="C80" s="394"/>
      <c r="D80" s="387"/>
      <c r="E80" s="387"/>
      <c r="F80" s="390"/>
      <c r="G80" s="391"/>
      <c r="H80" s="391"/>
      <c r="I80" s="391"/>
      <c r="J80" s="391"/>
      <c r="K80" s="390"/>
      <c r="L80" s="389"/>
      <c r="M80" s="389"/>
    </row>
    <row r="81" spans="1:15" s="293" customFormat="1" x14ac:dyDescent="0.25">
      <c r="A81" s="388"/>
      <c r="B81" s="387"/>
      <c r="C81" s="394"/>
      <c r="D81" s="387"/>
      <c r="E81" s="387"/>
      <c r="F81" s="390"/>
      <c r="G81" s="391"/>
      <c r="H81" s="391"/>
      <c r="I81" s="391"/>
      <c r="J81" s="391"/>
      <c r="K81" s="390"/>
      <c r="L81" s="389"/>
      <c r="M81" s="389"/>
    </row>
    <row r="82" spans="1:15" s="293" customFormat="1" x14ac:dyDescent="0.25">
      <c r="A82" s="388"/>
      <c r="B82" s="387"/>
      <c r="C82" s="394"/>
      <c r="D82" s="387"/>
      <c r="E82" s="387"/>
      <c r="F82" s="390"/>
      <c r="G82" s="391"/>
      <c r="H82" s="391"/>
      <c r="I82" s="391"/>
      <c r="J82" s="391"/>
      <c r="K82" s="390"/>
      <c r="L82" s="389"/>
      <c r="M82" s="389"/>
    </row>
    <row r="83" spans="1:15" s="293" customFormat="1" x14ac:dyDescent="0.25">
      <c r="A83" s="388"/>
      <c r="B83" s="387"/>
      <c r="C83" s="394"/>
      <c r="D83" s="387"/>
      <c r="E83" s="387"/>
      <c r="F83" s="390"/>
      <c r="G83" s="391"/>
      <c r="H83" s="391"/>
      <c r="I83" s="391"/>
      <c r="J83" s="391"/>
      <c r="K83" s="390"/>
      <c r="L83" s="389"/>
      <c r="M83" s="389"/>
    </row>
    <row r="84" spans="1:15" s="293" customFormat="1" x14ac:dyDescent="0.25">
      <c r="A84" s="388"/>
      <c r="B84" s="387"/>
      <c r="C84" s="394"/>
      <c r="D84" s="387"/>
      <c r="E84" s="387"/>
      <c r="F84" s="390"/>
      <c r="G84" s="391"/>
      <c r="H84" s="391"/>
      <c r="I84" s="391"/>
      <c r="J84" s="391"/>
      <c r="K84" s="390"/>
      <c r="L84" s="389"/>
      <c r="M84" s="389"/>
    </row>
    <row r="85" spans="1:15" s="293" customFormat="1" x14ac:dyDescent="0.25">
      <c r="A85" s="388"/>
      <c r="B85" s="387"/>
      <c r="C85" s="394"/>
      <c r="D85" s="387"/>
      <c r="E85" s="387"/>
      <c r="F85" s="390"/>
      <c r="G85" s="391"/>
      <c r="H85" s="391"/>
      <c r="I85" s="391"/>
      <c r="J85" s="391"/>
      <c r="K85" s="390"/>
      <c r="L85" s="389"/>
      <c r="M85" s="389"/>
    </row>
    <row r="86" spans="1:15" s="293" customFormat="1" x14ac:dyDescent="0.25">
      <c r="A86" s="388"/>
      <c r="B86" s="387"/>
      <c r="C86" s="394"/>
      <c r="D86" s="387"/>
      <c r="E86" s="387"/>
      <c r="F86" s="390"/>
      <c r="G86" s="391"/>
      <c r="H86" s="391"/>
      <c r="I86" s="391"/>
      <c r="J86" s="391"/>
      <c r="K86" s="390"/>
      <c r="L86" s="389"/>
      <c r="M86" s="389"/>
    </row>
    <row r="87" spans="1:15" s="293" customFormat="1" x14ac:dyDescent="0.25">
      <c r="A87" s="388"/>
      <c r="B87" s="387"/>
      <c r="C87" s="394"/>
      <c r="D87" s="387"/>
      <c r="E87" s="387"/>
      <c r="F87" s="390"/>
      <c r="G87" s="391"/>
      <c r="H87" s="391"/>
      <c r="I87" s="391"/>
      <c r="J87" s="391"/>
      <c r="K87" s="390"/>
      <c r="L87" s="389"/>
      <c r="M87" s="389"/>
    </row>
    <row r="88" spans="1:15" s="293" customFormat="1" x14ac:dyDescent="0.25">
      <c r="A88" s="388"/>
      <c r="B88" s="387"/>
      <c r="C88" s="394"/>
      <c r="D88" s="387"/>
      <c r="E88" s="387"/>
      <c r="F88" s="390"/>
      <c r="G88" s="391"/>
      <c r="H88" s="391"/>
      <c r="I88" s="391"/>
      <c r="J88" s="391"/>
      <c r="K88" s="390"/>
      <c r="L88" s="389"/>
      <c r="M88" s="389"/>
    </row>
    <row r="89" spans="1:15" s="293" customFormat="1" x14ac:dyDescent="0.25">
      <c r="A89" s="388"/>
      <c r="B89" s="387"/>
      <c r="C89" s="394"/>
      <c r="D89" s="387"/>
      <c r="E89" s="387"/>
      <c r="F89" s="390"/>
      <c r="G89" s="391"/>
      <c r="H89" s="391"/>
      <c r="I89" s="391"/>
      <c r="J89" s="391"/>
      <c r="K89" s="390"/>
      <c r="L89" s="389"/>
      <c r="M89" s="389"/>
    </row>
    <row r="90" spans="1:15" s="293" customFormat="1" x14ac:dyDescent="0.25">
      <c r="A90" s="388"/>
      <c r="B90" s="387"/>
      <c r="C90" s="394"/>
      <c r="D90" s="387"/>
      <c r="E90" s="387"/>
      <c r="F90" s="390"/>
      <c r="G90" s="391"/>
      <c r="H90" s="391"/>
      <c r="I90" s="391"/>
      <c r="J90" s="391"/>
      <c r="K90" s="390"/>
      <c r="L90" s="389"/>
      <c r="M90" s="389"/>
    </row>
    <row r="91" spans="1:15" s="293" customFormat="1" x14ac:dyDescent="0.25">
      <c r="A91" s="388"/>
      <c r="B91" s="387"/>
      <c r="C91" s="394"/>
      <c r="D91" s="387"/>
      <c r="E91" s="387"/>
      <c r="F91" s="390"/>
      <c r="G91" s="391"/>
      <c r="H91" s="391"/>
      <c r="I91" s="391"/>
      <c r="J91" s="391"/>
      <c r="K91" s="390"/>
      <c r="L91" s="389"/>
      <c r="M91" s="389"/>
    </row>
    <row r="92" spans="1:15" s="293" customFormat="1" x14ac:dyDescent="0.25">
      <c r="A92" s="388"/>
      <c r="B92" s="387"/>
      <c r="C92" s="394"/>
      <c r="D92" s="387"/>
      <c r="E92" s="387"/>
      <c r="F92" s="390"/>
      <c r="G92" s="391"/>
      <c r="H92" s="391"/>
      <c r="I92" s="392"/>
      <c r="J92" s="392"/>
      <c r="K92" s="390"/>
      <c r="L92" s="389"/>
      <c r="M92" s="389"/>
    </row>
    <row r="93" spans="1:15" s="293" customFormat="1" x14ac:dyDescent="0.25">
      <c r="A93" s="388"/>
      <c r="B93" s="387"/>
      <c r="C93" s="394"/>
      <c r="D93" s="387"/>
      <c r="E93" s="387"/>
      <c r="F93" s="390"/>
      <c r="G93" s="391"/>
      <c r="H93" s="391"/>
      <c r="I93" s="392"/>
      <c r="J93" s="392"/>
      <c r="K93" s="390"/>
      <c r="L93" s="389"/>
      <c r="M93" s="389"/>
    </row>
    <row r="94" spans="1:15" s="293" customFormat="1" x14ac:dyDescent="0.25">
      <c r="A94" s="388"/>
      <c r="B94" s="387"/>
      <c r="C94" s="388"/>
      <c r="D94" s="387"/>
      <c r="E94" s="387"/>
      <c r="F94" s="390"/>
      <c r="G94" s="391"/>
      <c r="H94" s="392"/>
      <c r="I94" s="392"/>
      <c r="J94" s="392"/>
      <c r="K94" s="390"/>
      <c r="L94" s="389"/>
      <c r="M94" s="389"/>
      <c r="O94" s="293" t="str">
        <f t="shared" si="15"/>
        <v>ASLine</v>
      </c>
    </row>
    <row r="95" spans="1:15" s="293" customFormat="1" x14ac:dyDescent="0.25">
      <c r="A95" s="388"/>
      <c r="B95" s="387"/>
      <c r="C95" s="388"/>
      <c r="D95" s="387"/>
      <c r="E95" s="387"/>
      <c r="F95" s="390"/>
      <c r="G95" s="391"/>
      <c r="H95" s="392"/>
      <c r="I95" s="392"/>
      <c r="J95" s="392"/>
      <c r="K95" s="390"/>
      <c r="L95" s="389"/>
      <c r="M95" s="389"/>
      <c r="O95" s="293" t="str">
        <f t="shared" si="15"/>
        <v>ASLine</v>
      </c>
    </row>
    <row r="96" spans="1:15" ht="15.75" x14ac:dyDescent="0.25">
      <c r="A96" s="388"/>
      <c r="B96" s="387"/>
      <c r="C96" s="388"/>
      <c r="D96" s="387"/>
      <c r="E96" s="387"/>
      <c r="F96" s="390"/>
      <c r="G96" s="391"/>
      <c r="H96" s="392"/>
      <c r="I96" s="392"/>
      <c r="J96" s="392"/>
      <c r="K96" s="390"/>
      <c r="L96" s="389"/>
      <c r="M96" s="389"/>
      <c r="O96" s="293" t="str">
        <f t="shared" si="15"/>
        <v>ASLine</v>
      </c>
    </row>
    <row r="97" spans="1:15" ht="15.75" x14ac:dyDescent="0.25">
      <c r="A97" s="351"/>
      <c r="B97" s="398"/>
      <c r="C97" s="351"/>
      <c r="D97" s="398"/>
      <c r="E97" s="398"/>
      <c r="F97" s="353"/>
      <c r="G97" s="354"/>
      <c r="H97" s="355"/>
      <c r="I97" s="355"/>
      <c r="J97" s="355"/>
      <c r="K97" s="390"/>
      <c r="L97" s="398"/>
      <c r="M97" s="398"/>
      <c r="O97" s="293" t="str">
        <f t="shared" si="15"/>
        <v>ASLine</v>
      </c>
    </row>
    <row r="98" spans="1:15" ht="15.75" x14ac:dyDescent="0.25">
      <c r="A98" s="388"/>
      <c r="B98" s="387"/>
      <c r="C98" s="388"/>
      <c r="D98" s="387"/>
      <c r="E98" s="387"/>
      <c r="F98" s="390"/>
      <c r="G98" s="391"/>
      <c r="H98" s="392"/>
      <c r="I98" s="392"/>
      <c r="J98" s="392"/>
      <c r="K98" s="390"/>
      <c r="L98" s="389"/>
      <c r="M98" s="389"/>
      <c r="O98" s="293" t="str">
        <f t="shared" si="15"/>
        <v>ASLine</v>
      </c>
    </row>
    <row r="99" spans="1:15" ht="15.75" x14ac:dyDescent="0.25">
      <c r="A99" s="388"/>
      <c r="B99" s="387"/>
      <c r="C99" s="388"/>
      <c r="D99" s="387"/>
      <c r="E99" s="387"/>
      <c r="F99" s="390"/>
      <c r="G99" s="391"/>
      <c r="H99" s="392"/>
      <c r="I99" s="392"/>
      <c r="J99" s="392"/>
      <c r="K99" s="390"/>
      <c r="L99" s="389"/>
      <c r="M99" s="389"/>
      <c r="O99" s="293" t="str">
        <f t="shared" si="15"/>
        <v>ASLine</v>
      </c>
    </row>
    <row r="100" spans="1:15" ht="15.75" x14ac:dyDescent="0.25">
      <c r="A100" s="388"/>
      <c r="B100" s="387"/>
      <c r="C100" s="388"/>
      <c r="D100" s="387"/>
      <c r="E100" s="387"/>
      <c r="F100" s="390"/>
      <c r="G100" s="391"/>
      <c r="H100" s="392"/>
      <c r="I100" s="392"/>
      <c r="J100" s="392"/>
      <c r="K100" s="390"/>
      <c r="L100" s="389"/>
      <c r="M100" s="389"/>
      <c r="O100" s="293" t="str">
        <f t="shared" si="15"/>
        <v>ASLine</v>
      </c>
    </row>
    <row r="101" spans="1:15" ht="15.75" x14ac:dyDescent="0.25">
      <c r="A101" s="351"/>
      <c r="B101" s="398"/>
      <c r="C101" s="351"/>
      <c r="D101" s="398"/>
      <c r="E101" s="398"/>
      <c r="F101" s="353"/>
      <c r="G101" s="354"/>
      <c r="H101" s="355"/>
      <c r="I101" s="355"/>
      <c r="J101" s="355"/>
      <c r="K101" s="390"/>
      <c r="L101" s="398"/>
      <c r="M101" s="398"/>
      <c r="O101" s="293" t="str">
        <f t="shared" si="15"/>
        <v>ASLine</v>
      </c>
    </row>
    <row r="102" spans="1:15" ht="15.75" x14ac:dyDescent="0.25">
      <c r="A102" s="388"/>
      <c r="B102" s="387"/>
      <c r="C102" s="388"/>
      <c r="D102" s="387"/>
      <c r="E102" s="387"/>
      <c r="F102" s="390"/>
      <c r="G102" s="391"/>
      <c r="H102" s="392"/>
      <c r="I102" s="392"/>
      <c r="J102" s="392"/>
      <c r="K102" s="390"/>
      <c r="L102" s="389"/>
      <c r="M102" s="389"/>
      <c r="O102" s="293" t="str">
        <f t="shared" si="15"/>
        <v>ASLine</v>
      </c>
    </row>
    <row r="103" spans="1:15" ht="15.75" x14ac:dyDescent="0.25">
      <c r="A103" s="388"/>
      <c r="B103" s="387"/>
      <c r="C103" s="388"/>
      <c r="D103" s="387"/>
      <c r="E103" s="387"/>
      <c r="F103" s="390"/>
      <c r="G103" s="391"/>
      <c r="H103" s="392"/>
      <c r="I103" s="392"/>
      <c r="J103" s="392"/>
      <c r="K103" s="390"/>
      <c r="L103" s="389"/>
      <c r="M103" s="389"/>
    </row>
    <row r="104" spans="1:15" ht="15.75" x14ac:dyDescent="0.25">
      <c r="A104" s="388"/>
      <c r="B104" s="387"/>
      <c r="C104" s="388"/>
      <c r="D104" s="387"/>
      <c r="E104" s="387"/>
      <c r="F104" s="390"/>
      <c r="G104" s="391"/>
      <c r="H104" s="392"/>
      <c r="I104" s="392"/>
      <c r="J104" s="392"/>
      <c r="K104" s="390"/>
      <c r="L104" s="389"/>
      <c r="M104" s="389"/>
    </row>
    <row r="105" spans="1:15" ht="15.75" x14ac:dyDescent="0.25">
      <c r="A105" s="388"/>
      <c r="B105" s="387"/>
      <c r="C105" s="388"/>
      <c r="D105" s="387"/>
      <c r="E105" s="387"/>
      <c r="F105" s="390"/>
      <c r="G105" s="391"/>
      <c r="H105" s="392"/>
      <c r="I105" s="392"/>
      <c r="J105" s="392"/>
      <c r="K105" s="390"/>
      <c r="L105" s="389"/>
      <c r="M105" s="389"/>
    </row>
    <row r="106" spans="1:15" ht="15.75" x14ac:dyDescent="0.25">
      <c r="A106" s="388"/>
      <c r="B106" s="387"/>
      <c r="C106" s="388"/>
      <c r="D106" s="387"/>
      <c r="E106" s="387"/>
      <c r="F106" s="390"/>
      <c r="G106" s="391"/>
      <c r="H106" s="392"/>
      <c r="I106" s="392"/>
      <c r="J106" s="392"/>
      <c r="K106" s="390"/>
      <c r="L106" s="389"/>
      <c r="M106" s="389"/>
    </row>
    <row r="107" spans="1:15" ht="15.75" x14ac:dyDescent="0.25">
      <c r="A107" s="388"/>
      <c r="B107" s="387"/>
      <c r="C107" s="388"/>
      <c r="D107" s="387"/>
      <c r="E107" s="387"/>
      <c r="F107" s="390"/>
      <c r="G107" s="391"/>
      <c r="H107" s="392"/>
      <c r="I107" s="392"/>
      <c r="J107" s="392"/>
      <c r="K107" s="390"/>
      <c r="L107" s="389"/>
      <c r="M107" s="389"/>
    </row>
    <row r="108" spans="1:15" ht="15.75" x14ac:dyDescent="0.25">
      <c r="A108" s="388"/>
      <c r="B108" s="387"/>
      <c r="C108" s="388"/>
      <c r="D108" s="387"/>
      <c r="E108" s="387"/>
      <c r="F108" s="390"/>
      <c r="G108" s="391"/>
      <c r="H108" s="392"/>
      <c r="I108" s="392"/>
      <c r="J108" s="392"/>
      <c r="K108" s="390"/>
      <c r="L108" s="389"/>
      <c r="M108" s="389"/>
    </row>
    <row r="109" spans="1:15" ht="15.75" x14ac:dyDescent="0.25">
      <c r="A109" s="388"/>
      <c r="B109" s="387"/>
      <c r="C109" s="388"/>
      <c r="D109" s="387"/>
      <c r="E109" s="387"/>
      <c r="F109" s="390"/>
      <c r="G109" s="391"/>
      <c r="H109" s="392"/>
      <c r="I109" s="392"/>
      <c r="J109" s="392"/>
      <c r="K109" s="390"/>
      <c r="L109" s="389"/>
      <c r="M109" s="389"/>
    </row>
    <row r="110" spans="1:15" ht="15.75" x14ac:dyDescent="0.25">
      <c r="A110" s="388"/>
      <c r="B110" s="387"/>
      <c r="C110" s="388"/>
      <c r="D110" s="387"/>
      <c r="E110" s="387"/>
      <c r="F110" s="390"/>
      <c r="G110" s="391"/>
      <c r="H110" s="392"/>
      <c r="I110" s="392"/>
      <c r="J110" s="392"/>
      <c r="K110" s="390"/>
      <c r="L110" s="389"/>
      <c r="M110" s="389"/>
    </row>
    <row r="111" spans="1:15" ht="15.75" x14ac:dyDescent="0.25">
      <c r="A111" s="388"/>
      <c r="B111" s="387"/>
      <c r="C111" s="388"/>
      <c r="D111" s="387"/>
      <c r="E111" s="387"/>
      <c r="F111" s="390"/>
      <c r="G111" s="391"/>
      <c r="H111" s="392"/>
      <c r="I111" s="392"/>
      <c r="J111" s="392"/>
      <c r="K111" s="390"/>
      <c r="L111" s="389"/>
      <c r="M111" s="389"/>
    </row>
    <row r="112" spans="1:15" ht="15.75" x14ac:dyDescent="0.25">
      <c r="A112" s="388"/>
      <c r="B112" s="387"/>
      <c r="C112" s="388"/>
      <c r="D112" s="387"/>
      <c r="E112" s="387"/>
      <c r="F112" s="390"/>
      <c r="G112" s="391"/>
      <c r="H112" s="392"/>
      <c r="I112" s="392"/>
      <c r="J112" s="392"/>
      <c r="K112" s="390"/>
      <c r="L112" s="389"/>
      <c r="M112" s="389"/>
    </row>
    <row r="113" spans="1:13" ht="15.75" x14ac:dyDescent="0.25">
      <c r="A113" s="388"/>
      <c r="B113" s="387"/>
      <c r="C113" s="388"/>
      <c r="D113" s="387"/>
      <c r="E113" s="387"/>
      <c r="F113" s="390"/>
      <c r="G113" s="391"/>
      <c r="H113" s="392"/>
      <c r="I113" s="392"/>
      <c r="J113" s="392"/>
      <c r="K113" s="390"/>
      <c r="L113" s="389"/>
      <c r="M113" s="389"/>
    </row>
    <row r="114" spans="1:13" ht="15.75" x14ac:dyDescent="0.25">
      <c r="A114" s="388"/>
      <c r="B114" s="387"/>
      <c r="C114" s="388"/>
      <c r="D114" s="387"/>
      <c r="E114" s="387"/>
      <c r="F114" s="390"/>
      <c r="G114" s="391"/>
      <c r="H114" s="392"/>
      <c r="I114" s="392"/>
      <c r="J114" s="392"/>
      <c r="K114" s="390"/>
      <c r="L114" s="389"/>
      <c r="M114" s="389"/>
    </row>
    <row r="115" spans="1:13" ht="15.75" x14ac:dyDescent="0.25">
      <c r="A115" s="388"/>
      <c r="B115" s="387"/>
      <c r="C115" s="388"/>
      <c r="D115" s="387"/>
      <c r="E115" s="387"/>
      <c r="F115" s="390"/>
      <c r="G115" s="391"/>
      <c r="H115" s="392"/>
      <c r="I115" s="392"/>
      <c r="J115" s="392"/>
      <c r="K115" s="390"/>
      <c r="L115" s="389"/>
      <c r="M115" s="389"/>
    </row>
    <row r="116" spans="1:13" ht="15.75" x14ac:dyDescent="0.25">
      <c r="A116" s="388"/>
      <c r="B116" s="387"/>
      <c r="C116" s="388"/>
      <c r="D116" s="387"/>
      <c r="E116" s="387"/>
      <c r="F116" s="390"/>
      <c r="G116" s="391"/>
      <c r="H116" s="392"/>
      <c r="I116" s="392"/>
      <c r="J116" s="392"/>
      <c r="K116" s="390"/>
      <c r="L116" s="389"/>
      <c r="M116" s="389"/>
    </row>
    <row r="117" spans="1:13" ht="15.75" x14ac:dyDescent="0.25">
      <c r="A117" s="388"/>
      <c r="B117" s="387"/>
      <c r="C117" s="388"/>
      <c r="D117" s="387"/>
      <c r="E117" s="387"/>
      <c r="F117" s="390"/>
      <c r="G117" s="391"/>
      <c r="H117" s="392"/>
      <c r="I117" s="392"/>
      <c r="J117" s="392"/>
      <c r="K117" s="390"/>
      <c r="L117" s="389"/>
      <c r="M117" s="389"/>
    </row>
    <row r="118" spans="1:13" ht="15.75" x14ac:dyDescent="0.25">
      <c r="A118" s="388"/>
      <c r="B118" s="387"/>
      <c r="C118" s="388"/>
      <c r="D118" s="387"/>
      <c r="E118" s="387"/>
      <c r="F118" s="390"/>
      <c r="G118" s="391"/>
      <c r="H118" s="392"/>
      <c r="I118" s="392"/>
      <c r="J118" s="392"/>
      <c r="K118" s="390"/>
      <c r="L118" s="389"/>
      <c r="M118" s="389"/>
    </row>
    <row r="119" spans="1:13" ht="15.75" x14ac:dyDescent="0.25">
      <c r="A119" s="388"/>
      <c r="B119" s="387"/>
      <c r="C119" s="388"/>
      <c r="D119" s="387"/>
      <c r="E119" s="387"/>
      <c r="F119" s="390"/>
      <c r="G119" s="391"/>
      <c r="H119" s="392"/>
      <c r="I119" s="392"/>
      <c r="J119" s="392"/>
      <c r="K119" s="390"/>
      <c r="L119" s="389"/>
      <c r="M119" s="389"/>
    </row>
    <row r="120" spans="1:13" ht="15.75" x14ac:dyDescent="0.25">
      <c r="A120" s="388"/>
      <c r="B120" s="387"/>
      <c r="C120" s="388"/>
      <c r="D120" s="387"/>
      <c r="E120" s="387"/>
      <c r="F120" s="390"/>
      <c r="G120" s="391"/>
      <c r="H120" s="392"/>
      <c r="I120" s="392"/>
      <c r="J120" s="392"/>
      <c r="K120" s="390"/>
      <c r="L120" s="389"/>
      <c r="M120" s="389"/>
    </row>
    <row r="121" spans="1:13" ht="15.75" x14ac:dyDescent="0.25">
      <c r="A121" s="388"/>
      <c r="B121" s="387"/>
      <c r="C121" s="388"/>
      <c r="D121" s="387"/>
      <c r="E121" s="387"/>
      <c r="F121" s="390"/>
      <c r="G121" s="391"/>
      <c r="H121" s="392"/>
      <c r="I121" s="392"/>
      <c r="J121" s="392"/>
      <c r="K121" s="390"/>
      <c r="L121" s="389"/>
      <c r="M121" s="389"/>
    </row>
    <row r="122" spans="1:13" ht="15.75" x14ac:dyDescent="0.25">
      <c r="A122" s="388"/>
      <c r="B122" s="387"/>
      <c r="C122" s="388"/>
      <c r="D122" s="387"/>
      <c r="E122" s="387"/>
      <c r="F122" s="390"/>
      <c r="G122" s="391"/>
      <c r="H122" s="392"/>
      <c r="I122" s="392"/>
      <c r="J122" s="392"/>
      <c r="K122" s="390"/>
      <c r="L122" s="389"/>
      <c r="M122" s="389"/>
    </row>
    <row r="123" spans="1:13" ht="15.75" x14ac:dyDescent="0.25">
      <c r="A123" s="388"/>
      <c r="B123" s="387"/>
      <c r="C123" s="388"/>
      <c r="D123" s="387"/>
      <c r="E123" s="387"/>
      <c r="F123" s="390"/>
      <c r="G123" s="391"/>
      <c r="H123" s="392"/>
      <c r="I123" s="392"/>
      <c r="J123" s="392"/>
      <c r="K123" s="390"/>
      <c r="L123" s="389"/>
      <c r="M123" s="389"/>
    </row>
    <row r="124" spans="1:13" ht="15.75" x14ac:dyDescent="0.25">
      <c r="A124" s="388"/>
      <c r="B124" s="387"/>
      <c r="C124" s="388"/>
      <c r="D124" s="387"/>
      <c r="E124" s="387"/>
      <c r="F124" s="390"/>
      <c r="G124" s="391"/>
      <c r="H124" s="392"/>
      <c r="I124" s="392"/>
      <c r="J124" s="392"/>
      <c r="K124" s="390"/>
      <c r="L124" s="389"/>
      <c r="M124" s="389"/>
    </row>
    <row r="125" spans="1:13" ht="15.75" x14ac:dyDescent="0.25">
      <c r="A125" s="351"/>
      <c r="B125" s="398"/>
      <c r="C125" s="351"/>
      <c r="D125" s="398"/>
      <c r="E125" s="398"/>
      <c r="F125" s="353"/>
      <c r="G125" s="354"/>
      <c r="H125" s="355"/>
      <c r="I125" s="355"/>
      <c r="J125" s="355"/>
      <c r="K125" s="390"/>
      <c r="L125" s="398"/>
      <c r="M125" s="398"/>
    </row>
    <row r="126" spans="1:13" ht="15.75" x14ac:dyDescent="0.25">
      <c r="A126" s="388"/>
      <c r="B126" s="387"/>
      <c r="C126" s="388"/>
      <c r="D126" s="387"/>
      <c r="E126" s="387"/>
      <c r="F126" s="390"/>
      <c r="G126" s="391"/>
      <c r="H126" s="392"/>
      <c r="I126" s="392"/>
      <c r="J126" s="392"/>
      <c r="K126" s="390"/>
      <c r="L126" s="389"/>
      <c r="M126" s="389"/>
    </row>
    <row r="127" spans="1:13" ht="15.75" x14ac:dyDescent="0.25">
      <c r="A127" s="388"/>
      <c r="B127" s="387"/>
      <c r="C127" s="388"/>
      <c r="D127" s="387"/>
      <c r="E127" s="387"/>
      <c r="F127" s="390"/>
      <c r="G127" s="391"/>
      <c r="H127" s="392"/>
      <c r="I127" s="392"/>
      <c r="J127" s="392"/>
      <c r="K127" s="390"/>
      <c r="L127" s="389"/>
      <c r="M127" s="389"/>
    </row>
    <row r="128" spans="1:13" ht="15.75" x14ac:dyDescent="0.25">
      <c r="A128" s="388"/>
      <c r="B128" s="387"/>
      <c r="C128" s="388"/>
      <c r="D128" s="387"/>
      <c r="E128" s="387"/>
      <c r="F128" s="390"/>
      <c r="G128" s="391"/>
      <c r="H128" s="392"/>
      <c r="I128" s="392"/>
      <c r="J128" s="392"/>
      <c r="K128" s="390"/>
      <c r="L128" s="389"/>
      <c r="M128" s="389"/>
    </row>
    <row r="129" spans="1:13" ht="15.75" x14ac:dyDescent="0.25">
      <c r="A129" s="388"/>
      <c r="B129" s="387"/>
      <c r="C129" s="388"/>
      <c r="D129" s="387"/>
      <c r="E129" s="387"/>
      <c r="F129" s="390"/>
      <c r="G129" s="391"/>
      <c r="H129" s="392"/>
      <c r="I129" s="392"/>
      <c r="J129" s="392"/>
      <c r="K129" s="390"/>
      <c r="L129" s="389"/>
      <c r="M129" s="389"/>
    </row>
    <row r="130" spans="1:13" ht="15.75" x14ac:dyDescent="0.25">
      <c r="A130" s="388"/>
      <c r="B130" s="387"/>
      <c r="C130" s="388"/>
      <c r="D130" s="387"/>
      <c r="E130" s="387"/>
      <c r="F130" s="390"/>
      <c r="G130" s="391"/>
      <c r="H130" s="392"/>
      <c r="I130" s="392"/>
      <c r="J130" s="392"/>
      <c r="K130" s="390"/>
      <c r="L130" s="389"/>
      <c r="M130" s="389"/>
    </row>
    <row r="131" spans="1:13" ht="15.75" x14ac:dyDescent="0.25">
      <c r="A131" s="388"/>
      <c r="B131" s="387"/>
      <c r="C131" s="388"/>
      <c r="D131" s="387"/>
      <c r="E131" s="387"/>
      <c r="F131" s="390"/>
      <c r="G131" s="391"/>
      <c r="H131" s="392"/>
      <c r="I131" s="392"/>
      <c r="J131" s="392"/>
      <c r="K131" s="390"/>
      <c r="L131" s="389"/>
      <c r="M131" s="389"/>
    </row>
    <row r="132" spans="1:13" ht="15.75" x14ac:dyDescent="0.25">
      <c r="A132" s="388"/>
      <c r="B132" s="387"/>
      <c r="C132" s="388"/>
      <c r="D132" s="387"/>
      <c r="E132" s="387"/>
      <c r="F132" s="390"/>
      <c r="G132" s="391"/>
      <c r="H132" s="392"/>
      <c r="I132" s="392"/>
      <c r="J132" s="392"/>
      <c r="K132" s="390"/>
      <c r="L132" s="389"/>
      <c r="M132" s="389"/>
    </row>
    <row r="133" spans="1:13" ht="15.75" x14ac:dyDescent="0.25">
      <c r="A133" s="388"/>
      <c r="B133" s="387"/>
      <c r="C133" s="388"/>
      <c r="D133" s="387"/>
      <c r="E133" s="387"/>
      <c r="F133" s="390"/>
      <c r="G133" s="391"/>
      <c r="H133" s="392"/>
      <c r="I133" s="392"/>
      <c r="J133" s="392"/>
      <c r="K133" s="390"/>
      <c r="L133" s="389"/>
      <c r="M133" s="389"/>
    </row>
    <row r="134" spans="1:13" ht="15.75" x14ac:dyDescent="0.25">
      <c r="A134" s="388"/>
      <c r="B134" s="387"/>
      <c r="C134" s="388"/>
      <c r="D134" s="387"/>
      <c r="E134" s="387"/>
      <c r="F134" s="390"/>
      <c r="G134" s="391"/>
      <c r="H134" s="392"/>
      <c r="I134" s="392"/>
      <c r="J134" s="392"/>
      <c r="K134" s="390"/>
      <c r="L134" s="389"/>
      <c r="M134" s="389"/>
    </row>
    <row r="135" spans="1:13" ht="15.75" x14ac:dyDescent="0.25">
      <c r="A135" s="388"/>
      <c r="B135" s="387"/>
      <c r="C135" s="388"/>
      <c r="D135" s="387"/>
      <c r="E135" s="387"/>
      <c r="F135" s="390"/>
      <c r="G135" s="391"/>
      <c r="H135" s="392"/>
      <c r="I135" s="392"/>
      <c r="J135" s="392"/>
      <c r="K135" s="390"/>
      <c r="L135" s="389"/>
      <c r="M135" s="389"/>
    </row>
    <row r="136" spans="1:13" ht="15.75" x14ac:dyDescent="0.25">
      <c r="A136" s="319"/>
      <c r="B136" s="316"/>
      <c r="C136" s="319"/>
      <c r="D136" s="316"/>
      <c r="E136" s="316"/>
      <c r="F136" s="321"/>
      <c r="G136" s="322"/>
      <c r="H136" s="323"/>
      <c r="I136" s="323"/>
      <c r="J136" s="323"/>
      <c r="K136" s="321"/>
      <c r="L136" s="320"/>
      <c r="M136" s="320"/>
    </row>
    <row r="137" spans="1:13" ht="15.75" x14ac:dyDescent="0.25">
      <c r="A137" s="319"/>
      <c r="B137" s="316"/>
      <c r="C137" s="319"/>
      <c r="D137" s="316"/>
      <c r="E137" s="316"/>
      <c r="F137" s="321"/>
      <c r="G137" s="322"/>
      <c r="H137" s="323"/>
      <c r="I137" s="323"/>
      <c r="J137" s="323"/>
      <c r="K137" s="321"/>
      <c r="L137" s="320"/>
      <c r="M137" s="320"/>
    </row>
    <row r="138" spans="1:13" ht="15.75" x14ac:dyDescent="0.25">
      <c r="A138" s="319"/>
      <c r="B138" s="316"/>
      <c r="C138" s="319"/>
      <c r="D138" s="316"/>
      <c r="E138" s="316"/>
      <c r="F138" s="321"/>
      <c r="G138" s="322"/>
      <c r="H138" s="323"/>
      <c r="I138" s="323"/>
      <c r="J138" s="323"/>
      <c r="K138" s="321"/>
      <c r="L138" s="320"/>
      <c r="M138" s="320"/>
    </row>
    <row r="139" spans="1:13" ht="15.75" x14ac:dyDescent="0.25">
      <c r="A139" s="319"/>
      <c r="B139" s="316"/>
      <c r="C139" s="319"/>
      <c r="D139" s="316"/>
      <c r="E139" s="316"/>
      <c r="F139" s="321"/>
      <c r="G139" s="322"/>
      <c r="H139" s="323"/>
      <c r="I139" s="323"/>
      <c r="J139" s="323"/>
      <c r="K139" s="321"/>
      <c r="L139" s="320"/>
      <c r="M139" s="320"/>
    </row>
    <row r="140" spans="1:13" ht="15.75" x14ac:dyDescent="0.25">
      <c r="A140" s="319"/>
      <c r="B140" s="316"/>
      <c r="C140" s="319"/>
      <c r="D140" s="316"/>
      <c r="E140" s="316"/>
      <c r="F140" s="321"/>
      <c r="G140" s="322"/>
      <c r="H140" s="323"/>
      <c r="I140" s="323"/>
      <c r="J140" s="323"/>
      <c r="K140" s="321"/>
      <c r="L140" s="320"/>
      <c r="M140" s="320"/>
    </row>
    <row r="141" spans="1:13" ht="15.75" x14ac:dyDescent="0.25">
      <c r="A141" s="319"/>
      <c r="B141" s="316"/>
      <c r="C141" s="319"/>
      <c r="D141" s="316"/>
      <c r="E141" s="316"/>
      <c r="F141" s="321"/>
      <c r="G141" s="322"/>
      <c r="H141" s="323"/>
      <c r="I141" s="323"/>
      <c r="J141" s="323"/>
      <c r="K141" s="321"/>
      <c r="L141" s="320"/>
      <c r="M141" s="320"/>
    </row>
    <row r="142" spans="1:13" ht="15.75" x14ac:dyDescent="0.25">
      <c r="A142" s="319"/>
      <c r="B142" s="316"/>
      <c r="C142" s="319"/>
      <c r="D142" s="316"/>
      <c r="E142" s="316"/>
      <c r="F142" s="321"/>
      <c r="G142" s="322"/>
      <c r="H142" s="323"/>
      <c r="I142" s="323"/>
      <c r="J142" s="323"/>
      <c r="K142" s="321"/>
      <c r="L142" s="320"/>
      <c r="M142" s="320"/>
    </row>
    <row r="143" spans="1:13" ht="15.75" x14ac:dyDescent="0.25">
      <c r="A143" s="319"/>
      <c r="B143" s="316"/>
      <c r="C143" s="319"/>
      <c r="D143" s="316"/>
      <c r="E143" s="316"/>
      <c r="F143" s="321"/>
      <c r="G143" s="322"/>
      <c r="H143" s="323"/>
      <c r="I143" s="323"/>
      <c r="J143" s="323"/>
      <c r="K143" s="321"/>
      <c r="L143" s="320"/>
      <c r="M143" s="320"/>
    </row>
    <row r="144" spans="1:13" ht="15.75" x14ac:dyDescent="0.25">
      <c r="A144" s="319"/>
      <c r="B144" s="316"/>
      <c r="C144" s="319"/>
      <c r="D144" s="316"/>
      <c r="E144" s="316"/>
      <c r="F144" s="321"/>
      <c r="G144" s="322"/>
      <c r="H144" s="323"/>
      <c r="I144" s="323"/>
      <c r="J144" s="323"/>
      <c r="K144" s="321"/>
      <c r="L144" s="320"/>
      <c r="M144" s="320"/>
    </row>
    <row r="145" spans="1:13" ht="15.75" x14ac:dyDescent="0.25">
      <c r="A145" s="319"/>
      <c r="B145" s="316"/>
      <c r="C145" s="319"/>
      <c r="D145" s="316"/>
      <c r="E145" s="316"/>
      <c r="F145" s="321"/>
      <c r="G145" s="322"/>
      <c r="H145" s="323"/>
      <c r="I145" s="323"/>
      <c r="J145" s="323"/>
      <c r="K145" s="321"/>
      <c r="L145" s="320"/>
      <c r="M145" s="320"/>
    </row>
    <row r="146" spans="1:13" ht="15.75" x14ac:dyDescent="0.25">
      <c r="A146" s="319"/>
      <c r="B146" s="316"/>
      <c r="C146" s="319"/>
      <c r="D146" s="316"/>
      <c r="E146" s="316"/>
      <c r="F146" s="321"/>
      <c r="G146" s="322"/>
      <c r="H146" s="323"/>
      <c r="I146" s="323"/>
      <c r="J146" s="323"/>
      <c r="K146" s="321"/>
      <c r="L146" s="320"/>
      <c r="M146" s="320"/>
    </row>
    <row r="147" spans="1:13" ht="15.75" x14ac:dyDescent="0.25">
      <c r="A147" s="319"/>
      <c r="B147" s="316"/>
      <c r="C147" s="319"/>
      <c r="D147" s="316"/>
      <c r="E147" s="316"/>
      <c r="F147" s="321"/>
      <c r="G147" s="322"/>
      <c r="H147" s="323"/>
      <c r="I147" s="323"/>
      <c r="J147" s="323"/>
      <c r="K147" s="321"/>
      <c r="L147" s="320"/>
      <c r="M147" s="320"/>
    </row>
    <row r="148" spans="1:13" ht="15.75" x14ac:dyDescent="0.25">
      <c r="A148" s="319"/>
      <c r="B148" s="316"/>
      <c r="C148" s="319"/>
      <c r="D148" s="316"/>
      <c r="E148" s="316"/>
      <c r="F148" s="321"/>
      <c r="G148" s="322"/>
      <c r="H148" s="323"/>
      <c r="I148" s="323"/>
      <c r="J148" s="323"/>
      <c r="K148" s="321"/>
      <c r="L148" s="320"/>
      <c r="M148" s="320"/>
    </row>
    <row r="149" spans="1:13" ht="15.75" x14ac:dyDescent="0.25">
      <c r="A149" s="319"/>
      <c r="B149" s="316"/>
      <c r="C149" s="319"/>
      <c r="D149" s="316"/>
      <c r="E149" s="316"/>
      <c r="F149" s="321"/>
      <c r="G149" s="322"/>
      <c r="H149" s="323"/>
      <c r="I149" s="323"/>
      <c r="J149" s="323"/>
      <c r="K149" s="321"/>
      <c r="L149" s="320"/>
      <c r="M149" s="320"/>
    </row>
    <row r="150" spans="1:13" ht="15.75" x14ac:dyDescent="0.25">
      <c r="A150" s="319"/>
      <c r="B150" s="316"/>
      <c r="C150" s="319"/>
      <c r="D150" s="316"/>
      <c r="E150" s="316"/>
      <c r="F150" s="321"/>
      <c r="G150" s="322"/>
      <c r="H150" s="323"/>
      <c r="I150" s="323"/>
      <c r="J150" s="323"/>
      <c r="K150" s="321"/>
      <c r="L150" s="320"/>
      <c r="M150" s="320"/>
    </row>
    <row r="151" spans="1:13" ht="15.75" x14ac:dyDescent="0.25">
      <c r="A151" s="319"/>
      <c r="B151" s="316"/>
      <c r="C151" s="319"/>
      <c r="D151" s="316"/>
      <c r="E151" s="316"/>
      <c r="F151" s="321"/>
      <c r="G151" s="322"/>
      <c r="H151" s="323"/>
      <c r="I151" s="323"/>
      <c r="J151" s="323"/>
      <c r="K151" s="321"/>
      <c r="L151" s="320"/>
      <c r="M151" s="320"/>
    </row>
    <row r="152" spans="1:13" ht="15.75" x14ac:dyDescent="0.25">
      <c r="A152" s="319"/>
      <c r="B152" s="316"/>
      <c r="C152" s="319"/>
      <c r="D152" s="316"/>
      <c r="E152" s="316"/>
      <c r="F152" s="321"/>
      <c r="G152" s="322"/>
      <c r="H152" s="323"/>
      <c r="I152" s="323"/>
      <c r="J152" s="323"/>
      <c r="K152" s="321"/>
      <c r="L152" s="320"/>
      <c r="M152" s="320"/>
    </row>
    <row r="153" spans="1:13" ht="15.75" x14ac:dyDescent="0.25">
      <c r="A153" s="319"/>
      <c r="B153" s="316"/>
      <c r="C153" s="319"/>
      <c r="D153" s="316"/>
      <c r="E153" s="316"/>
      <c r="F153" s="321"/>
      <c r="G153" s="322"/>
      <c r="H153" s="323"/>
      <c r="I153" s="323"/>
      <c r="J153" s="323"/>
      <c r="K153" s="321"/>
      <c r="L153" s="320"/>
      <c r="M153" s="320"/>
    </row>
    <row r="154" spans="1:13" ht="15.75" x14ac:dyDescent="0.25">
      <c r="A154" s="319"/>
      <c r="B154" s="316"/>
      <c r="C154" s="319"/>
      <c r="D154" s="316"/>
      <c r="E154" s="316"/>
      <c r="F154" s="321"/>
      <c r="G154" s="322"/>
      <c r="H154" s="323"/>
      <c r="I154" s="323"/>
      <c r="J154" s="323"/>
      <c r="K154" s="321"/>
      <c r="L154" s="320"/>
      <c r="M154" s="320"/>
    </row>
    <row r="155" spans="1:13" ht="15.75" x14ac:dyDescent="0.25">
      <c r="A155" s="351"/>
      <c r="B155" s="352"/>
      <c r="C155" s="351"/>
      <c r="D155" s="352"/>
      <c r="E155" s="352"/>
      <c r="F155" s="353"/>
      <c r="G155" s="354"/>
      <c r="H155" s="355"/>
      <c r="I155" s="355"/>
      <c r="J155" s="355"/>
      <c r="K155" s="321"/>
      <c r="L155" s="352"/>
      <c r="M155" s="352"/>
    </row>
    <row r="156" spans="1:13" ht="15.75" x14ac:dyDescent="0.25">
      <c r="A156" s="319"/>
      <c r="B156" s="316"/>
      <c r="C156" s="319"/>
      <c r="D156" s="316"/>
      <c r="E156" s="316"/>
      <c r="F156" s="321"/>
      <c r="G156" s="322"/>
      <c r="H156" s="323"/>
      <c r="I156" s="323"/>
      <c r="J156" s="323"/>
      <c r="K156" s="321"/>
      <c r="L156" s="320"/>
      <c r="M156" s="320"/>
    </row>
    <row r="157" spans="1:13" ht="15.75" x14ac:dyDescent="0.25">
      <c r="A157" s="319"/>
      <c r="B157" s="316"/>
      <c r="C157" s="319"/>
      <c r="D157" s="316"/>
      <c r="E157" s="316"/>
      <c r="F157" s="321"/>
      <c r="G157" s="322"/>
      <c r="H157" s="323"/>
      <c r="I157" s="323"/>
      <c r="J157" s="323"/>
      <c r="K157" s="321"/>
      <c r="L157" s="320"/>
      <c r="M157" s="320"/>
    </row>
    <row r="158" spans="1:13" ht="15.75" x14ac:dyDescent="0.25">
      <c r="A158" s="319"/>
      <c r="B158" s="316"/>
      <c r="C158" s="319"/>
      <c r="D158" s="316"/>
      <c r="E158" s="316"/>
      <c r="F158" s="321"/>
      <c r="G158" s="322"/>
      <c r="H158" s="323"/>
      <c r="I158" s="323"/>
      <c r="J158" s="323"/>
      <c r="K158" s="321"/>
      <c r="L158" s="320"/>
      <c r="M158" s="320"/>
    </row>
    <row r="159" spans="1:13" ht="15.75" x14ac:dyDescent="0.25">
      <c r="A159" s="319"/>
      <c r="B159" s="316"/>
      <c r="C159" s="319"/>
      <c r="D159" s="316"/>
      <c r="E159" s="316"/>
      <c r="F159" s="321"/>
      <c r="G159" s="322"/>
      <c r="H159" s="323"/>
      <c r="I159" s="323"/>
      <c r="J159" s="323"/>
      <c r="K159" s="321"/>
      <c r="L159" s="320"/>
      <c r="M159" s="320"/>
    </row>
    <row r="160" spans="1:13" ht="15.75" x14ac:dyDescent="0.25">
      <c r="A160" s="319"/>
      <c r="B160" s="316"/>
      <c r="C160" s="319"/>
      <c r="D160" s="316"/>
      <c r="E160" s="316"/>
      <c r="F160" s="321"/>
      <c r="G160" s="322"/>
      <c r="H160" s="323"/>
      <c r="I160" s="323"/>
      <c r="J160" s="323"/>
      <c r="K160" s="321"/>
      <c r="L160" s="320"/>
      <c r="M160" s="320"/>
    </row>
    <row r="161" spans="1:13" ht="15.75" x14ac:dyDescent="0.25">
      <c r="A161" s="319"/>
      <c r="B161" s="316"/>
      <c r="C161" s="319"/>
      <c r="D161" s="316"/>
      <c r="E161" s="316"/>
      <c r="F161" s="321"/>
      <c r="G161" s="322"/>
      <c r="H161" s="323"/>
      <c r="I161" s="323"/>
      <c r="J161" s="323"/>
      <c r="K161" s="321"/>
      <c r="L161" s="320"/>
      <c r="M161" s="320"/>
    </row>
    <row r="162" spans="1:13" ht="15.75" x14ac:dyDescent="0.25">
      <c r="A162" s="319"/>
      <c r="B162" s="316"/>
      <c r="C162" s="319"/>
      <c r="D162" s="316"/>
      <c r="E162" s="316"/>
      <c r="F162" s="321"/>
      <c r="G162" s="322"/>
      <c r="H162" s="323"/>
      <c r="I162" s="323"/>
      <c r="J162" s="323"/>
      <c r="K162" s="321"/>
      <c r="L162" s="320"/>
      <c r="M162" s="320"/>
    </row>
    <row r="163" spans="1:13" ht="15.75" x14ac:dyDescent="0.25">
      <c r="A163" s="319"/>
      <c r="B163" s="316"/>
      <c r="C163" s="319"/>
      <c r="D163" s="316"/>
      <c r="E163" s="316"/>
      <c r="F163" s="321"/>
      <c r="G163" s="322"/>
      <c r="H163" s="323"/>
      <c r="I163" s="323"/>
      <c r="J163" s="323"/>
      <c r="K163" s="321"/>
      <c r="L163" s="320"/>
      <c r="M163" s="320"/>
    </row>
    <row r="164" spans="1:13" ht="15.75" x14ac:dyDescent="0.25">
      <c r="A164" s="319"/>
      <c r="B164" s="316"/>
      <c r="C164" s="319"/>
      <c r="D164" s="316"/>
      <c r="E164" s="316"/>
      <c r="F164" s="321"/>
      <c r="G164" s="322"/>
      <c r="H164" s="323"/>
      <c r="I164" s="323"/>
      <c r="J164" s="323"/>
      <c r="K164" s="321"/>
      <c r="L164" s="320"/>
      <c r="M164" s="320"/>
    </row>
    <row r="165" spans="1:13" ht="15.75" x14ac:dyDescent="0.25">
      <c r="A165" s="319"/>
      <c r="B165" s="316"/>
      <c r="C165" s="319"/>
      <c r="D165" s="316"/>
      <c r="E165" s="316"/>
      <c r="F165" s="321"/>
      <c r="G165" s="322"/>
      <c r="H165" s="323"/>
      <c r="I165" s="323"/>
      <c r="J165" s="323"/>
      <c r="K165" s="321"/>
      <c r="L165" s="320"/>
      <c r="M165" s="320"/>
    </row>
    <row r="166" spans="1:13" ht="15.75" x14ac:dyDescent="0.25">
      <c r="A166" s="319"/>
      <c r="B166" s="316"/>
      <c r="C166" s="319"/>
      <c r="D166" s="316"/>
      <c r="E166" s="316"/>
      <c r="F166" s="321"/>
      <c r="G166" s="322"/>
      <c r="H166" s="323"/>
      <c r="I166" s="323"/>
      <c r="J166" s="323"/>
      <c r="K166" s="321"/>
      <c r="L166" s="320"/>
      <c r="M166" s="320"/>
    </row>
    <row r="167" spans="1:13" ht="15.75" x14ac:dyDescent="0.25">
      <c r="A167" s="319"/>
      <c r="B167" s="316"/>
      <c r="C167" s="319"/>
      <c r="D167" s="316"/>
      <c r="E167" s="316"/>
      <c r="F167" s="321"/>
      <c r="G167" s="322"/>
      <c r="H167" s="323"/>
      <c r="I167" s="323"/>
      <c r="J167" s="323"/>
      <c r="K167" s="321"/>
      <c r="L167" s="320"/>
      <c r="M167" s="320"/>
    </row>
    <row r="168" spans="1:13" ht="15.75" x14ac:dyDescent="0.25">
      <c r="A168" s="319"/>
      <c r="B168" s="316"/>
      <c r="C168" s="319"/>
      <c r="D168" s="316"/>
      <c r="E168" s="316"/>
      <c r="F168" s="321"/>
      <c r="G168" s="322"/>
      <c r="H168" s="323"/>
      <c r="I168" s="323"/>
      <c r="J168" s="323"/>
      <c r="K168" s="321"/>
      <c r="L168" s="320"/>
      <c r="M168" s="320"/>
    </row>
    <row r="169" spans="1:13" ht="15.75" x14ac:dyDescent="0.25">
      <c r="A169" s="319"/>
      <c r="B169" s="316"/>
      <c r="C169" s="319"/>
      <c r="D169" s="316"/>
      <c r="E169" s="316"/>
      <c r="F169" s="321"/>
      <c r="G169" s="322"/>
      <c r="H169" s="323"/>
      <c r="I169" s="323"/>
      <c r="J169" s="323"/>
      <c r="K169" s="321"/>
      <c r="L169" s="320"/>
      <c r="M169" s="320"/>
    </row>
    <row r="170" spans="1:13" ht="15.75" x14ac:dyDescent="0.25">
      <c r="A170" s="319"/>
      <c r="B170" s="316"/>
      <c r="C170" s="319"/>
      <c r="D170" s="316"/>
      <c r="E170" s="316"/>
      <c r="F170" s="321"/>
      <c r="G170" s="322"/>
      <c r="H170" s="323"/>
      <c r="I170" s="323"/>
      <c r="J170" s="323"/>
      <c r="K170" s="321"/>
      <c r="L170" s="320"/>
      <c r="M170" s="320"/>
    </row>
    <row r="171" spans="1:13" ht="15.75" x14ac:dyDescent="0.25">
      <c r="A171" s="319"/>
      <c r="B171" s="316"/>
      <c r="C171" s="319"/>
      <c r="D171" s="316"/>
      <c r="E171" s="316"/>
      <c r="F171" s="321"/>
      <c r="G171" s="322"/>
      <c r="H171" s="323"/>
      <c r="I171" s="323"/>
      <c r="J171" s="323"/>
      <c r="K171" s="321"/>
      <c r="L171" s="320"/>
      <c r="M171" s="320"/>
    </row>
    <row r="172" spans="1:13" ht="15.75" x14ac:dyDescent="0.25">
      <c r="A172" s="319"/>
      <c r="B172" s="316"/>
      <c r="C172" s="319"/>
      <c r="D172" s="316"/>
      <c r="E172" s="316"/>
      <c r="F172" s="321"/>
      <c r="G172" s="322"/>
      <c r="H172" s="323"/>
      <c r="I172" s="323"/>
      <c r="J172" s="323"/>
      <c r="K172" s="321"/>
      <c r="L172" s="320"/>
      <c r="M172" s="320"/>
    </row>
    <row r="173" spans="1:13" ht="15.75" x14ac:dyDescent="0.25">
      <c r="A173" s="319"/>
      <c r="B173" s="316"/>
      <c r="C173" s="319"/>
      <c r="D173" s="316"/>
      <c r="E173" s="316"/>
      <c r="F173" s="321"/>
      <c r="G173" s="322"/>
      <c r="H173" s="323"/>
      <c r="I173" s="323"/>
      <c r="J173" s="323"/>
      <c r="K173" s="321"/>
      <c r="L173" s="320"/>
      <c r="M173" s="320"/>
    </row>
    <row r="174" spans="1:13" ht="15.75" x14ac:dyDescent="0.25">
      <c r="A174" s="319"/>
      <c r="B174" s="316"/>
      <c r="C174" s="319"/>
      <c r="D174" s="316"/>
      <c r="E174" s="316"/>
      <c r="F174" s="321"/>
      <c r="G174" s="322"/>
      <c r="H174" s="323"/>
      <c r="I174" s="323"/>
      <c r="J174" s="323"/>
      <c r="K174" s="321"/>
      <c r="L174" s="320"/>
      <c r="M174" s="320"/>
    </row>
    <row r="175" spans="1:13" ht="15.75" x14ac:dyDescent="0.25">
      <c r="A175" s="319"/>
      <c r="B175" s="316"/>
      <c r="C175" s="319"/>
      <c r="D175" s="316"/>
      <c r="E175" s="316"/>
      <c r="F175" s="321"/>
      <c r="G175" s="322"/>
      <c r="H175" s="323"/>
      <c r="I175" s="323"/>
      <c r="J175" s="323"/>
      <c r="K175" s="321"/>
      <c r="L175" s="320"/>
      <c r="M175" s="320"/>
    </row>
    <row r="176" spans="1:13" ht="15.75" x14ac:dyDescent="0.25">
      <c r="A176" s="319"/>
      <c r="B176" s="316"/>
      <c r="C176" s="319"/>
      <c r="D176" s="316"/>
      <c r="E176" s="316"/>
      <c r="F176" s="321"/>
      <c r="G176" s="322"/>
      <c r="H176" s="323"/>
      <c r="I176" s="323"/>
      <c r="J176" s="323"/>
      <c r="K176" s="321"/>
      <c r="L176" s="320"/>
      <c r="M176" s="320"/>
    </row>
    <row r="177" spans="1:13" ht="15.75" x14ac:dyDescent="0.25">
      <c r="A177" s="319"/>
      <c r="B177" s="316"/>
      <c r="C177" s="319"/>
      <c r="D177" s="316"/>
      <c r="E177" s="316"/>
      <c r="F177" s="321"/>
      <c r="G177" s="322"/>
      <c r="H177" s="323"/>
      <c r="I177" s="323"/>
      <c r="J177" s="323"/>
      <c r="K177" s="321"/>
      <c r="L177" s="320"/>
      <c r="M177" s="320"/>
    </row>
    <row r="178" spans="1:13" ht="15.75" x14ac:dyDescent="0.25">
      <c r="A178" s="319"/>
      <c r="B178" s="316"/>
      <c r="C178" s="319"/>
      <c r="D178" s="316"/>
      <c r="E178" s="316"/>
      <c r="F178" s="321"/>
      <c r="G178" s="322"/>
      <c r="H178" s="323"/>
      <c r="I178" s="323"/>
      <c r="J178" s="323"/>
      <c r="K178" s="321"/>
      <c r="L178" s="320"/>
      <c r="M178" s="320"/>
    </row>
    <row r="179" spans="1:13" ht="15.75" x14ac:dyDescent="0.25">
      <c r="A179" s="319"/>
      <c r="B179" s="316"/>
      <c r="C179" s="319"/>
      <c r="D179" s="316"/>
      <c r="E179" s="316"/>
      <c r="F179" s="321"/>
      <c r="G179" s="322"/>
      <c r="H179" s="323"/>
      <c r="I179" s="323"/>
      <c r="J179" s="323"/>
      <c r="K179" s="321"/>
      <c r="L179" s="320"/>
      <c r="M179" s="320"/>
    </row>
    <row r="180" spans="1:13" ht="15.75" x14ac:dyDescent="0.25">
      <c r="A180" s="319"/>
      <c r="B180" s="316"/>
      <c r="C180" s="319"/>
      <c r="D180" s="316"/>
      <c r="E180" s="316"/>
      <c r="F180" s="321"/>
      <c r="G180" s="322"/>
      <c r="H180" s="323"/>
      <c r="I180" s="323"/>
      <c r="J180" s="323"/>
      <c r="K180" s="321"/>
      <c r="L180" s="320"/>
      <c r="M180" s="320"/>
    </row>
    <row r="181" spans="1:13" ht="15.75" x14ac:dyDescent="0.25">
      <c r="A181" s="319"/>
      <c r="B181" s="316"/>
      <c r="C181" s="319"/>
      <c r="D181" s="316"/>
      <c r="E181" s="316"/>
      <c r="F181" s="321"/>
      <c r="G181" s="322"/>
      <c r="H181" s="323"/>
      <c r="I181" s="323"/>
      <c r="J181" s="323"/>
      <c r="K181" s="321"/>
      <c r="L181" s="320"/>
      <c r="M181" s="320"/>
    </row>
    <row r="182" spans="1:13" ht="15.75" x14ac:dyDescent="0.25">
      <c r="A182" s="319"/>
      <c r="B182" s="316"/>
      <c r="C182" s="319"/>
      <c r="D182" s="316"/>
      <c r="E182" s="316"/>
      <c r="F182" s="321"/>
      <c r="G182" s="322"/>
      <c r="H182" s="323"/>
      <c r="I182" s="323"/>
      <c r="J182" s="323"/>
      <c r="K182" s="321"/>
      <c r="L182" s="320"/>
      <c r="M182" s="320"/>
    </row>
    <row r="183" spans="1:13" ht="15.75" x14ac:dyDescent="0.25">
      <c r="A183" s="319"/>
      <c r="B183" s="316"/>
      <c r="C183" s="319"/>
      <c r="D183" s="316"/>
      <c r="E183" s="316"/>
      <c r="F183" s="321"/>
      <c r="G183" s="322"/>
      <c r="H183" s="323"/>
      <c r="I183" s="323"/>
      <c r="J183" s="323"/>
      <c r="K183" s="321"/>
      <c r="L183" s="320"/>
      <c r="M183" s="320"/>
    </row>
    <row r="184" spans="1:13" ht="15.75" x14ac:dyDescent="0.25">
      <c r="A184" s="319"/>
      <c r="B184" s="316"/>
      <c r="C184" s="319"/>
      <c r="D184" s="316"/>
      <c r="E184" s="316"/>
      <c r="F184" s="321"/>
      <c r="G184" s="322"/>
      <c r="H184" s="323"/>
      <c r="I184" s="323"/>
      <c r="J184" s="323"/>
      <c r="K184" s="321"/>
      <c r="L184" s="320"/>
      <c r="M184" s="320"/>
    </row>
    <row r="185" spans="1:13" ht="15.75" x14ac:dyDescent="0.25">
      <c r="A185" s="319"/>
      <c r="B185" s="316"/>
      <c r="C185" s="319"/>
      <c r="D185" s="316"/>
      <c r="E185" s="316"/>
      <c r="F185" s="321"/>
      <c r="G185" s="322"/>
      <c r="H185" s="323"/>
      <c r="I185" s="323"/>
      <c r="J185" s="323"/>
      <c r="K185" s="321"/>
      <c r="L185" s="320"/>
      <c r="M185" s="320"/>
    </row>
    <row r="186" spans="1:13" ht="15.75" x14ac:dyDescent="0.25">
      <c r="A186" s="319"/>
      <c r="B186" s="316"/>
      <c r="C186" s="319"/>
      <c r="D186" s="316"/>
      <c r="E186" s="316"/>
      <c r="F186" s="321"/>
      <c r="G186" s="322"/>
      <c r="H186" s="323"/>
      <c r="I186" s="323"/>
      <c r="J186" s="323"/>
      <c r="K186" s="321"/>
      <c r="L186" s="320"/>
      <c r="M186" s="320"/>
    </row>
    <row r="187" spans="1:13" ht="15.75" x14ac:dyDescent="0.25">
      <c r="A187" s="319"/>
      <c r="B187" s="316"/>
      <c r="C187" s="319"/>
      <c r="D187" s="316"/>
      <c r="E187" s="316"/>
      <c r="F187" s="321"/>
      <c r="G187" s="322"/>
      <c r="H187" s="323"/>
      <c r="I187" s="323"/>
      <c r="J187" s="323"/>
      <c r="K187" s="321"/>
      <c r="L187" s="320"/>
      <c r="M187" s="320"/>
    </row>
    <row r="188" spans="1:13" ht="15.75" x14ac:dyDescent="0.25">
      <c r="A188" s="319"/>
      <c r="B188" s="316"/>
      <c r="C188" s="319"/>
      <c r="D188" s="316"/>
      <c r="E188" s="316"/>
      <c r="F188" s="321"/>
      <c r="G188" s="322"/>
      <c r="H188" s="323"/>
      <c r="I188" s="323"/>
      <c r="J188" s="323"/>
      <c r="K188" s="321"/>
      <c r="L188" s="320"/>
      <c r="M188" s="320"/>
    </row>
    <row r="189" spans="1:13" ht="15.75" x14ac:dyDescent="0.25">
      <c r="A189" s="351"/>
      <c r="B189" s="352"/>
      <c r="C189" s="351"/>
      <c r="D189" s="352"/>
      <c r="E189" s="352"/>
      <c r="F189" s="353"/>
      <c r="G189" s="354"/>
      <c r="H189" s="355"/>
      <c r="I189" s="355"/>
      <c r="J189" s="355"/>
      <c r="K189" s="321"/>
      <c r="L189" s="352"/>
      <c r="M189" s="352"/>
    </row>
    <row r="190" spans="1:13" ht="15.75" x14ac:dyDescent="0.25">
      <c r="A190" s="319"/>
      <c r="B190" s="316"/>
      <c r="C190" s="319"/>
      <c r="D190" s="316"/>
      <c r="E190" s="316"/>
      <c r="F190" s="321"/>
      <c r="G190" s="322"/>
      <c r="H190" s="323"/>
      <c r="I190" s="323"/>
      <c r="J190" s="323"/>
      <c r="K190" s="321"/>
      <c r="L190" s="320"/>
      <c r="M190" s="320"/>
    </row>
    <row r="191" spans="1:13" ht="15.75" x14ac:dyDescent="0.25">
      <c r="A191" s="319"/>
      <c r="B191" s="316"/>
      <c r="C191" s="319"/>
      <c r="D191" s="316"/>
      <c r="E191" s="316"/>
      <c r="F191" s="321"/>
      <c r="G191" s="322"/>
      <c r="H191" s="323"/>
      <c r="I191" s="323"/>
      <c r="J191" s="323"/>
      <c r="K191" s="321"/>
      <c r="L191" s="320"/>
      <c r="M191" s="320"/>
    </row>
    <row r="192" spans="1:13" ht="15.75" x14ac:dyDescent="0.25">
      <c r="A192" s="319"/>
      <c r="B192" s="316"/>
      <c r="C192" s="319"/>
      <c r="D192" s="316"/>
      <c r="E192" s="316"/>
      <c r="F192" s="321"/>
      <c r="G192" s="322"/>
      <c r="H192" s="323"/>
      <c r="I192" s="323"/>
      <c r="J192" s="323"/>
      <c r="K192" s="321"/>
      <c r="L192" s="320"/>
      <c r="M192" s="320"/>
    </row>
    <row r="193" spans="1:13" ht="15.75" x14ac:dyDescent="0.25">
      <c r="A193" s="319"/>
      <c r="B193" s="316"/>
      <c r="C193" s="319"/>
      <c r="D193" s="316"/>
      <c r="E193" s="316"/>
      <c r="F193" s="321"/>
      <c r="G193" s="322"/>
      <c r="H193" s="323"/>
      <c r="I193" s="323"/>
      <c r="J193" s="323"/>
      <c r="K193" s="321"/>
      <c r="L193" s="320"/>
      <c r="M193" s="320"/>
    </row>
    <row r="194" spans="1:13" ht="15.75" x14ac:dyDescent="0.25">
      <c r="A194" s="319"/>
      <c r="B194" s="316"/>
      <c r="C194" s="319"/>
      <c r="D194" s="316"/>
      <c r="E194" s="316"/>
      <c r="F194" s="321"/>
      <c r="G194" s="322"/>
      <c r="H194" s="323"/>
      <c r="I194" s="323"/>
      <c r="J194" s="323"/>
      <c r="K194" s="321"/>
      <c r="L194" s="320"/>
      <c r="M194" s="320"/>
    </row>
    <row r="195" spans="1:13" ht="15.75" x14ac:dyDescent="0.25">
      <c r="A195" s="319"/>
      <c r="B195" s="316"/>
      <c r="C195" s="319"/>
      <c r="D195" s="316"/>
      <c r="E195" s="316"/>
      <c r="F195" s="321"/>
      <c r="G195" s="322"/>
      <c r="H195" s="323"/>
      <c r="I195" s="323"/>
      <c r="J195" s="323"/>
      <c r="K195" s="321"/>
      <c r="L195" s="320"/>
      <c r="M195" s="320"/>
    </row>
    <row r="196" spans="1:13" ht="15.75" x14ac:dyDescent="0.25">
      <c r="A196" s="319"/>
      <c r="B196" s="316"/>
      <c r="C196" s="319"/>
      <c r="D196" s="316"/>
      <c r="E196" s="316"/>
      <c r="F196" s="321"/>
      <c r="G196" s="322"/>
      <c r="H196" s="323"/>
      <c r="I196" s="323"/>
      <c r="J196" s="323"/>
      <c r="K196" s="321"/>
      <c r="L196" s="320"/>
      <c r="M196" s="320"/>
    </row>
    <row r="197" spans="1:13" ht="15.75" x14ac:dyDescent="0.25">
      <c r="A197" s="319"/>
      <c r="B197" s="316"/>
      <c r="C197" s="319"/>
      <c r="D197" s="316"/>
      <c r="E197" s="316"/>
      <c r="F197" s="321"/>
      <c r="G197" s="322"/>
      <c r="H197" s="323"/>
      <c r="I197" s="323"/>
      <c r="J197" s="323"/>
      <c r="K197" s="321"/>
      <c r="L197" s="320"/>
      <c r="M197" s="320"/>
    </row>
    <row r="198" spans="1:13" ht="15.75" x14ac:dyDescent="0.25">
      <c r="A198" s="319"/>
      <c r="B198" s="316"/>
      <c r="C198" s="319"/>
      <c r="D198" s="316"/>
      <c r="E198" s="316"/>
      <c r="F198" s="321"/>
      <c r="G198" s="322"/>
      <c r="H198" s="323"/>
      <c r="I198" s="323"/>
      <c r="J198" s="323"/>
      <c r="K198" s="321"/>
      <c r="L198" s="320"/>
      <c r="M198" s="320"/>
    </row>
    <row r="199" spans="1:13" ht="15.75" x14ac:dyDescent="0.25">
      <c r="A199" s="319"/>
      <c r="B199" s="316"/>
      <c r="C199" s="319"/>
      <c r="D199" s="316"/>
      <c r="E199" s="316"/>
      <c r="F199" s="321"/>
      <c r="G199" s="322"/>
      <c r="H199" s="323"/>
      <c r="I199" s="323"/>
      <c r="J199" s="323"/>
      <c r="K199" s="321"/>
      <c r="L199" s="320"/>
      <c r="M199" s="320"/>
    </row>
    <row r="200" spans="1:13" ht="15.75" x14ac:dyDescent="0.25">
      <c r="A200" s="319"/>
      <c r="B200" s="316"/>
      <c r="C200" s="319"/>
      <c r="D200" s="316"/>
      <c r="E200" s="316"/>
      <c r="F200" s="321"/>
      <c r="G200" s="322"/>
      <c r="H200" s="323"/>
      <c r="I200" s="323"/>
      <c r="J200" s="323"/>
      <c r="K200" s="321"/>
      <c r="L200" s="320"/>
      <c r="M200" s="320"/>
    </row>
    <row r="201" spans="1:13" ht="15.75" x14ac:dyDescent="0.25">
      <c r="A201" s="319"/>
      <c r="B201" s="316"/>
      <c r="C201" s="319"/>
      <c r="D201" s="316"/>
      <c r="E201" s="316"/>
      <c r="F201" s="321"/>
      <c r="G201" s="322"/>
      <c r="H201" s="323"/>
      <c r="I201" s="323"/>
      <c r="J201" s="323"/>
      <c r="K201" s="321"/>
      <c r="L201" s="320"/>
      <c r="M201" s="320"/>
    </row>
    <row r="202" spans="1:13" ht="15.75" x14ac:dyDescent="0.25">
      <c r="A202" s="319"/>
      <c r="B202" s="316"/>
      <c r="C202" s="319"/>
      <c r="D202" s="316"/>
      <c r="E202" s="316"/>
      <c r="F202" s="321"/>
      <c r="G202" s="322"/>
      <c r="H202" s="323"/>
      <c r="I202" s="323"/>
      <c r="J202" s="323"/>
      <c r="K202" s="321"/>
      <c r="L202" s="320"/>
      <c r="M202" s="320"/>
    </row>
    <row r="203" spans="1:13" ht="15.75" x14ac:dyDescent="0.25">
      <c r="A203" s="319"/>
      <c r="B203" s="316"/>
      <c r="C203" s="319"/>
      <c r="D203" s="316"/>
      <c r="E203" s="316"/>
      <c r="F203" s="321"/>
      <c r="G203" s="322"/>
      <c r="H203" s="323"/>
      <c r="I203" s="323"/>
      <c r="J203" s="323"/>
      <c r="K203" s="321"/>
      <c r="L203" s="320"/>
      <c r="M203" s="320"/>
    </row>
    <row r="204" spans="1:13" ht="15.75" x14ac:dyDescent="0.25">
      <c r="A204" s="319"/>
      <c r="B204" s="316"/>
      <c r="C204" s="319"/>
      <c r="D204" s="316"/>
      <c r="E204" s="316"/>
      <c r="F204" s="321"/>
      <c r="G204" s="322"/>
      <c r="H204" s="323"/>
      <c r="I204" s="323"/>
      <c r="J204" s="323"/>
      <c r="K204" s="321"/>
      <c r="L204" s="320"/>
      <c r="M204" s="320"/>
    </row>
    <row r="205" spans="1:13" ht="15.75" x14ac:dyDescent="0.25">
      <c r="A205" s="319"/>
      <c r="B205" s="316"/>
      <c r="C205" s="319"/>
      <c r="D205" s="316"/>
      <c r="E205" s="316"/>
      <c r="F205" s="321"/>
      <c r="G205" s="322"/>
      <c r="H205" s="323"/>
      <c r="I205" s="323"/>
      <c r="J205" s="323"/>
      <c r="K205" s="321"/>
      <c r="L205" s="320"/>
      <c r="M205" s="320"/>
    </row>
    <row r="206" spans="1:13" ht="15.75" x14ac:dyDescent="0.25">
      <c r="A206" s="319"/>
      <c r="B206" s="316"/>
      <c r="C206" s="319"/>
      <c r="D206" s="316"/>
      <c r="E206" s="316"/>
      <c r="F206" s="321"/>
      <c r="G206" s="322"/>
      <c r="H206" s="323"/>
      <c r="I206" s="323"/>
      <c r="J206" s="323"/>
      <c r="K206" s="321"/>
      <c r="L206" s="320"/>
      <c r="M206" s="320"/>
    </row>
    <row r="207" spans="1:13" ht="15.75" x14ac:dyDescent="0.25">
      <c r="A207" s="319"/>
      <c r="B207" s="316"/>
      <c r="C207" s="319"/>
      <c r="D207" s="316"/>
      <c r="E207" s="316"/>
      <c r="F207" s="321"/>
      <c r="G207" s="322"/>
      <c r="H207" s="323"/>
      <c r="I207" s="323"/>
      <c r="J207" s="323"/>
      <c r="K207" s="321"/>
      <c r="L207" s="320"/>
      <c r="M207" s="320"/>
    </row>
    <row r="208" spans="1:13" ht="15.75" x14ac:dyDescent="0.25">
      <c r="A208" s="319"/>
      <c r="B208" s="316"/>
      <c r="C208" s="319"/>
      <c r="D208" s="316"/>
      <c r="E208" s="316"/>
      <c r="F208" s="321"/>
      <c r="G208" s="322"/>
      <c r="H208" s="323"/>
      <c r="I208" s="323"/>
      <c r="J208" s="323"/>
      <c r="K208" s="321"/>
      <c r="L208" s="320"/>
      <c r="M208" s="320"/>
    </row>
    <row r="209" spans="1:14" ht="15.75" x14ac:dyDescent="0.25">
      <c r="A209" s="319"/>
      <c r="B209" s="316"/>
      <c r="C209" s="319"/>
      <c r="D209" s="316"/>
      <c r="E209" s="316"/>
      <c r="F209" s="321"/>
      <c r="G209" s="322"/>
      <c r="H209" s="323"/>
      <c r="I209" s="323"/>
      <c r="J209" s="323"/>
      <c r="K209" s="321"/>
      <c r="L209" s="320"/>
      <c r="M209" s="320"/>
    </row>
    <row r="210" spans="1:14" ht="15.75" x14ac:dyDescent="0.25">
      <c r="A210" s="319"/>
      <c r="B210" s="316"/>
      <c r="C210" s="319"/>
      <c r="D210" s="316"/>
      <c r="E210" s="316"/>
      <c r="F210" s="321"/>
      <c r="G210" s="322"/>
      <c r="H210" s="323"/>
      <c r="I210" s="323"/>
      <c r="J210" s="323"/>
      <c r="K210" s="321"/>
      <c r="L210" s="320"/>
      <c r="M210" s="320"/>
    </row>
    <row r="211" spans="1:14" ht="15.75" x14ac:dyDescent="0.25">
      <c r="A211" s="319"/>
      <c r="B211" s="316"/>
      <c r="C211" s="319"/>
      <c r="D211" s="316"/>
      <c r="E211" s="316"/>
      <c r="F211" s="321"/>
      <c r="G211" s="322"/>
      <c r="H211" s="323"/>
      <c r="I211" s="323"/>
      <c r="J211" s="323"/>
      <c r="K211" s="321"/>
      <c r="L211" s="320"/>
      <c r="M211" s="320"/>
    </row>
    <row r="212" spans="1:14" ht="15.75" x14ac:dyDescent="0.25">
      <c r="A212" s="319"/>
      <c r="B212" s="316"/>
      <c r="C212" s="319"/>
      <c r="D212" s="316"/>
      <c r="E212" s="316"/>
      <c r="F212" s="321"/>
      <c r="G212" s="322"/>
      <c r="H212" s="323"/>
      <c r="I212" s="323"/>
      <c r="J212" s="323"/>
      <c r="K212" s="321"/>
      <c r="L212" s="320"/>
      <c r="M212" s="320"/>
    </row>
    <row r="213" spans="1:14" ht="15.75" x14ac:dyDescent="0.25">
      <c r="A213" s="319"/>
      <c r="B213" s="316"/>
      <c r="C213" s="319"/>
      <c r="D213" s="316"/>
      <c r="E213" s="316"/>
      <c r="F213" s="321"/>
      <c r="G213" s="322"/>
      <c r="H213" s="323"/>
      <c r="I213" s="323"/>
      <c r="J213" s="323"/>
      <c r="K213" s="321"/>
      <c r="L213" s="320"/>
      <c r="M213" s="320"/>
    </row>
    <row r="214" spans="1:14" ht="15.75" x14ac:dyDescent="0.25">
      <c r="A214" s="319"/>
      <c r="B214" s="316"/>
      <c r="C214" s="319"/>
      <c r="D214" s="316"/>
      <c r="E214" s="316"/>
      <c r="F214" s="321"/>
      <c r="G214" s="322"/>
      <c r="H214" s="323"/>
      <c r="I214" s="323"/>
      <c r="J214" s="323"/>
      <c r="K214" s="321"/>
      <c r="L214" s="320"/>
      <c r="M214" s="320"/>
    </row>
    <row r="215" spans="1:14" ht="15.75" x14ac:dyDescent="0.25">
      <c r="A215" s="319"/>
      <c r="B215" s="316"/>
      <c r="C215" s="319"/>
      <c r="D215" s="316"/>
      <c r="E215" s="316"/>
      <c r="F215" s="321"/>
      <c r="G215" s="322"/>
      <c r="H215" s="323"/>
      <c r="I215" s="323"/>
      <c r="J215" s="323"/>
      <c r="K215" s="321"/>
      <c r="L215" s="320"/>
      <c r="M215" s="320"/>
    </row>
    <row r="216" spans="1:14" ht="15.75" x14ac:dyDescent="0.25">
      <c r="A216" s="319"/>
      <c r="B216" s="316"/>
      <c r="C216" s="319"/>
      <c r="D216" s="316"/>
      <c r="E216" s="316"/>
      <c r="F216" s="321"/>
      <c r="G216" s="322"/>
      <c r="H216" s="323"/>
      <c r="I216" s="323"/>
      <c r="J216" s="323"/>
      <c r="K216" s="321"/>
      <c r="L216" s="320"/>
      <c r="M216" s="320"/>
    </row>
    <row r="217" spans="1:14" ht="15.75" x14ac:dyDescent="0.25">
      <c r="A217" s="319"/>
      <c r="B217" s="316"/>
      <c r="C217" s="319"/>
      <c r="D217" s="316"/>
      <c r="E217" s="316"/>
      <c r="F217" s="321"/>
      <c r="G217" s="322"/>
      <c r="H217" s="323"/>
      <c r="I217" s="323"/>
      <c r="J217" s="323"/>
      <c r="K217" s="321"/>
      <c r="L217" s="320"/>
      <c r="M217" s="320"/>
    </row>
    <row r="218" spans="1:14" ht="15.75" x14ac:dyDescent="0.25">
      <c r="A218" s="319"/>
      <c r="B218" s="316"/>
      <c r="C218" s="319"/>
      <c r="D218" s="316"/>
      <c r="E218" s="316"/>
      <c r="F218" s="321"/>
      <c r="G218" s="322"/>
      <c r="H218" s="323"/>
      <c r="I218" s="323"/>
      <c r="J218" s="323"/>
      <c r="K218" s="321"/>
      <c r="L218" s="320"/>
      <c r="M218" s="320"/>
    </row>
    <row r="219" spans="1:14" ht="15.75" x14ac:dyDescent="0.25">
      <c r="A219" s="319"/>
      <c r="B219" s="316"/>
      <c r="C219" s="319"/>
      <c r="D219" s="316"/>
      <c r="E219" s="316"/>
      <c r="F219" s="321"/>
      <c r="G219" s="322"/>
      <c r="H219" s="323"/>
      <c r="I219" s="323"/>
      <c r="J219" s="323"/>
      <c r="K219" s="321"/>
      <c r="L219" s="320"/>
      <c r="M219" s="320"/>
    </row>
    <row r="220" spans="1:14" ht="15.75" x14ac:dyDescent="0.25">
      <c r="A220" s="351"/>
      <c r="B220" s="352"/>
      <c r="C220" s="351"/>
      <c r="D220" s="352"/>
      <c r="E220" s="352"/>
      <c r="F220" s="353"/>
      <c r="G220" s="354"/>
      <c r="H220" s="355"/>
      <c r="I220" s="355"/>
      <c r="J220" s="355"/>
      <c r="K220" s="321"/>
      <c r="L220" s="352"/>
      <c r="M220" s="352"/>
      <c r="N220" s="348"/>
    </row>
    <row r="221" spans="1:14" ht="15.75" x14ac:dyDescent="0.25">
      <c r="A221" s="319"/>
      <c r="B221" s="316"/>
      <c r="C221" s="319"/>
      <c r="D221" s="316"/>
      <c r="E221" s="316"/>
      <c r="F221" s="321"/>
      <c r="G221" s="322"/>
      <c r="H221" s="323"/>
      <c r="I221" s="323"/>
      <c r="J221" s="323"/>
      <c r="K221" s="321"/>
      <c r="L221" s="320"/>
      <c r="M221" s="320"/>
    </row>
    <row r="222" spans="1:14" ht="15.75" x14ac:dyDescent="0.25">
      <c r="A222" s="319"/>
      <c r="B222" s="316"/>
      <c r="C222" s="319"/>
      <c r="D222" s="316"/>
      <c r="E222" s="316"/>
      <c r="F222" s="321"/>
      <c r="G222" s="322"/>
      <c r="H222" s="323"/>
      <c r="I222" s="323"/>
      <c r="J222" s="323"/>
      <c r="K222" s="321"/>
      <c r="L222" s="320"/>
      <c r="M222" s="320"/>
    </row>
    <row r="223" spans="1:14" ht="15.75" x14ac:dyDescent="0.25">
      <c r="A223" s="319"/>
      <c r="B223" s="316"/>
      <c r="C223" s="319"/>
      <c r="D223" s="316"/>
      <c r="E223" s="316"/>
      <c r="F223" s="321"/>
      <c r="G223" s="322"/>
      <c r="H223" s="323"/>
      <c r="I223" s="323"/>
      <c r="J223" s="323"/>
      <c r="K223" s="321"/>
      <c r="L223" s="320"/>
      <c r="M223" s="320"/>
    </row>
    <row r="224" spans="1:14" ht="15.75" x14ac:dyDescent="0.25">
      <c r="A224" s="319"/>
      <c r="B224" s="316"/>
      <c r="C224" s="319"/>
      <c r="D224" s="316"/>
      <c r="E224" s="316"/>
      <c r="F224" s="321"/>
      <c r="G224" s="322"/>
      <c r="H224" s="323"/>
      <c r="I224" s="323"/>
      <c r="J224" s="323"/>
      <c r="K224" s="321"/>
      <c r="L224" s="320"/>
      <c r="M224" s="320"/>
    </row>
    <row r="225" spans="1:13" ht="15.75" x14ac:dyDescent="0.25">
      <c r="A225" s="319"/>
      <c r="B225" s="316"/>
      <c r="C225" s="319"/>
      <c r="D225" s="316"/>
      <c r="E225" s="316"/>
      <c r="F225" s="321"/>
      <c r="G225" s="322"/>
      <c r="H225" s="323"/>
      <c r="I225" s="323"/>
      <c r="J225" s="323"/>
      <c r="K225" s="321"/>
      <c r="L225" s="320"/>
      <c r="M225" s="320"/>
    </row>
    <row r="226" spans="1:13" ht="15.75" x14ac:dyDescent="0.25">
      <c r="A226" s="319"/>
      <c r="B226" s="316"/>
      <c r="C226" s="319"/>
      <c r="D226" s="316"/>
      <c r="E226" s="316"/>
      <c r="F226" s="321"/>
      <c r="G226" s="322"/>
      <c r="H226" s="323"/>
      <c r="I226" s="323"/>
      <c r="J226" s="323"/>
      <c r="K226" s="321"/>
      <c r="L226" s="320"/>
      <c r="M226" s="320"/>
    </row>
    <row r="227" spans="1:13" ht="15.75" x14ac:dyDescent="0.25">
      <c r="A227" s="319"/>
      <c r="B227" s="316"/>
      <c r="C227" s="319"/>
      <c r="D227" s="316"/>
      <c r="E227" s="316"/>
      <c r="F227" s="321"/>
      <c r="G227" s="322"/>
      <c r="H227" s="323"/>
      <c r="I227" s="323"/>
      <c r="J227" s="323"/>
      <c r="K227" s="321"/>
      <c r="L227" s="320"/>
      <c r="M227" s="320"/>
    </row>
    <row r="228" spans="1:13" ht="15.75" x14ac:dyDescent="0.25">
      <c r="A228" s="319"/>
      <c r="B228" s="316"/>
      <c r="C228" s="319"/>
      <c r="D228" s="316"/>
      <c r="E228" s="316"/>
      <c r="F228" s="321"/>
      <c r="G228" s="322"/>
      <c r="H228" s="323"/>
      <c r="I228" s="323"/>
      <c r="J228" s="323"/>
      <c r="K228" s="321"/>
      <c r="L228" s="320"/>
      <c r="M228" s="320"/>
    </row>
    <row r="229" spans="1:13" ht="15.75" x14ac:dyDescent="0.25">
      <c r="A229" s="319"/>
      <c r="B229" s="316"/>
      <c r="C229" s="319"/>
      <c r="D229" s="316"/>
      <c r="E229" s="316"/>
      <c r="F229" s="321"/>
      <c r="G229" s="322"/>
      <c r="H229" s="323"/>
      <c r="I229" s="323"/>
      <c r="J229" s="323"/>
      <c r="K229" s="321"/>
      <c r="L229" s="320"/>
      <c r="M229" s="320"/>
    </row>
    <row r="230" spans="1:13" ht="15.75" x14ac:dyDescent="0.25">
      <c r="A230" s="319"/>
      <c r="B230" s="316"/>
      <c r="C230" s="319"/>
      <c r="D230" s="316"/>
      <c r="E230" s="316"/>
      <c r="F230" s="321"/>
      <c r="G230" s="322"/>
      <c r="H230" s="323"/>
      <c r="I230" s="323"/>
      <c r="J230" s="323"/>
      <c r="K230" s="321"/>
      <c r="L230" s="320"/>
      <c r="M230" s="320"/>
    </row>
    <row r="231" spans="1:13" ht="15.75" x14ac:dyDescent="0.25">
      <c r="A231" s="319"/>
      <c r="B231" s="316"/>
      <c r="C231" s="319"/>
      <c r="D231" s="316"/>
      <c r="E231" s="316"/>
      <c r="F231" s="321"/>
      <c r="G231" s="322"/>
      <c r="H231" s="323"/>
      <c r="I231" s="323"/>
      <c r="J231" s="323"/>
      <c r="K231" s="321"/>
      <c r="L231" s="320"/>
      <c r="M231" s="320"/>
    </row>
    <row r="232" spans="1:13" ht="15.75" x14ac:dyDescent="0.25">
      <c r="A232" s="319"/>
      <c r="B232" s="316"/>
      <c r="C232" s="319"/>
      <c r="D232" s="316"/>
      <c r="E232" s="316"/>
      <c r="F232" s="321"/>
      <c r="G232" s="322"/>
      <c r="H232" s="323"/>
      <c r="I232" s="323"/>
      <c r="J232" s="323"/>
      <c r="K232" s="321"/>
      <c r="L232" s="320"/>
      <c r="M232" s="320"/>
    </row>
    <row r="233" spans="1:13" ht="15.75" x14ac:dyDescent="0.25">
      <c r="A233" s="319"/>
      <c r="B233" s="316"/>
      <c r="C233" s="319"/>
      <c r="D233" s="316"/>
      <c r="E233" s="316"/>
      <c r="F233" s="321"/>
      <c r="G233" s="322"/>
      <c r="H233" s="323"/>
      <c r="I233" s="323"/>
      <c r="J233" s="323"/>
      <c r="K233" s="321"/>
      <c r="L233" s="320"/>
      <c r="M233" s="320"/>
    </row>
    <row r="234" spans="1:13" ht="15.75" x14ac:dyDescent="0.25">
      <c r="A234" s="319"/>
      <c r="B234" s="316"/>
      <c r="C234" s="319"/>
      <c r="D234" s="316"/>
      <c r="E234" s="316"/>
      <c r="F234" s="321"/>
      <c r="G234" s="322"/>
      <c r="H234" s="323"/>
      <c r="I234" s="323"/>
      <c r="J234" s="323"/>
      <c r="K234" s="321"/>
      <c r="L234" s="320"/>
      <c r="M234" s="320"/>
    </row>
    <row r="235" spans="1:13" ht="15.75" x14ac:dyDescent="0.25">
      <c r="A235" s="319"/>
      <c r="B235" s="316"/>
      <c r="C235" s="319"/>
      <c r="D235" s="316"/>
      <c r="E235" s="316"/>
      <c r="F235" s="321"/>
      <c r="G235" s="322"/>
      <c r="H235" s="323"/>
      <c r="I235" s="323"/>
      <c r="J235" s="323"/>
      <c r="K235" s="321"/>
      <c r="L235" s="320"/>
      <c r="M235" s="320"/>
    </row>
    <row r="236" spans="1:13" ht="15.75" x14ac:dyDescent="0.25">
      <c r="A236" s="319"/>
      <c r="B236" s="316"/>
      <c r="C236" s="319"/>
      <c r="D236" s="316"/>
      <c r="E236" s="316"/>
      <c r="F236" s="321"/>
      <c r="G236" s="322"/>
      <c r="H236" s="323"/>
      <c r="I236" s="323"/>
      <c r="J236" s="323"/>
      <c r="K236" s="321"/>
      <c r="L236" s="320"/>
      <c r="M236" s="320"/>
    </row>
    <row r="237" spans="1:13" ht="15.75" x14ac:dyDescent="0.25">
      <c r="A237" s="319"/>
      <c r="B237" s="316"/>
      <c r="C237" s="319"/>
      <c r="D237" s="316"/>
      <c r="E237" s="316"/>
      <c r="F237" s="321"/>
      <c r="G237" s="322"/>
      <c r="H237" s="323"/>
      <c r="I237" s="323"/>
      <c r="J237" s="323"/>
      <c r="K237" s="321"/>
      <c r="L237" s="320"/>
      <c r="M237" s="320"/>
    </row>
    <row r="238" spans="1:13" ht="15.75" x14ac:dyDescent="0.25">
      <c r="A238" s="319"/>
      <c r="B238" s="316"/>
      <c r="C238" s="319"/>
      <c r="D238" s="316"/>
      <c r="E238" s="316"/>
      <c r="F238" s="321"/>
      <c r="G238" s="322"/>
      <c r="H238" s="323"/>
      <c r="I238" s="323"/>
      <c r="J238" s="323"/>
      <c r="K238" s="321"/>
      <c r="L238" s="320"/>
      <c r="M238" s="320"/>
    </row>
    <row r="239" spans="1:13" ht="15.75" x14ac:dyDescent="0.25">
      <c r="A239" s="319"/>
      <c r="B239" s="316"/>
      <c r="C239" s="319"/>
      <c r="D239" s="316"/>
      <c r="E239" s="316"/>
      <c r="F239" s="321"/>
      <c r="G239" s="322"/>
      <c r="H239" s="323"/>
      <c r="I239" s="323"/>
      <c r="J239" s="323"/>
      <c r="K239" s="321"/>
      <c r="L239" s="320"/>
      <c r="M239" s="320"/>
    </row>
    <row r="240" spans="1:13" ht="15.75" x14ac:dyDescent="0.25">
      <c r="A240" s="319"/>
      <c r="B240" s="316"/>
      <c r="C240" s="319"/>
      <c r="D240" s="316"/>
      <c r="E240" s="316"/>
      <c r="F240" s="321"/>
      <c r="G240" s="322"/>
      <c r="H240" s="323"/>
      <c r="I240" s="323"/>
      <c r="J240" s="323"/>
      <c r="K240" s="321"/>
      <c r="L240" s="320"/>
      <c r="M240" s="320"/>
    </row>
    <row r="241" spans="1:13" ht="15.75" x14ac:dyDescent="0.25">
      <c r="A241" s="319"/>
      <c r="B241" s="316"/>
      <c r="C241" s="319"/>
      <c r="D241" s="316"/>
      <c r="E241" s="316"/>
      <c r="F241" s="321"/>
      <c r="G241" s="322"/>
      <c r="H241" s="323"/>
      <c r="I241" s="323"/>
      <c r="J241" s="323"/>
      <c r="K241" s="321"/>
      <c r="L241" s="320"/>
      <c r="M241" s="320"/>
    </row>
    <row r="242" spans="1:13" ht="15.75" x14ac:dyDescent="0.25">
      <c r="A242" s="351"/>
      <c r="B242" s="352"/>
      <c r="C242" s="351"/>
      <c r="D242" s="352"/>
      <c r="E242" s="352"/>
      <c r="F242" s="353"/>
      <c r="G242" s="354"/>
      <c r="H242" s="355"/>
      <c r="I242" s="355"/>
      <c r="J242" s="355"/>
      <c r="K242" s="321"/>
      <c r="L242" s="352"/>
      <c r="M242" s="352"/>
    </row>
    <row r="243" spans="1:13" ht="15.75" x14ac:dyDescent="0.25">
      <c r="A243" s="319"/>
      <c r="B243" s="316"/>
      <c r="C243" s="319"/>
      <c r="D243" s="316"/>
      <c r="E243" s="316"/>
      <c r="F243" s="321"/>
      <c r="G243" s="322"/>
      <c r="H243" s="323"/>
      <c r="I243" s="323"/>
      <c r="J243" s="323"/>
      <c r="K243" s="321"/>
      <c r="L243" s="320"/>
      <c r="M243" s="320"/>
    </row>
    <row r="244" spans="1:13" ht="15.75" x14ac:dyDescent="0.25">
      <c r="A244" s="319"/>
      <c r="B244" s="316"/>
      <c r="C244" s="319"/>
      <c r="D244" s="316"/>
      <c r="E244" s="316"/>
      <c r="F244" s="321"/>
      <c r="G244" s="322"/>
      <c r="H244" s="323"/>
      <c r="I244" s="323"/>
      <c r="J244" s="323"/>
      <c r="K244" s="321"/>
      <c r="L244" s="320"/>
      <c r="M244" s="320"/>
    </row>
    <row r="245" spans="1:13" ht="15.75" x14ac:dyDescent="0.25">
      <c r="A245" s="319"/>
      <c r="B245" s="316"/>
      <c r="C245" s="319"/>
      <c r="D245" s="316"/>
      <c r="E245" s="316"/>
      <c r="F245" s="321"/>
      <c r="G245" s="322"/>
      <c r="H245" s="323"/>
      <c r="I245" s="323"/>
      <c r="J245" s="323"/>
      <c r="K245" s="321"/>
      <c r="L245" s="320"/>
      <c r="M245" s="320"/>
    </row>
    <row r="246" spans="1:13" ht="15.75" x14ac:dyDescent="0.25">
      <c r="A246" s="319"/>
      <c r="B246" s="316"/>
      <c r="C246" s="319"/>
      <c r="D246" s="316"/>
      <c r="E246" s="316"/>
      <c r="F246" s="321"/>
      <c r="G246" s="322"/>
      <c r="H246" s="323"/>
      <c r="I246" s="323"/>
      <c r="J246" s="323"/>
      <c r="K246" s="321"/>
      <c r="L246" s="320"/>
      <c r="M246" s="320"/>
    </row>
    <row r="247" spans="1:13" ht="15.75" x14ac:dyDescent="0.25">
      <c r="A247" s="319"/>
      <c r="B247" s="316"/>
      <c r="C247" s="319"/>
      <c r="D247" s="316"/>
      <c r="E247" s="316"/>
      <c r="F247" s="321"/>
      <c r="G247" s="322"/>
      <c r="H247" s="323"/>
      <c r="I247" s="323"/>
      <c r="J247" s="323"/>
      <c r="K247" s="321"/>
      <c r="L247" s="320"/>
      <c r="M247" s="320"/>
    </row>
    <row r="248" spans="1:13" ht="15.75" x14ac:dyDescent="0.25">
      <c r="A248" s="319"/>
      <c r="B248" s="316"/>
      <c r="C248" s="319"/>
      <c r="D248" s="316"/>
      <c r="E248" s="316"/>
      <c r="F248" s="321"/>
      <c r="G248" s="322"/>
      <c r="H248" s="323"/>
      <c r="I248" s="323"/>
      <c r="J248" s="323"/>
      <c r="K248" s="321"/>
      <c r="L248" s="320"/>
      <c r="M248" s="320"/>
    </row>
    <row r="249" spans="1:13" ht="15.75" x14ac:dyDescent="0.25">
      <c r="A249" s="383"/>
      <c r="B249" s="386"/>
      <c r="C249" s="377"/>
      <c r="D249" s="378"/>
      <c r="E249" s="386"/>
      <c r="F249" s="379"/>
      <c r="G249" s="384"/>
      <c r="H249" s="384"/>
      <c r="I249" s="385"/>
      <c r="J249" s="385"/>
      <c r="K249" s="380"/>
      <c r="L249" s="382"/>
      <c r="M249" s="382"/>
    </row>
    <row r="259" spans="1:13" ht="15.75" x14ac:dyDescent="0.25">
      <c r="A259" s="319"/>
      <c r="B259" s="316"/>
      <c r="C259" s="319"/>
      <c r="D259" s="316"/>
      <c r="E259" s="316"/>
      <c r="F259" s="321"/>
      <c r="G259" s="322"/>
      <c r="H259" s="323"/>
      <c r="I259" s="323"/>
      <c r="J259" s="323"/>
      <c r="K259" s="321"/>
      <c r="L259" s="320"/>
      <c r="M259" s="320"/>
    </row>
    <row r="260" spans="1:13" ht="15.75" x14ac:dyDescent="0.25">
      <c r="A260" s="319"/>
      <c r="B260" s="316"/>
      <c r="C260" s="319"/>
      <c r="D260" s="316"/>
      <c r="E260" s="316"/>
      <c r="F260" s="321"/>
      <c r="G260" s="322"/>
      <c r="H260" s="323"/>
      <c r="I260" s="323"/>
      <c r="J260" s="323"/>
      <c r="K260" s="321"/>
      <c r="L260" s="320"/>
      <c r="M260" s="320"/>
    </row>
    <row r="261" spans="1:13" ht="15.75" x14ac:dyDescent="0.25">
      <c r="A261" s="319"/>
      <c r="B261" s="316"/>
      <c r="C261" s="319"/>
      <c r="D261" s="316"/>
      <c r="E261" s="316"/>
      <c r="F261" s="321"/>
      <c r="G261" s="322"/>
      <c r="H261" s="323"/>
      <c r="I261" s="323"/>
      <c r="J261" s="323"/>
      <c r="K261" s="321"/>
      <c r="L261" s="320"/>
      <c r="M261" s="320"/>
    </row>
    <row r="262" spans="1:13" ht="15.75" x14ac:dyDescent="0.25">
      <c r="A262" s="319"/>
      <c r="B262" s="316"/>
      <c r="C262" s="319"/>
      <c r="D262" s="316"/>
      <c r="E262" s="316"/>
      <c r="F262" s="321"/>
      <c r="G262" s="322"/>
      <c r="H262" s="323"/>
      <c r="I262" s="323"/>
      <c r="J262" s="323"/>
      <c r="K262" s="321"/>
      <c r="L262" s="320"/>
      <c r="M262" s="320"/>
    </row>
    <row r="263" spans="1:13" ht="15.75" x14ac:dyDescent="0.25">
      <c r="A263" s="319"/>
      <c r="B263" s="316"/>
      <c r="C263" s="319"/>
      <c r="D263" s="316"/>
      <c r="E263" s="316"/>
      <c r="F263" s="321"/>
      <c r="G263" s="322"/>
      <c r="H263" s="323"/>
      <c r="I263" s="323"/>
      <c r="J263" s="323"/>
      <c r="K263" s="321"/>
      <c r="L263" s="320"/>
      <c r="M263" s="320"/>
    </row>
    <row r="264" spans="1:13" ht="15.75" x14ac:dyDescent="0.25">
      <c r="A264" s="319"/>
      <c r="B264" s="316"/>
      <c r="C264" s="319"/>
      <c r="D264" s="316"/>
      <c r="E264" s="316"/>
      <c r="F264" s="321"/>
      <c r="G264" s="322"/>
      <c r="H264" s="323"/>
      <c r="I264" s="323"/>
      <c r="J264" s="323"/>
      <c r="K264" s="321"/>
      <c r="L264" s="320"/>
      <c r="M264" s="320"/>
    </row>
    <row r="265" spans="1:13" ht="15.75" x14ac:dyDescent="0.25">
      <c r="A265" s="319"/>
      <c r="B265" s="316"/>
      <c r="C265" s="319"/>
      <c r="D265" s="316"/>
      <c r="E265" s="316"/>
      <c r="F265" s="321"/>
      <c r="G265" s="322"/>
      <c r="H265" s="323"/>
      <c r="I265" s="323"/>
      <c r="J265" s="323"/>
      <c r="K265" s="321"/>
      <c r="L265" s="320"/>
      <c r="M265" s="320"/>
    </row>
    <row r="266" spans="1:13" ht="15.75" x14ac:dyDescent="0.25">
      <c r="A266" s="319"/>
      <c r="B266" s="316"/>
      <c r="C266" s="319"/>
      <c r="D266" s="316"/>
      <c r="E266" s="316"/>
      <c r="F266" s="321"/>
      <c r="G266" s="322"/>
      <c r="H266" s="323"/>
      <c r="I266" s="323"/>
      <c r="J266" s="323"/>
      <c r="K266" s="321"/>
      <c r="L266" s="320"/>
      <c r="M266" s="320"/>
    </row>
    <row r="267" spans="1:13" ht="15.75" x14ac:dyDescent="0.25">
      <c r="A267" s="319"/>
      <c r="B267" s="316"/>
      <c r="C267" s="319"/>
      <c r="D267" s="316"/>
      <c r="E267" s="316"/>
      <c r="F267" s="321"/>
      <c r="G267" s="322"/>
      <c r="H267" s="323"/>
      <c r="I267" s="323"/>
      <c r="J267" s="323"/>
      <c r="K267" s="321"/>
      <c r="L267" s="320"/>
      <c r="M267" s="320"/>
    </row>
    <row r="268" spans="1:13" ht="15.75" x14ac:dyDescent="0.25">
      <c r="A268" s="319"/>
      <c r="B268" s="316"/>
      <c r="C268" s="319"/>
      <c r="D268" s="316"/>
      <c r="E268" s="316"/>
      <c r="F268" s="321"/>
      <c r="G268" s="322"/>
      <c r="H268" s="323"/>
      <c r="I268" s="323"/>
      <c r="J268" s="323"/>
      <c r="K268" s="321"/>
      <c r="L268" s="320"/>
      <c r="M268" s="320"/>
    </row>
    <row r="269" spans="1:13" ht="15.75" x14ac:dyDescent="0.25">
      <c r="A269" s="319"/>
      <c r="B269" s="316"/>
      <c r="C269" s="319"/>
      <c r="D269" s="316"/>
      <c r="E269" s="316"/>
      <c r="F269" s="321"/>
      <c r="G269" s="322"/>
      <c r="H269" s="323"/>
      <c r="I269" s="323"/>
      <c r="J269" s="323"/>
      <c r="K269" s="321"/>
      <c r="L269" s="320"/>
      <c r="M269" s="320"/>
    </row>
    <row r="270" spans="1:13" ht="15.75" x14ac:dyDescent="0.25">
      <c r="A270" s="351"/>
      <c r="B270" s="352"/>
      <c r="C270" s="351"/>
      <c r="D270" s="352"/>
      <c r="E270" s="352"/>
      <c r="F270" s="353"/>
      <c r="G270" s="354"/>
      <c r="H270" s="355"/>
      <c r="I270" s="355"/>
      <c r="J270" s="355"/>
      <c r="K270" s="321"/>
      <c r="L270" s="320"/>
      <c r="M270" s="320"/>
    </row>
    <row r="271" spans="1:13" ht="15.75" x14ac:dyDescent="0.25">
      <c r="A271" s="356"/>
      <c r="B271" s="357"/>
      <c r="C271" s="358"/>
      <c r="D271" s="359"/>
      <c r="E271" s="360"/>
      <c r="F271" s="361"/>
      <c r="G271" s="362"/>
      <c r="H271" s="363"/>
      <c r="I271" s="362"/>
      <c r="J271" s="362"/>
      <c r="K271" s="364"/>
      <c r="L271" s="365"/>
      <c r="M271" s="365"/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6:E136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26:B136" xr:uid="{00000000-0002-0000-0300-000001000000}">
      <formula1>BulletinLine</formula1>
    </dataValidation>
  </dataValidations>
  <pageMargins left="0.25" right="0.25" top="0.75" bottom="0.75" header="0.3" footer="0.3"/>
  <pageSetup scale="37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B271:B1048576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E271:E1048576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4000000}">
          <x14:formula1>
            <xm:f>'H:\Users\esonkin\AppData\Local\Microsoft\Windows\Temporary Internet Files\Content.Outlook\FZQFMMNB\[CA DOI Premium Reduction Report - Commercial Insurance (AH 6 7 20).xlsx]LineInfo'!#REF!</xm:f>
          </x14:formula1>
          <xm:sqref>E137:E249 E259:E270 E20 E24:E25</xm:sqref>
        </x14:dataValidation>
        <x14:dataValidation type="list" allowBlank="1" showInputMessage="1" showErrorMessage="1" promptTitle="Bulletin Lines" prompt="Use Drop Down to select one of bulletin lines." xr:uid="{00000000-0002-0000-0300-000005000000}">
          <x14:formula1>
            <xm:f>'H:\Users\esonkin\AppData\Local\Microsoft\Windows\Temporary Internet Files\Content.Outlook\FZQFMMNB\[CA DOI Premium Reduction Report - Commercial Insurance (AH 6 7 20).xlsx]LineInfo'!#REF!</xm:f>
          </x14:formula1>
          <xm:sqref>B137:B249 B259:B270 B17:B25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235</v>
      </c>
      <c r="B1" s="291"/>
      <c r="D1" s="291" t="s">
        <v>234</v>
      </c>
    </row>
    <row r="2" spans="1:4" x14ac:dyDescent="0.25">
      <c r="A2" t="s">
        <v>77</v>
      </c>
      <c r="B2" t="s">
        <v>224</v>
      </c>
      <c r="D2" t="s">
        <v>230</v>
      </c>
    </row>
    <row r="3" spans="1:4" x14ac:dyDescent="0.25">
      <c r="A3" t="s">
        <v>226</v>
      </c>
      <c r="B3" t="s">
        <v>225</v>
      </c>
      <c r="D3" t="s">
        <v>231</v>
      </c>
    </row>
    <row r="4" spans="1:4" x14ac:dyDescent="0.25">
      <c r="A4" t="s">
        <v>78</v>
      </c>
      <c r="B4" t="s">
        <v>223</v>
      </c>
      <c r="D4" t="s">
        <v>232</v>
      </c>
    </row>
    <row r="5" spans="1:4" x14ac:dyDescent="0.25">
      <c r="A5" t="s">
        <v>79</v>
      </c>
      <c r="B5" t="s">
        <v>227</v>
      </c>
      <c r="D5" t="s">
        <v>233</v>
      </c>
    </row>
    <row r="6" spans="1:4" x14ac:dyDescent="0.25">
      <c r="A6" t="s">
        <v>228</v>
      </c>
      <c r="B6" t="s">
        <v>82</v>
      </c>
    </row>
    <row r="7" spans="1:4" x14ac:dyDescent="0.25">
      <c r="A7" t="s">
        <v>229</v>
      </c>
      <c r="B7" t="s">
        <v>83</v>
      </c>
    </row>
    <row r="8" spans="1:4" x14ac:dyDescent="0.25">
      <c r="A8" t="s">
        <v>155</v>
      </c>
      <c r="B8" t="s">
        <v>322</v>
      </c>
    </row>
    <row r="10" spans="1:4" x14ac:dyDescent="0.25">
      <c r="A10" s="295" t="s">
        <v>288</v>
      </c>
    </row>
    <row r="17" spans="2:2" x14ac:dyDescent="0.25">
      <c r="B17" s="154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453" t="s">
        <v>165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4" t="s">
        <v>54</v>
      </c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154" t="s">
        <v>287</v>
      </c>
    </row>
    <row r="2" spans="1:38" x14ac:dyDescent="0.25">
      <c r="V2" s="158" t="s">
        <v>158</v>
      </c>
      <c r="W2" s="158" t="s">
        <v>158</v>
      </c>
      <c r="X2" s="158"/>
      <c r="Y2" s="158"/>
      <c r="Z2" s="158"/>
      <c r="AA2" s="158"/>
      <c r="AB2" s="158"/>
      <c r="AC2" s="158"/>
      <c r="AD2" s="158"/>
      <c r="AE2" s="158"/>
      <c r="AF2" s="158" t="s">
        <v>72</v>
      </c>
      <c r="AG2" s="158" t="s">
        <v>157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160</v>
      </c>
      <c r="M3" s="154" t="s">
        <v>161</v>
      </c>
      <c r="N3" s="154" t="s">
        <v>162</v>
      </c>
      <c r="O3" s="154" t="s">
        <v>163</v>
      </c>
      <c r="P3" s="154" t="s">
        <v>164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147</v>
      </c>
      <c r="V3" s="154" t="s">
        <v>148</v>
      </c>
      <c r="W3" s="154" t="s">
        <v>215</v>
      </c>
      <c r="X3" s="154" t="s">
        <v>216</v>
      </c>
      <c r="Y3" s="154" t="s">
        <v>217</v>
      </c>
      <c r="Z3" s="154" t="s">
        <v>218</v>
      </c>
      <c r="AA3" s="154" t="s">
        <v>219</v>
      </c>
      <c r="AB3" s="154" t="s">
        <v>220</v>
      </c>
      <c r="AC3" s="154" t="s">
        <v>221</v>
      </c>
      <c r="AD3" s="154" t="s">
        <v>222</v>
      </c>
      <c r="AE3" s="154" t="s">
        <v>149</v>
      </c>
      <c r="AF3" s="154" t="s">
        <v>150</v>
      </c>
      <c r="AG3" s="154" t="s">
        <v>152</v>
      </c>
      <c r="AH3" s="154" t="s">
        <v>151</v>
      </c>
      <c r="AI3" s="154" t="s">
        <v>153</v>
      </c>
      <c r="AJ3" s="154" t="s">
        <v>180</v>
      </c>
      <c r="AK3" s="154" t="s">
        <v>203</v>
      </c>
      <c r="AL3" s="154" t="s">
        <v>204</v>
      </c>
    </row>
    <row r="4" spans="1:38" x14ac:dyDescent="0.25">
      <c r="A4" s="154" t="str">
        <f>'Cover Page'!B10</f>
        <v>American Home Assurance Company</v>
      </c>
      <c r="B4" s="154">
        <f>'Cover Page'!L10</f>
        <v>19380</v>
      </c>
      <c r="C4" s="154" t="str">
        <f>'Cover Page'!B14</f>
        <v>American International Group, Inc.</v>
      </c>
      <c r="D4" s="155">
        <f>'Cover Page'!L14</f>
        <v>12</v>
      </c>
      <c r="E4" s="154" t="str">
        <f>'Cover Page'!B18</f>
        <v xml:space="preserve">175 Water Street </v>
      </c>
      <c r="F4" s="154" t="str">
        <f>'Cover Page'!B21</f>
        <v>New York</v>
      </c>
      <c r="G4" s="154" t="str">
        <f>'Cover Page'!I21</f>
        <v>NY</v>
      </c>
      <c r="H4" s="155">
        <f>'Cover Page'!L21</f>
        <v>10038</v>
      </c>
      <c r="I4" s="154" t="b">
        <v>1</v>
      </c>
      <c r="J4" s="154" t="b">
        <v>0</v>
      </c>
      <c r="K4" s="156">
        <f>'Cover Page'!B33</f>
        <v>44323</v>
      </c>
      <c r="L4" s="176" t="e">
        <f>'Cover Page'!#REF!</f>
        <v>#REF!</v>
      </c>
      <c r="M4" s="176" t="e">
        <f>'Cover Page'!#REF!</f>
        <v>#REF!</v>
      </c>
      <c r="N4" s="219">
        <f>'Cover Page'!I36</f>
        <v>2124586234</v>
      </c>
      <c r="O4" s="219">
        <f>'Cover Page'!L36</f>
        <v>0</v>
      </c>
      <c r="P4" s="154" t="str">
        <f>'Cover Page'!I39</f>
        <v>kenneth.riegler@aig.com</v>
      </c>
      <c r="Q4" s="154" t="str">
        <f>'Cover Page'!B43</f>
        <v>Steven Harris</v>
      </c>
      <c r="R4" s="154" t="str">
        <f>'Cover Page'!B47</f>
        <v>Deputy General Counsel</v>
      </c>
      <c r="S4" s="219" t="str">
        <f>'Cover Page'!I43</f>
        <v>212 458 2441</v>
      </c>
      <c r="T4" s="219">
        <f>'Cover Page'!L43</f>
        <v>0</v>
      </c>
      <c r="U4" s="154" t="str">
        <f>'Cover Page'!I47</f>
        <v>steven.harris@aig.com</v>
      </c>
      <c r="V4" s="155">
        <f>Questionnaire!U10</f>
        <v>1</v>
      </c>
      <c r="W4" s="155">
        <f>Questionnaire!U12</f>
        <v>0</v>
      </c>
      <c r="X4" s="155">
        <f>Questionnaire!U13</f>
        <v>0</v>
      </c>
      <c r="Y4" s="155">
        <f>Questionnaire!U14</f>
        <v>1</v>
      </c>
      <c r="Z4" s="155">
        <f>Questionnaire!U15</f>
        <v>0</v>
      </c>
      <c r="AA4" s="155">
        <f>Questionnaire!U16</f>
        <v>0</v>
      </c>
      <c r="AB4" s="155">
        <f>Questionnaire!U17</f>
        <v>1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1</v>
      </c>
      <c r="AH4" s="155">
        <f>Questionnaire!U34</f>
        <v>0</v>
      </c>
      <c r="AI4" s="155">
        <f>Questionnaire!U35</f>
        <v>1</v>
      </c>
      <c r="AJ4" s="176" t="str">
        <f>Questionnaire!E37</f>
        <v>Commercial Auto – CDI Numbers 19-4473;19-4473-A;19-4473-B;19-4473-C;19-4473-D;19-4473-E;19-4473-F;19-4473-G . 
ISO adoption filing submitted on behalf of multiple admitted AIG-affiliated insurance companies.</v>
      </c>
      <c r="AK4" s="154" t="str">
        <f>'Explanatory Memorandum'!C14</f>
        <v>Please see attached.</v>
      </c>
      <c r="AL4" s="154" t="str">
        <f>'Explanatory Memorandum'!C33</f>
        <v>Please see attached.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455" t="s">
        <v>183</v>
      </c>
      <c r="D1" s="456"/>
      <c r="E1" s="456"/>
      <c r="F1" s="456"/>
      <c r="G1" s="457"/>
      <c r="H1" s="458" t="s">
        <v>184</v>
      </c>
      <c r="I1" s="459"/>
      <c r="J1" s="459"/>
      <c r="K1" s="459"/>
      <c r="L1" s="459"/>
      <c r="M1" s="459"/>
      <c r="N1" s="459"/>
      <c r="O1" s="459"/>
      <c r="P1" s="460"/>
      <c r="Q1" s="455" t="s">
        <v>185</v>
      </c>
      <c r="R1" s="456"/>
      <c r="S1" s="456"/>
      <c r="T1" s="456"/>
      <c r="U1" s="457"/>
    </row>
    <row r="2" spans="1:27" s="228" customFormat="1" ht="60.75" thickBot="1" x14ac:dyDescent="0.3">
      <c r="A2" s="232" t="s">
        <v>173</v>
      </c>
      <c r="B2" s="233" t="s">
        <v>172</v>
      </c>
      <c r="C2" s="238" t="s">
        <v>186</v>
      </c>
      <c r="D2" s="234" t="s">
        <v>187</v>
      </c>
      <c r="E2" s="234" t="s">
        <v>188</v>
      </c>
      <c r="F2" s="234" t="s">
        <v>202</v>
      </c>
      <c r="G2" s="239" t="s">
        <v>189</v>
      </c>
      <c r="H2" s="246" t="s">
        <v>190</v>
      </c>
      <c r="I2" s="235" t="s">
        <v>191</v>
      </c>
      <c r="J2" s="235" t="s">
        <v>59</v>
      </c>
      <c r="K2" s="235" t="s">
        <v>192</v>
      </c>
      <c r="L2" s="235" t="s">
        <v>193</v>
      </c>
      <c r="M2" s="235" t="s">
        <v>194</v>
      </c>
      <c r="N2" s="235" t="s">
        <v>195</v>
      </c>
      <c r="O2" s="235" t="s">
        <v>211</v>
      </c>
      <c r="P2" s="247" t="s">
        <v>196</v>
      </c>
      <c r="Q2" s="234" t="s">
        <v>197</v>
      </c>
      <c r="R2" s="234" t="s">
        <v>198</v>
      </c>
      <c r="S2" s="234" t="s">
        <v>199</v>
      </c>
      <c r="T2" s="234" t="s">
        <v>201</v>
      </c>
      <c r="U2" s="239" t="s">
        <v>200</v>
      </c>
    </row>
    <row r="3" spans="1:27" ht="15.75" thickTop="1" x14ac:dyDescent="0.25">
      <c r="A3" s="154">
        <f>'Cover Page'!$L$10</f>
        <v>19380</v>
      </c>
      <c r="B3" s="154" t="s">
        <v>77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5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4">
        <f>'Cover Page'!$L$10</f>
        <v>19380</v>
      </c>
      <c r="B4" s="154" t="s">
        <v>226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5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4">
        <f>'Cover Page'!$L$10</f>
        <v>19380</v>
      </c>
      <c r="B5" s="154" t="s">
        <v>78</v>
      </c>
      <c r="C5" s="240">
        <f>Questionnaire!$W$44</f>
        <v>1</v>
      </c>
      <c r="D5" s="241">
        <f>Questionnaire!$W$45</f>
        <v>1</v>
      </c>
      <c r="E5" s="241">
        <f>Questionnaire!$W$46</f>
        <v>1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5">
        <f>Questionnaire!I70</f>
        <v>0</v>
      </c>
      <c r="P5" s="250">
        <f>Questionnaire!$W$73</f>
        <v>1</v>
      </c>
      <c r="Q5" s="236">
        <f>Questionnaire!$W$81</f>
        <v>1</v>
      </c>
      <c r="R5" s="236">
        <f>Questionnaire!$W$82</f>
        <v>1</v>
      </c>
      <c r="S5" s="236">
        <f>Questionnaire!$W$83</f>
        <v>1</v>
      </c>
      <c r="T5" s="236">
        <f>Questionnaire!$W$84</f>
        <v>0</v>
      </c>
      <c r="U5" s="242">
        <f>Questionnaire!$W$85</f>
        <v>0</v>
      </c>
    </row>
    <row r="6" spans="1:27" x14ac:dyDescent="0.25">
      <c r="A6" s="154">
        <f>'Cover Page'!$L$10</f>
        <v>19380</v>
      </c>
      <c r="B6" s="154" t="s">
        <v>79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5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4">
        <f>'Cover Page'!$L$10</f>
        <v>19380</v>
      </c>
      <c r="B7" s="154" t="s">
        <v>228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5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4">
        <f>'Cover Page'!$L$10</f>
        <v>19380</v>
      </c>
      <c r="B8" s="154" t="s">
        <v>229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5">
        <f>Questionnaire!L70</f>
        <v>0</v>
      </c>
      <c r="P8" s="250">
        <f>Questionnaire!$Z$73</f>
        <v>0</v>
      </c>
      <c r="Q8" s="236">
        <f>Questionnaire!$Z$81</f>
        <v>1</v>
      </c>
      <c r="R8" s="236">
        <f>Questionnaire!$Z$82</f>
        <v>1</v>
      </c>
      <c r="S8" s="236">
        <f>Questionnaire!$Z$83</f>
        <v>1</v>
      </c>
      <c r="T8" s="236">
        <f>Questionnaire!$Z$84</f>
        <v>0</v>
      </c>
      <c r="U8" s="242" t="str">
        <f>Questionnaire!$Z$85</f>
        <v>See EM.</v>
      </c>
    </row>
    <row r="9" spans="1:27" x14ac:dyDescent="0.25">
      <c r="A9" s="154">
        <f>'Cover Page'!$L$10</f>
        <v>19380</v>
      </c>
      <c r="B9" s="154" t="s">
        <v>155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5">
        <f>Questionnaire!M70</f>
        <v>0</v>
      </c>
      <c r="P9" s="250">
        <f>Questionnaire!$AA$73</f>
        <v>0</v>
      </c>
      <c r="Q9" s="236">
        <f>Questionnaire!$AA$81</f>
        <v>1</v>
      </c>
      <c r="R9" s="236">
        <f>Questionnaire!$AA$82</f>
        <v>1</v>
      </c>
      <c r="S9" s="236">
        <f>Questionnaire!$AA$83</f>
        <v>1</v>
      </c>
      <c r="T9" s="236">
        <f>Questionnaire!$AA$84</f>
        <v>0</v>
      </c>
      <c r="U9" s="242" t="str">
        <f>Questionnaire!$AA$85</f>
        <v>See EM.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2" t="s">
        <v>97</v>
      </c>
      <c r="B1" s="294" t="s">
        <v>238</v>
      </c>
    </row>
    <row r="2" spans="1:2" x14ac:dyDescent="0.25">
      <c r="A2" s="152" t="s">
        <v>98</v>
      </c>
      <c r="B2" s="294" t="s">
        <v>239</v>
      </c>
    </row>
    <row r="3" spans="1:2" x14ac:dyDescent="0.25">
      <c r="A3" s="152" t="s">
        <v>99</v>
      </c>
      <c r="B3" s="294" t="s">
        <v>240</v>
      </c>
    </row>
    <row r="4" spans="1:2" x14ac:dyDescent="0.25">
      <c r="A4" s="152" t="s">
        <v>100</v>
      </c>
      <c r="B4" s="294" t="s">
        <v>241</v>
      </c>
    </row>
    <row r="5" spans="1:2" x14ac:dyDescent="0.25">
      <c r="A5" s="152" t="s">
        <v>101</v>
      </c>
      <c r="B5" s="294" t="s">
        <v>237</v>
      </c>
    </row>
    <row r="6" spans="1:2" x14ac:dyDescent="0.25">
      <c r="A6" s="152" t="s">
        <v>102</v>
      </c>
      <c r="B6" s="294" t="s">
        <v>242</v>
      </c>
    </row>
    <row r="7" spans="1:2" x14ac:dyDescent="0.25">
      <c r="A7" s="152" t="s">
        <v>103</v>
      </c>
      <c r="B7" s="294" t="s">
        <v>243</v>
      </c>
    </row>
    <row r="8" spans="1:2" x14ac:dyDescent="0.25">
      <c r="A8" s="152" t="s">
        <v>104</v>
      </c>
      <c r="B8" s="294" t="s">
        <v>244</v>
      </c>
    </row>
    <row r="9" spans="1:2" x14ac:dyDescent="0.25">
      <c r="A9" s="152" t="s">
        <v>105</v>
      </c>
      <c r="B9" s="294" t="s">
        <v>245</v>
      </c>
    </row>
    <row r="10" spans="1:2" x14ac:dyDescent="0.25">
      <c r="A10" s="152" t="s">
        <v>106</v>
      </c>
      <c r="B10" s="294" t="s">
        <v>246</v>
      </c>
    </row>
    <row r="11" spans="1:2" x14ac:dyDescent="0.25">
      <c r="A11" s="152" t="s">
        <v>107</v>
      </c>
      <c r="B11" s="294" t="s">
        <v>247</v>
      </c>
    </row>
    <row r="12" spans="1:2" x14ac:dyDescent="0.25">
      <c r="A12" s="152" t="s">
        <v>108</v>
      </c>
      <c r="B12" s="294" t="s">
        <v>248</v>
      </c>
    </row>
    <row r="13" spans="1:2" x14ac:dyDescent="0.25">
      <c r="A13" s="152" t="s">
        <v>109</v>
      </c>
      <c r="B13" s="294" t="s">
        <v>249</v>
      </c>
    </row>
    <row r="14" spans="1:2" x14ac:dyDescent="0.25">
      <c r="A14" s="152" t="s">
        <v>110</v>
      </c>
      <c r="B14" s="294" t="s">
        <v>250</v>
      </c>
    </row>
    <row r="15" spans="1:2" x14ac:dyDescent="0.25">
      <c r="A15" s="152" t="s">
        <v>111</v>
      </c>
      <c r="B15" s="294" t="s">
        <v>251</v>
      </c>
    </row>
    <row r="16" spans="1:2" x14ac:dyDescent="0.25">
      <c r="A16" s="152" t="s">
        <v>112</v>
      </c>
      <c r="B16" s="294" t="s">
        <v>252</v>
      </c>
    </row>
    <row r="17" spans="1:2" x14ac:dyDescent="0.25">
      <c r="A17" s="152" t="s">
        <v>113</v>
      </c>
      <c r="B17" s="294" t="s">
        <v>253</v>
      </c>
    </row>
    <row r="18" spans="1:2" x14ac:dyDescent="0.25">
      <c r="A18" s="152" t="s">
        <v>114</v>
      </c>
      <c r="B18" s="294" t="s">
        <v>254</v>
      </c>
    </row>
    <row r="19" spans="1:2" x14ac:dyDescent="0.25">
      <c r="A19" s="152" t="s">
        <v>115</v>
      </c>
      <c r="B19" s="294" t="s">
        <v>255</v>
      </c>
    </row>
    <row r="20" spans="1:2" x14ac:dyDescent="0.25">
      <c r="A20" s="152" t="s">
        <v>116</v>
      </c>
      <c r="B20" s="294" t="s">
        <v>256</v>
      </c>
    </row>
    <row r="21" spans="1:2" x14ac:dyDescent="0.25">
      <c r="A21" s="152" t="s">
        <v>117</v>
      </c>
      <c r="B21" s="294" t="s">
        <v>257</v>
      </c>
    </row>
    <row r="22" spans="1:2" x14ac:dyDescent="0.25">
      <c r="A22" s="152" t="s">
        <v>118</v>
      </c>
      <c r="B22" s="294" t="s">
        <v>258</v>
      </c>
    </row>
    <row r="23" spans="1:2" x14ac:dyDescent="0.25">
      <c r="A23" s="152" t="s">
        <v>119</v>
      </c>
      <c r="B23" s="294" t="s">
        <v>259</v>
      </c>
    </row>
    <row r="24" spans="1:2" x14ac:dyDescent="0.25">
      <c r="A24" s="152" t="s">
        <v>120</v>
      </c>
      <c r="B24" s="294" t="s">
        <v>260</v>
      </c>
    </row>
    <row r="25" spans="1:2" x14ac:dyDescent="0.25">
      <c r="A25" s="152" t="s">
        <v>121</v>
      </c>
      <c r="B25" s="294" t="s">
        <v>261</v>
      </c>
    </row>
    <row r="26" spans="1:2" x14ac:dyDescent="0.25">
      <c r="A26" s="152" t="s">
        <v>122</v>
      </c>
      <c r="B26" s="294" t="s">
        <v>262</v>
      </c>
    </row>
    <row r="27" spans="1:2" x14ac:dyDescent="0.25">
      <c r="A27" s="152" t="s">
        <v>123</v>
      </c>
      <c r="B27" s="294" t="s">
        <v>263</v>
      </c>
    </row>
    <row r="28" spans="1:2" x14ac:dyDescent="0.25">
      <c r="A28" s="152" t="s">
        <v>124</v>
      </c>
      <c r="B28" s="294" t="s">
        <v>264</v>
      </c>
    </row>
    <row r="29" spans="1:2" x14ac:dyDescent="0.25">
      <c r="A29" s="152" t="s">
        <v>125</v>
      </c>
      <c r="B29" s="294" t="s">
        <v>265</v>
      </c>
    </row>
    <row r="30" spans="1:2" x14ac:dyDescent="0.25">
      <c r="A30" s="152" t="s">
        <v>126</v>
      </c>
      <c r="B30" s="294" t="s">
        <v>266</v>
      </c>
    </row>
    <row r="31" spans="1:2" x14ac:dyDescent="0.25">
      <c r="A31" s="152" t="s">
        <v>127</v>
      </c>
      <c r="B31" s="294" t="s">
        <v>267</v>
      </c>
    </row>
    <row r="32" spans="1:2" x14ac:dyDescent="0.25">
      <c r="A32" s="152" t="s">
        <v>128</v>
      </c>
      <c r="B32" s="294" t="s">
        <v>268</v>
      </c>
    </row>
    <row r="33" spans="1:2" x14ac:dyDescent="0.25">
      <c r="A33" s="152" t="s">
        <v>129</v>
      </c>
      <c r="B33" s="294" t="s">
        <v>269</v>
      </c>
    </row>
    <row r="34" spans="1:2" x14ac:dyDescent="0.25">
      <c r="A34" s="152" t="s">
        <v>130</v>
      </c>
      <c r="B34" s="294" t="s">
        <v>270</v>
      </c>
    </row>
    <row r="35" spans="1:2" x14ac:dyDescent="0.25">
      <c r="A35" s="152" t="s">
        <v>131</v>
      </c>
      <c r="B35" s="294" t="s">
        <v>271</v>
      </c>
    </row>
    <row r="36" spans="1:2" x14ac:dyDescent="0.25">
      <c r="A36" s="152" t="s">
        <v>132</v>
      </c>
      <c r="B36" s="294" t="s">
        <v>272</v>
      </c>
    </row>
    <row r="37" spans="1:2" x14ac:dyDescent="0.25">
      <c r="A37" s="152" t="s">
        <v>133</v>
      </c>
      <c r="B37" s="294" t="s">
        <v>273</v>
      </c>
    </row>
    <row r="38" spans="1:2" x14ac:dyDescent="0.25">
      <c r="A38" s="152" t="s">
        <v>134</v>
      </c>
      <c r="B38" s="294" t="s">
        <v>274</v>
      </c>
    </row>
    <row r="39" spans="1:2" x14ac:dyDescent="0.25">
      <c r="A39" s="152" t="s">
        <v>135</v>
      </c>
      <c r="B39" s="294" t="s">
        <v>275</v>
      </c>
    </row>
    <row r="40" spans="1:2" x14ac:dyDescent="0.25">
      <c r="A40" s="152" t="s">
        <v>136</v>
      </c>
      <c r="B40" s="294" t="s">
        <v>276</v>
      </c>
    </row>
    <row r="41" spans="1:2" x14ac:dyDescent="0.25">
      <c r="A41" s="152" t="s">
        <v>137</v>
      </c>
      <c r="B41" s="294" t="s">
        <v>277</v>
      </c>
    </row>
    <row r="42" spans="1:2" x14ac:dyDescent="0.25">
      <c r="A42" s="152" t="s">
        <v>138</v>
      </c>
      <c r="B42" s="294" t="s">
        <v>278</v>
      </c>
    </row>
    <row r="43" spans="1:2" x14ac:dyDescent="0.25">
      <c r="A43" s="152" t="s">
        <v>139</v>
      </c>
      <c r="B43" s="294" t="s">
        <v>279</v>
      </c>
    </row>
    <row r="44" spans="1:2" x14ac:dyDescent="0.25">
      <c r="A44" s="152" t="s">
        <v>140</v>
      </c>
      <c r="B44" s="294" t="s">
        <v>280</v>
      </c>
    </row>
    <row r="45" spans="1:2" x14ac:dyDescent="0.25">
      <c r="A45" s="152" t="s">
        <v>141</v>
      </c>
      <c r="B45" s="294" t="s">
        <v>281</v>
      </c>
    </row>
    <row r="46" spans="1:2" x14ac:dyDescent="0.25">
      <c r="A46" s="152" t="s">
        <v>142</v>
      </c>
      <c r="B46" s="294" t="s">
        <v>282</v>
      </c>
    </row>
    <row r="47" spans="1:2" x14ac:dyDescent="0.25">
      <c r="A47" s="152" t="s">
        <v>143</v>
      </c>
      <c r="B47" s="294" t="s">
        <v>283</v>
      </c>
    </row>
    <row r="48" spans="1:2" x14ac:dyDescent="0.25">
      <c r="A48" s="152" t="s">
        <v>144</v>
      </c>
      <c r="B48" s="294" t="s">
        <v>284</v>
      </c>
    </row>
    <row r="49" spans="1:2" x14ac:dyDescent="0.25">
      <c r="A49" s="152" t="s">
        <v>145</v>
      </c>
      <c r="B49" s="294" t="s">
        <v>285</v>
      </c>
    </row>
    <row r="50" spans="1:2" x14ac:dyDescent="0.25">
      <c r="A50" s="152" t="s">
        <v>146</v>
      </c>
      <c r="B50" s="294" t="s">
        <v>286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2" r:id="rId4">
          <object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304800</xdr:colOff>
                <xdr:row>6</xdr:row>
                <xdr:rowOff>9525</xdr:rowOff>
              </to>
            </anchor>
          </objectPr>
        </oleObject>
      </mc:Choice>
      <mc:Fallback>
        <oleObject progId="Document" dvAspect="DVASPECT_ICON" shapeId="1024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Attachment to Explanatory Memo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Haselkorn, Aryeh</cp:lastModifiedBy>
  <cp:lastPrinted>2020-05-15T19:18:29Z</cp:lastPrinted>
  <dcterms:created xsi:type="dcterms:W3CDTF">2020-04-14T23:06:16Z</dcterms:created>
  <dcterms:modified xsi:type="dcterms:W3CDTF">2021-05-06T12:40:27Z</dcterms:modified>
</cp:coreProperties>
</file>