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7A4A2044-F840-4B76-A6E8-F93467F26778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  <sheet name="Attachment to Explanatory Memo" sheetId="25" r:id="rId9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8" l="1"/>
  <c r="J23" i="8"/>
  <c r="J22" i="8"/>
  <c r="J21" i="8"/>
  <c r="J19" i="8"/>
  <c r="J18" i="8"/>
  <c r="J17" i="8"/>
  <c r="M6" i="5" l="1"/>
  <c r="M25" i="8" l="1"/>
  <c r="L25" i="8"/>
  <c r="K19" i="8"/>
  <c r="I19" i="8"/>
  <c r="K18" i="8"/>
  <c r="I18" i="8"/>
  <c r="K17" i="8"/>
  <c r="I17" i="8"/>
  <c r="O20" i="8"/>
  <c r="H20" i="8"/>
  <c r="G20" i="8"/>
  <c r="O19" i="8"/>
  <c r="O18" i="8"/>
  <c r="O17" i="8"/>
  <c r="J20" i="8" l="1"/>
  <c r="I20" i="8"/>
  <c r="K20" i="8"/>
  <c r="K23" i="8"/>
  <c r="I23" i="8"/>
  <c r="K21" i="8"/>
  <c r="I21" i="8"/>
  <c r="K22" i="8"/>
  <c r="I22" i="8"/>
  <c r="H24" i="8" l="1"/>
  <c r="H25" i="8" s="1"/>
  <c r="G24" i="8"/>
  <c r="G25" i="8" l="1"/>
  <c r="K24" i="8"/>
  <c r="J24" i="8"/>
  <c r="I24" i="8"/>
  <c r="E6" i="5"/>
  <c r="E4" i="5"/>
  <c r="I25" i="8" l="1"/>
  <c r="K25" i="8"/>
  <c r="O48" i="8"/>
  <c r="O49" i="8"/>
  <c r="O50" i="8"/>
  <c r="O51" i="8"/>
  <c r="O52" i="8"/>
  <c r="O53" i="8"/>
  <c r="O54" i="8"/>
  <c r="O21" i="8" l="1"/>
  <c r="O22" i="8"/>
  <c r="O23" i="8"/>
  <c r="O24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4" i="5" l="1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<sst xmlns="http://schemas.openxmlformats.org/spreadsheetml/2006/main" count="555" uniqueCount="375">
  <si>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</si>
  <si>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</si>
  <si>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</si>
  <si>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</si>
  <si>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</si>
  <si>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</si>
  <si>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</si>
  <si>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</si>
  <si>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</si>
  <si>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</si>
  <si>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</si>
  <si>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</si>
  <si>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</si>
  <si>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</si>
  <si>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</si>
  <si>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</si>
  <si>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</si>
  <si>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</si>
  <si>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</si>
  <si>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</si>
  <si>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</si>
  <si>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</si>
  <si>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</si>
  <si>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</si>
  <si>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</si>
  <si>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</si>
  <si>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</si>
  <si>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</si>
  <si>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</si>
  <si>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</si>
  <si>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</si>
  <si>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</si>
  <si>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</si>
  <si>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</si>
  <si>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</si>
  <si>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</si>
  <si>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</si>
  <si>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</si>
  <si>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</si>
  <si>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</si>
  <si>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</si>
  <si>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</si>
  <si>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</si>
  <si>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</si>
  <si>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</si>
  <si>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</si>
  <si>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</si>
  <si>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</si>
  <si>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</si>
  <si>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</si>
  <si>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</si>
  <si>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</si>
  <si>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</si>
  <si>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</si>
  <si>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</si>
  <si>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</si>
  <si>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</si>
  <si>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</si>
  <si>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</si>
  <si>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</si>
  <si>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</si>
  <si>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</si>
  <si>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</si>
  <si>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</si>
  <si>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</si>
  <si>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</si>
  <si>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</si>
  <si>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</si>
  <si>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</si>
  <si>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</si>
  <si>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</si>
  <si>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</si>
  <si>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</si>
  <si>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</si>
  <si>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</si>
  <si>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</si>
  <si>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</si>
  <si>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</si>
  <si>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</si>
  <si>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</si>
  <si>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</si>
  <si>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</si>
  <si>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</si>
  <si>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</si>
  <si>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</si>
  <si>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</si>
  <si>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</si>
  <si>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</si>
  <si>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</si>
  <si>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</si>
  <si>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</si>
  <si>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</si>
  <si>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</si>
  <si>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</si>
  <si>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</si>
  <si>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</si>
  <si>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</si>
  <si>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</si>
  <si>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</si>
  <si>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</si>
  <si>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</si>
  <si>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</si>
  <si>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</si>
  <si>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</si>
  <si>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</si>
  <si>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</si>
  <si>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</si>
  <si>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</si>
  <si>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</si>
  <si>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</si>
  <si>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</si>
  <si>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</si>
  <si>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</si>
  <si>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</si>
  <si>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</si>
  <si>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</si>
  <si>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</si>
  <si>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</si>
  <si>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</si>
  <si>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</si>
  <si>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</si>
  <si>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</si>
  <si>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</si>
  <si>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</si>
  <si>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</si>
  <si>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</si>
  <si>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</si>
  <si>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</si>
  <si>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</si>
  <si>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</si>
  <si>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</si>
  <si>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</si>
  <si>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</si>
  <si>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</si>
  <si>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</si>
  <si>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</si>
  <si>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</si>
  <si>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</si>
  <si>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</si>
  <si>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</si>
  <si>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</si>
  <si>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</si>
  <si>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</si>
  <si>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</si>
  <si>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</si>
  <si>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</si>
  <si>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</si>
  <si>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</si>
  <si>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</si>
  <si>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</si>
  <si>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</si>
  <si>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</si>
  <si>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</si>
  <si>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</si>
  <si>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</si>
  <si>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</si>
  <si>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</si>
  <si>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</si>
  <si>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</si>
  <si>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</si>
  <si>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</si>
  <si>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</si>
  <si>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</si>
  <si>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</si>
  <si>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</si>
  <si>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</si>
  <si>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</si>
  <si>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</si>
  <si>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</si>
  <si>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</si>
  <si>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</si>
  <si>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</si>
  <si>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</si>
  <si>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</si>
  <si>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</si>
  <si>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</si>
  <si>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</si>
  <si>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</si>
  <si>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</si>
  <si>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</si>
  <si>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</si>
  <si>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</si>
  <si>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</si>
  <si>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</si>
  <si>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</si>
  <si>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</si>
  <si>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</si>
  <si>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</si>
  <si>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</si>
  <si>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</si>
  <si>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</si>
  <si>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</si>
  <si>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</si>
  <si>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</si>
  <si>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</si>
  <si>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</si>
  <si>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</si>
  <si>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</si>
  <si>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</si>
  <si>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</si>
  <si>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</si>
  <si>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</si>
  <si>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</si>
  <si>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</si>
  <si>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</si>
  <si>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</si>
  <si>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</si>
  <si>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</si>
  <si>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</si>
  <si>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</si>
  <si>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</si>
  <si>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</si>
  <si>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</si>
  <si>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</si>
  <si>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</si>
  <si>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</si>
  <si>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</si>
  <si>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</si>
  <si>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</si>
  <si>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</si>
  <si>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</si>
  <si>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</si>
  <si>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</si>
  <si>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</si>
  <si>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</si>
  <si>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</si>
  <si>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</si>
  <si>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</si>
  <si>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</si>
  <si>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</si>
  <si>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</si>
  <si>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</si>
  <si>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</si>
  <si>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</si>
  <si>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</si>
  <si>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</si>
  <si>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</si>
  <si>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</si>
  <si>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</si>
  <si>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</si>
  <si>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</si>
  <si>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</si>
  <si>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</si>
  <si>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</si>
  <si>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</si>
  <si>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</si>
  <si>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</si>
  <si>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</si>
  <si>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</si>
  <si>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</si>
  <si>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</si>
  <si>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</si>
  <si>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</si>
  <si>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</si>
  <si>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</si>
  <si>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</si>
  <si>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</si>
  <si>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</si>
  <si>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</si>
  <si>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</si>
  <si>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</si>
  <si>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</si>
  <si>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</si>
  <si>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</si>
  <si>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</si>
  <si>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</si>
  <si>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</si>
  <si>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</si>
  <si>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</si>
  <si>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</si>
  <si>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</si>
  <si>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</si>
  <si>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</si>
  <si>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</si>
  <si>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</si>
  <si>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</si>
  <si>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</si>
  <si>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</si>
  <si>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</si>
  <si>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</si>
  <si>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</si>
  <si>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</si>
  <si>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</si>
  <si>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</si>
  <si>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</si>
  <si>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</si>
  <si>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</si>
  <si>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</si>
  <si>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</si>
  <si>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</si>
  <si>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</si>
  <si>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</si>
  <si>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</si>
  <si>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</si>
  <si>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</si>
  <si>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</si>
  <si>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</si>
  <si>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</si>
  <si>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</si>
  <si>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</si>
  <si>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</si>
  <si>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</si>
  <si>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</si>
  <si>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</si>
  <si>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</si>
  <si>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</si>
  <si>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</si>
  <si>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</si>
  <si>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</si>
  <si>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</si>
  <si>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</si>
  <si>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</si>
  <si>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</si>
  <si>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</si>
  <si>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</si>
  <si>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</si>
  <si>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</si>
  <si>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</si>
  <si>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</si>
  <si>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</si>
  <si>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</si>
  <si>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</si>
  <si>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</si>
  <si>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</si>
  <si>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</si>
  <si>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</si>
  <si>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</si>
  <si>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</si>
  <si>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</si>
  <si>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</si>
  <si>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</si>
  <si>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</si>
  <si>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</si>
  <si>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</si>
  <si>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</si>
  <si>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</si>
  <si>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</si>
  <si>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</si>
  <si>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</si>
  <si>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</si>
  <si>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</si>
  <si>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</si>
  <si>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</si>
  <si>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</si>
  <si>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</si>
  <si>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</si>
  <si>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</si>
  <si>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</si>
  <si>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International Group, Inc.</t>
  </si>
  <si>
    <t xml:space="preserve">175 Water Street </t>
  </si>
  <si>
    <t>New York</t>
  </si>
  <si>
    <t>Steven Harris</t>
  </si>
  <si>
    <t>212 458 2441</t>
  </si>
  <si>
    <t>Deputy General Counsel</t>
  </si>
  <si>
    <t>steven.harris@aig.com</t>
  </si>
  <si>
    <t>AIG Property Casualty Company</t>
  </si>
  <si>
    <t>Receiving Refund*</t>
  </si>
  <si>
    <t>25% per month</t>
  </si>
  <si>
    <t>*Represents the number of policyholders we anticipate receiving refunds, to be paid as set forth in Explanatory Memorandum - Section II</t>
  </si>
  <si>
    <t>See attached.</t>
  </si>
  <si>
    <t>Primary Admitted Casualty</t>
  </si>
  <si>
    <t>End of Period**</t>
  </si>
  <si>
    <t>Executive Vice President</t>
  </si>
  <si>
    <t>Kathleen.Zortman@aig.com</t>
  </si>
  <si>
    <t>Kathleen Zortman</t>
  </si>
  <si>
    <t>212 458 1362</t>
  </si>
  <si>
    <t xml:space="preserve">Commercial Auto – CDI Numbers 19-4473;19-4473-A;19-4473-B;19-4473-C;19-4473-D;19-4473-E;19-4473-F;19-4473-G . 
ISO adoption filing submitted on behalf of multiple admitted AIG-affiliated insurance companies.
</t>
  </si>
  <si>
    <t>**For workers compensation, represents the total number of policies subject to the case by case review process set forth in Explanatory Memorandum - Section II.  Does not guarantee that each such policy will receive a refund.</t>
  </si>
  <si>
    <t>June</t>
  </si>
  <si>
    <t>July</t>
  </si>
  <si>
    <t>August</t>
  </si>
  <si>
    <t>Aerospace</t>
  </si>
  <si>
    <t>For Reporting Periods: June, July, August, and Overall Totals</t>
  </si>
  <si>
    <t>Under penalty of perjury, I declare that I have examined this report, and to the best of my knowledge and belief, it is true, correct, and complete.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</si>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</sst>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u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0" fontId="50" fillId="2" borderId="12" xfId="6" applyNumberFormat="1" applyFont="1" applyFill="1" applyBorder="1" applyAlignment="1" applyProtection="1">
      <alignment vertical="center"/>
      <protection locked="0"/>
    </xf>
    <xf numFmtId="172" fontId="40" fillId="0" borderId="15" xfId="9" applyNumberFormat="1" applyFont="1" applyFill="1" applyBorder="1" applyAlignment="1">
      <alignment horizontal="left"/>
    </xf>
    <xf numFmtId="167" fontId="40" fillId="9" borderId="15" xfId="10" applyNumberFormat="1" applyFont="1" applyFill="1" applyBorder="1" applyAlignment="1">
      <alignment horizontal="right"/>
    </xf>
    <xf numFmtId="9" fontId="40" fillId="9" borderId="15" xfId="8" applyFont="1" applyFill="1" applyBorder="1" applyAlignment="1">
      <alignment horizontal="right"/>
    </xf>
    <xf numFmtId="172" fontId="40" fillId="9" borderId="15" xfId="9" applyNumberFormat="1" applyFont="1" applyFill="1" applyBorder="1" applyAlignment="1">
      <alignment horizontal="right"/>
    </xf>
    <xf numFmtId="9" fontId="40" fillId="0" borderId="15" xfId="8" applyFont="1" applyFill="1" applyBorder="1" applyAlignment="1">
      <alignment horizontal="right"/>
    </xf>
    <xf numFmtId="1" fontId="40" fillId="8" borderId="15" xfId="2" applyNumberFormat="1" applyFont="1" applyFill="1" applyBorder="1" applyAlignment="1">
      <alignment horizontal="center"/>
    </xf>
    <xf numFmtId="1" fontId="40" fillId="8" borderId="15" xfId="2" applyNumberFormat="1" applyFont="1" applyFill="1" applyBorder="1" applyAlignment="1">
      <alignment horizontal="right"/>
    </xf>
    <xf numFmtId="9" fontId="40" fillId="8" borderId="15" xfId="8" applyFont="1" applyFill="1" applyBorder="1" applyAlignment="1">
      <alignment horizontal="right"/>
    </xf>
    <xf numFmtId="167" fontId="40" fillId="8" borderId="15" xfId="10" applyNumberFormat="1" applyFont="1" applyFill="1" applyBorder="1" applyAlignment="1">
      <alignment horizontal="right"/>
    </xf>
    <xf numFmtId="167" fontId="40" fillId="8" borderId="15" xfId="2" applyNumberFormat="1" applyFont="1" applyFill="1" applyBorder="1" applyAlignment="1">
      <alignment horizontal="right"/>
    </xf>
    <xf numFmtId="172" fontId="40" fillId="8" borderId="15" xfId="9" applyNumberFormat="1" applyFont="1" applyFill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checked="Checked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24</xdr:row>
          <xdr:rowOff>38100</xdr:rowOff>
        </xdr:from>
        <xdr:to>
          <xdr:col>1</xdr:col>
          <xdr:colOff>441960</xdr:colOff>
          <xdr:row>26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53340</xdr:rowOff>
        </xdr:from>
        <xdr:to>
          <xdr:col>1</xdr:col>
          <xdr:colOff>449580</xdr:colOff>
          <xdr:row>28</xdr:row>
          <xdr:rowOff>99060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8</xdr:col>
          <xdr:colOff>167640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8</xdr:col>
          <xdr:colOff>167640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9</xdr:col>
          <xdr:colOff>220980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9</xdr:col>
          <xdr:colOff>220980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10</xdr:col>
          <xdr:colOff>175260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10</xdr:col>
          <xdr:colOff>175260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8</xdr:col>
          <xdr:colOff>167640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8</xdr:col>
          <xdr:colOff>167640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9</xdr:col>
          <xdr:colOff>220980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9</xdr:col>
          <xdr:colOff>220980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10</xdr:col>
          <xdr:colOff>175260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10</xdr:col>
          <xdr:colOff>175260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8</xdr:col>
          <xdr:colOff>167640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8</xdr:col>
          <xdr:colOff>167640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9</xdr:col>
          <xdr:colOff>220980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9</xdr:col>
          <xdr:colOff>220980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10</xdr:col>
          <xdr:colOff>175260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10</xdr:col>
          <xdr:colOff>175260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8</xdr:col>
          <xdr:colOff>167640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8</xdr:col>
          <xdr:colOff>167640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9</xdr:col>
          <xdr:colOff>220980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9</xdr:col>
          <xdr:colOff>220980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10</xdr:col>
          <xdr:colOff>175260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10</xdr:col>
          <xdr:colOff>175260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8</xdr:col>
          <xdr:colOff>167640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8</xdr:col>
          <xdr:colOff>167640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9</xdr:col>
          <xdr:colOff>220980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9</xdr:col>
          <xdr:colOff>220980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10</xdr:col>
          <xdr:colOff>175260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10</xdr:col>
          <xdr:colOff>175260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8</xdr:col>
          <xdr:colOff>167640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8</xdr:col>
          <xdr:colOff>167640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9</xdr:col>
          <xdr:colOff>220980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9</xdr:col>
          <xdr:colOff>220980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10</xdr:col>
          <xdr:colOff>175260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10</xdr:col>
          <xdr:colOff>175260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8</xdr:col>
          <xdr:colOff>182880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9</xdr:col>
          <xdr:colOff>213360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10</xdr:col>
          <xdr:colOff>129540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8</xdr:col>
          <xdr:colOff>152400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9</xdr:col>
          <xdr:colOff>228600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10</xdr:col>
          <xdr:colOff>175260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8</xdr:col>
          <xdr:colOff>167640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8</xdr:col>
          <xdr:colOff>167640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9</xdr:col>
          <xdr:colOff>220980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9</xdr:col>
          <xdr:colOff>220980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10</xdr:col>
          <xdr:colOff>175260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10</xdr:col>
          <xdr:colOff>175260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8</xdr:col>
          <xdr:colOff>167640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8</xdr:col>
          <xdr:colOff>167640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9</xdr:col>
          <xdr:colOff>220980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9</xdr:col>
          <xdr:colOff>220980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10</xdr:col>
          <xdr:colOff>175260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10</xdr:col>
          <xdr:colOff>175260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8</xdr:col>
          <xdr:colOff>167640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8</xdr:col>
          <xdr:colOff>167640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9</xdr:col>
          <xdr:colOff>220980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9</xdr:col>
          <xdr:colOff>220980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10</xdr:col>
          <xdr:colOff>175260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10</xdr:col>
          <xdr:colOff>175260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8</xdr:col>
          <xdr:colOff>167640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8</xdr:col>
          <xdr:colOff>167640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9</xdr:col>
          <xdr:colOff>220980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9</xdr:col>
          <xdr:colOff>220980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10</xdr:col>
          <xdr:colOff>175260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10</xdr:col>
          <xdr:colOff>175260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8</xdr:col>
          <xdr:colOff>91440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9</xdr:col>
          <xdr:colOff>220980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10</xdr:col>
          <xdr:colOff>175260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304800</xdr:colOff>
          <xdr:row>4</xdr:row>
          <xdr:rowOff>114300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8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ven.harris@aig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4"/>
  <sheetViews>
    <sheetView showGridLines="0" tabSelected="1" zoomScaleNormal="100" workbookViewId="0">
      <selection activeCell="U1" sqref="U1"/>
    </sheetView>
  </sheetViews>
  <sheetFormatPr defaultColWidth="9.21875" defaultRowHeight="13.2" x14ac:dyDescent="0.25"/>
  <cols>
    <col min="1" max="1" width="4.4414062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14" s="9" customFormat="1" ht="20.399999999999999" x14ac:dyDescent="0.35">
      <c r="A2" s="362" t="s">
        <v>19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14" s="9" customFormat="1" ht="20.399999999999999" x14ac:dyDescent="0.35">
      <c r="A3" s="362" t="s">
        <v>42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pans="1:14" s="9" customFormat="1" ht="9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399999999999999" x14ac:dyDescent="0.3">
      <c r="A5" s="363" t="s">
        <v>372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</row>
    <row r="6" spans="1:14" s="9" customFormat="1" ht="17.25" customHeight="1" x14ac:dyDescent="0.3">
      <c r="A6" s="363" t="s">
        <v>95</v>
      </c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s="9" customFormat="1" ht="1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2.75" customHeight="1" x14ac:dyDescent="0.25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12.75" customHeight="1" x14ac:dyDescent="0.25">
      <c r="A10" s="54"/>
      <c r="B10" s="296" t="s">
        <v>355</v>
      </c>
      <c r="C10" s="269"/>
      <c r="D10" s="269"/>
      <c r="E10" s="269"/>
      <c r="F10" s="269"/>
      <c r="G10" s="269"/>
      <c r="H10" s="269"/>
      <c r="I10" s="269"/>
      <c r="J10" s="14"/>
      <c r="K10" s="15"/>
      <c r="L10" s="287">
        <v>19402</v>
      </c>
      <c r="M10" s="270"/>
      <c r="N10" s="16"/>
    </row>
    <row r="11" spans="1:14" ht="12.75" customHeight="1" x14ac:dyDescent="0.25">
      <c r="A11" s="55"/>
      <c r="B11" s="17" t="s">
        <v>30</v>
      </c>
      <c r="C11" s="17"/>
      <c r="D11" s="17"/>
      <c r="E11" s="17"/>
      <c r="F11" s="17"/>
      <c r="G11" s="17"/>
      <c r="H11" s="17"/>
      <c r="I11" s="364"/>
      <c r="J11" s="365"/>
      <c r="K11" s="18"/>
      <c r="L11" s="17" t="s">
        <v>31</v>
      </c>
      <c r="M11" s="17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14" ht="12.75" customHeight="1" x14ac:dyDescent="0.25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14" ht="12.75" customHeight="1" x14ac:dyDescent="0.25">
      <c r="A14" s="54"/>
      <c r="B14" s="296" t="s">
        <v>348</v>
      </c>
      <c r="C14" s="269"/>
      <c r="D14" s="269"/>
      <c r="E14" s="269"/>
      <c r="F14" s="269"/>
      <c r="G14" s="269"/>
      <c r="H14" s="269"/>
      <c r="I14" s="269"/>
      <c r="J14" s="20"/>
      <c r="K14" s="21"/>
      <c r="L14" s="287">
        <v>12</v>
      </c>
      <c r="M14" s="270"/>
      <c r="N14" s="16"/>
    </row>
    <row r="15" spans="1:14" ht="12.75" customHeight="1" x14ac:dyDescent="0.25">
      <c r="A15" s="55"/>
      <c r="B15" s="17" t="s">
        <v>32</v>
      </c>
      <c r="C15" s="17"/>
      <c r="D15" s="17"/>
      <c r="E15" s="17"/>
      <c r="F15" s="17"/>
      <c r="G15" s="17"/>
      <c r="H15" s="19"/>
      <c r="I15" s="365"/>
      <c r="J15" s="365"/>
      <c r="K15" s="18"/>
      <c r="L15" s="17" t="s">
        <v>33</v>
      </c>
      <c r="M15" s="17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5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296" t="s">
        <v>349</v>
      </c>
      <c r="C18" s="296"/>
      <c r="D18" s="296"/>
      <c r="E18" s="296"/>
      <c r="F18" s="296"/>
      <c r="G18" s="296"/>
      <c r="H18" s="296"/>
      <c r="I18" s="296"/>
      <c r="J18" s="18"/>
      <c r="K18" s="18"/>
      <c r="L18" s="18"/>
      <c r="M18" s="18"/>
      <c r="N18" s="16"/>
    </row>
    <row r="19" spans="1:14" ht="12.75" customHeight="1" x14ac:dyDescent="0.25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5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3">
      <c r="A21" s="54"/>
      <c r="B21" s="296" t="s">
        <v>350</v>
      </c>
      <c r="C21" s="269"/>
      <c r="D21" s="269"/>
      <c r="E21" s="269"/>
      <c r="F21" s="269"/>
      <c r="G21" s="269"/>
      <c r="H21" s="24"/>
      <c r="I21" s="297" t="s">
        <v>268</v>
      </c>
      <c r="J21" s="125"/>
      <c r="K21" s="25"/>
      <c r="L21" s="154">
        <v>10038</v>
      </c>
      <c r="N21" s="23"/>
    </row>
    <row r="22" spans="1:14" ht="12.75" customHeight="1" x14ac:dyDescent="0.25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5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4.4" x14ac:dyDescent="0.3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4.4" x14ac:dyDescent="0.3">
      <c r="A28" s="55"/>
      <c r="B28"/>
      <c r="C28" s="24" t="s">
        <v>331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25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5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5">
      <c r="A31" s="55"/>
      <c r="B31" s="357" t="s">
        <v>373</v>
      </c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23"/>
    </row>
    <row r="32" spans="1:14" ht="28.5" customHeight="1" x14ac:dyDescent="0.25">
      <c r="A32" s="55"/>
      <c r="B32" s="126"/>
      <c r="C32" s="126"/>
      <c r="D32" s="126"/>
      <c r="E32" s="126"/>
      <c r="F32" s="126"/>
      <c r="G32" s="126"/>
      <c r="H32" s="126"/>
      <c r="I32" s="344"/>
      <c r="J32" s="126"/>
      <c r="K32" s="126"/>
      <c r="L32" s="126"/>
      <c r="M32" s="126"/>
      <c r="N32" s="23"/>
    </row>
    <row r="33" spans="1:14" ht="12.75" customHeight="1" x14ac:dyDescent="0.25">
      <c r="A33" s="56"/>
      <c r="B33" s="284">
        <v>44113</v>
      </c>
      <c r="C33" s="271"/>
      <c r="D33" s="271"/>
      <c r="E33" s="271"/>
      <c r="F33" s="271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5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3">
      <c r="A36" s="165"/>
      <c r="B36" s="297" t="s">
        <v>364</v>
      </c>
      <c r="C36" s="269"/>
      <c r="D36" s="269"/>
      <c r="E36" s="269"/>
      <c r="F36" s="269"/>
      <c r="G36" s="269"/>
      <c r="H36" s="35"/>
      <c r="I36" s="285" t="s">
        <v>365</v>
      </c>
      <c r="J36" s="273"/>
      <c r="K36" s="36"/>
      <c r="L36" s="285"/>
      <c r="M36" s="273"/>
      <c r="N36" s="166"/>
    </row>
    <row r="37" spans="1:14" customFormat="1" ht="12.75" customHeight="1" x14ac:dyDescent="0.3">
      <c r="A37" s="167"/>
      <c r="B37" s="168" t="s">
        <v>159</v>
      </c>
      <c r="C37" s="168"/>
      <c r="D37" s="168"/>
      <c r="E37" s="168"/>
      <c r="F37" s="168"/>
      <c r="G37" s="168"/>
      <c r="H37" s="168"/>
      <c r="I37" s="366" t="s">
        <v>38</v>
      </c>
      <c r="J37" s="366"/>
      <c r="K37" s="178"/>
      <c r="L37" s="366" t="s">
        <v>39</v>
      </c>
      <c r="M37" s="366"/>
      <c r="N37" s="169"/>
    </row>
    <row r="38" spans="1:14" customFormat="1" ht="12.75" customHeight="1" x14ac:dyDescent="0.3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3">
      <c r="A39" s="165"/>
      <c r="B39" s="298" t="s">
        <v>362</v>
      </c>
      <c r="C39" s="272"/>
      <c r="D39" s="272"/>
      <c r="E39" s="272"/>
      <c r="F39" s="272"/>
      <c r="G39" s="272"/>
      <c r="H39" s="33"/>
      <c r="I39" s="286" t="s">
        <v>363</v>
      </c>
      <c r="J39" s="274"/>
      <c r="K39" s="345"/>
      <c r="L39" s="345"/>
      <c r="M39" s="345"/>
      <c r="N39" s="166"/>
    </row>
    <row r="40" spans="1:14" customFormat="1" ht="12.75" customHeight="1" x14ac:dyDescent="0.3">
      <c r="A40" s="167"/>
      <c r="B40" s="168" t="s">
        <v>40</v>
      </c>
      <c r="C40" s="168"/>
      <c r="D40" s="168"/>
      <c r="E40" s="168"/>
      <c r="F40" s="168"/>
      <c r="G40" s="168"/>
      <c r="H40" s="168"/>
      <c r="I40" s="366" t="s">
        <v>41</v>
      </c>
      <c r="J40" s="366"/>
      <c r="K40" s="366"/>
      <c r="L40" s="366"/>
      <c r="M40" s="366"/>
      <c r="N40" s="23"/>
    </row>
    <row r="41" spans="1:14" customFormat="1" ht="12.75" customHeight="1" x14ac:dyDescent="0.3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3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5">
      <c r="A43" s="176"/>
      <c r="B43" s="297" t="s">
        <v>351</v>
      </c>
      <c r="C43" s="269"/>
      <c r="D43" s="269"/>
      <c r="E43" s="269"/>
      <c r="F43" s="269"/>
      <c r="G43" s="269"/>
      <c r="H43" s="36"/>
      <c r="I43" s="285" t="s">
        <v>352</v>
      </c>
      <c r="J43" s="273"/>
      <c r="K43" s="36"/>
      <c r="L43" s="285"/>
      <c r="M43" s="273"/>
      <c r="N43" s="37"/>
    </row>
    <row r="44" spans="1:14" ht="12.75" customHeight="1" x14ac:dyDescent="0.25">
      <c r="A44" s="176"/>
      <c r="B44" s="17" t="s">
        <v>166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296" t="s">
        <v>353</v>
      </c>
      <c r="C47" s="269"/>
      <c r="D47" s="269"/>
      <c r="E47" s="269"/>
      <c r="F47" s="269"/>
      <c r="G47" s="269"/>
      <c r="H47" s="22"/>
      <c r="I47" s="283" t="s">
        <v>354</v>
      </c>
      <c r="J47" s="274"/>
      <c r="K47" s="274"/>
      <c r="L47" s="274"/>
      <c r="M47" s="274"/>
      <c r="N47" s="37"/>
    </row>
    <row r="48" spans="1:14" ht="12.75" customHeight="1" x14ac:dyDescent="0.25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5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5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5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5">
      <c r="A53" s="359" t="s">
        <v>374</v>
      </c>
      <c r="B53" s="360"/>
      <c r="C53" s="360"/>
      <c r="D53" s="360"/>
      <c r="E53" s="360"/>
      <c r="F53" s="360"/>
      <c r="G53" s="360"/>
      <c r="H53" s="360"/>
      <c r="I53" s="360"/>
      <c r="J53" s="360"/>
      <c r="K53" s="360"/>
      <c r="L53" s="360"/>
      <c r="M53" s="360"/>
      <c r="N53" s="361"/>
    </row>
    <row r="54" spans="1:14" ht="12.75" customHeight="1" x14ac:dyDescent="0.25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25">
      <c r="A55" s="24"/>
      <c r="B55" s="358" t="s">
        <v>167</v>
      </c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3"/>
    </row>
    <row r="56" spans="1:14" ht="12.75" customHeight="1" x14ac:dyDescent="0.25"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3"/>
    </row>
    <row r="57" spans="1:14" ht="12.75" customHeight="1" x14ac:dyDescent="0.25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67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42"/>
      <c r="B60" s="33" t="s">
        <v>68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5">
      <c r="A61" s="33"/>
      <c r="B61" s="33" t="s">
        <v>69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25">
      <c r="A62" s="34"/>
      <c r="B62" s="33" t="s">
        <v>70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 t="s">
        <v>332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5"/>
    <row r="71" spans="1:14" ht="12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77" spans="1:14" ht="12.75" customHeight="1" x14ac:dyDescent="0.25"/>
    <row r="124" ht="12.75" customHeight="1" x14ac:dyDescent="0.25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hyperlinks>
    <hyperlink ref="I47" r:id="rId1" xr:uid="{00000000-0004-0000-0000-000000000000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24</xdr:row>
                    <xdr:rowOff>38100</xdr:rowOff>
                  </from>
                  <to>
                    <xdr:col>1</xdr:col>
                    <xdr:colOff>441960</xdr:colOff>
                    <xdr:row>26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53340</xdr:rowOff>
                  </from>
                  <to>
                    <xdr:col>1</xdr:col>
                    <xdr:colOff>449580</xdr:colOff>
                    <xdr:row>28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Normal="100" workbookViewId="0">
      <selection activeCell="K13" sqref="K13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11.44140625" style="73" bestFit="1" customWidth="1"/>
    <col min="8" max="8" width="4.77734375" style="73" bestFit="1" customWidth="1"/>
    <col min="9" max="9" width="4" style="73" bestFit="1" customWidth="1"/>
    <col min="10" max="10" width="4.77734375" style="73" bestFit="1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71" t="s">
        <v>54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3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8" t="s">
        <v>316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70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Page'!B10</f>
        <v>AIG Property Casualty Company</v>
      </c>
      <c r="F4" s="343"/>
      <c r="G4" s="115"/>
      <c r="H4" s="115"/>
      <c r="I4" s="115"/>
      <c r="J4" s="116"/>
      <c r="L4" s="76" t="s">
        <v>55</v>
      </c>
      <c r="M4" s="164">
        <f>'Cover Page'!L10</f>
        <v>19402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Page'!B14</f>
        <v>American International Group, Inc.</v>
      </c>
      <c r="F6" s="343"/>
      <c r="G6" s="115"/>
      <c r="H6" s="115"/>
      <c r="I6" s="115"/>
      <c r="J6" s="116"/>
      <c r="L6" s="76" t="s">
        <v>56</v>
      </c>
      <c r="M6" s="164">
        <f>'Cover Page'!L14</f>
        <v>12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154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148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215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89</v>
      </c>
      <c r="Q13" s="142"/>
      <c r="R13" s="142"/>
      <c r="S13" s="142"/>
      <c r="T13" s="142"/>
      <c r="U13" s="215">
        <f t="shared" si="0"/>
        <v>0</v>
      </c>
      <c r="V13" s="213" t="s">
        <v>216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90</v>
      </c>
      <c r="Q14" s="142"/>
      <c r="R14" s="142"/>
      <c r="S14" s="142"/>
      <c r="T14" s="142"/>
      <c r="U14" s="215">
        <f t="shared" si="0"/>
        <v>1</v>
      </c>
      <c r="V14" s="213" t="s">
        <v>217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91</v>
      </c>
      <c r="Q15" s="142"/>
      <c r="R15" s="142"/>
      <c r="S15" s="142"/>
      <c r="T15" s="142"/>
      <c r="U15" s="215">
        <f t="shared" si="0"/>
        <v>0</v>
      </c>
      <c r="V15" s="213" t="s">
        <v>218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92</v>
      </c>
      <c r="Q16" s="142"/>
      <c r="R16" s="142"/>
      <c r="S16" s="142"/>
      <c r="T16" s="142"/>
      <c r="U16" s="215">
        <f t="shared" si="0"/>
        <v>0</v>
      </c>
      <c r="V16" s="213" t="s">
        <v>219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93</v>
      </c>
      <c r="Q17" s="142"/>
      <c r="R17" s="142"/>
      <c r="S17" s="142"/>
      <c r="T17" s="142"/>
      <c r="U17" s="215">
        <f t="shared" si="0"/>
        <v>0</v>
      </c>
      <c r="V17" s="213" t="s">
        <v>220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94</v>
      </c>
      <c r="Q18" s="142"/>
      <c r="R18" s="142"/>
      <c r="S18" s="142"/>
      <c r="T18" s="142"/>
      <c r="U18" s="215">
        <f t="shared" si="0"/>
        <v>0</v>
      </c>
      <c r="V18" s="213" t="s">
        <v>221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75"/>
      <c r="F19" s="376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77"/>
      <c r="F20" s="378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72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149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96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74" t="s">
        <v>324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72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150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73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152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178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.05" customHeight="1" x14ac:dyDescent="0.25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151</v>
      </c>
    </row>
    <row r="35" spans="1:39" ht="13.05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153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79" t="s">
        <v>366</v>
      </c>
      <c r="F37" s="380"/>
      <c r="G37" s="231"/>
      <c r="H37" s="231"/>
      <c r="I37" s="231"/>
      <c r="J37" s="231"/>
      <c r="K37" s="231"/>
      <c r="L37" s="101"/>
    </row>
    <row r="38" spans="1:39" ht="13.05" customHeight="1" x14ac:dyDescent="0.25">
      <c r="A38" s="99"/>
      <c r="B38" s="68"/>
      <c r="C38" s="103"/>
      <c r="D38" s="102"/>
      <c r="E38" s="381"/>
      <c r="F38" s="382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7" t="s">
        <v>182</v>
      </c>
      <c r="V41" s="367"/>
      <c r="W41" s="367"/>
      <c r="X41" s="367"/>
      <c r="Y41" s="367"/>
      <c r="Z41" s="367"/>
      <c r="AA41" s="36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67" t="s">
        <v>301</v>
      </c>
      <c r="H42" s="367"/>
      <c r="I42" s="367"/>
      <c r="J42" s="367"/>
      <c r="K42" s="367"/>
      <c r="L42" s="367"/>
      <c r="M42" s="367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77</v>
      </c>
      <c r="H43" s="124" t="s">
        <v>226</v>
      </c>
      <c r="I43" s="124" t="s">
        <v>78</v>
      </c>
      <c r="J43" s="124" t="s">
        <v>79</v>
      </c>
      <c r="K43" s="124" t="s">
        <v>228</v>
      </c>
      <c r="L43" s="124" t="s">
        <v>229</v>
      </c>
      <c r="M43" s="124" t="s">
        <v>155</v>
      </c>
      <c r="N43" s="148" t="s">
        <v>77</v>
      </c>
      <c r="O43" s="148" t="s">
        <v>181</v>
      </c>
      <c r="P43" s="148" t="s">
        <v>78</v>
      </c>
      <c r="Q43" s="148" t="s">
        <v>79</v>
      </c>
      <c r="R43" s="148" t="s">
        <v>156</v>
      </c>
      <c r="S43" s="148" t="s">
        <v>80</v>
      </c>
      <c r="T43" s="148" t="s">
        <v>81</v>
      </c>
      <c r="U43" s="216" t="s">
        <v>77</v>
      </c>
      <c r="V43" s="216" t="s">
        <v>181</v>
      </c>
      <c r="W43" s="216" t="s">
        <v>78</v>
      </c>
      <c r="X43" s="216" t="s">
        <v>79</v>
      </c>
      <c r="Y43" s="216" t="s">
        <v>156</v>
      </c>
      <c r="Z43" s="216" t="s">
        <v>80</v>
      </c>
      <c r="AA43" s="216" t="s">
        <v>81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1</v>
      </c>
      <c r="O44" s="146" t="b">
        <v>0</v>
      </c>
      <c r="P44" s="146" t="b">
        <v>1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1</v>
      </c>
      <c r="V44" s="213">
        <f t="shared" ref="V44:AA44" si="1">O44*1</f>
        <v>0</v>
      </c>
      <c r="W44" s="213">
        <f t="shared" si="1"/>
        <v>1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1</v>
      </c>
      <c r="O45" s="146" t="b">
        <v>0</v>
      </c>
      <c r="P45" s="146" t="b">
        <v>1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1</v>
      </c>
      <c r="V45" s="213">
        <f t="shared" ref="V45:V46" si="3">O45*1</f>
        <v>0</v>
      </c>
      <c r="W45" s="213">
        <f t="shared" ref="W45:W47" si="4">P45*1</f>
        <v>1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1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1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88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7" t="s">
        <v>182</v>
      </c>
      <c r="V51" s="367"/>
      <c r="W51" s="367"/>
      <c r="X51" s="367"/>
      <c r="Y51" s="367"/>
      <c r="Z51" s="367"/>
      <c r="AA51" s="36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67" t="s">
        <v>301</v>
      </c>
      <c r="H53" s="367"/>
      <c r="I53" s="367"/>
      <c r="J53" s="367"/>
      <c r="K53" s="367"/>
      <c r="L53" s="367"/>
      <c r="M53" s="367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77</v>
      </c>
      <c r="H54" s="127" t="s">
        <v>226</v>
      </c>
      <c r="I54" s="127" t="s">
        <v>78</v>
      </c>
      <c r="J54" s="127" t="s">
        <v>79</v>
      </c>
      <c r="K54" s="127" t="s">
        <v>228</v>
      </c>
      <c r="L54" s="127" t="s">
        <v>229</v>
      </c>
      <c r="M54" s="127" t="s">
        <v>155</v>
      </c>
      <c r="N54" s="148" t="s">
        <v>77</v>
      </c>
      <c r="O54" s="148" t="s">
        <v>181</v>
      </c>
      <c r="P54" s="148" t="s">
        <v>78</v>
      </c>
      <c r="Q54" s="148" t="s">
        <v>79</v>
      </c>
      <c r="R54" s="148" t="s">
        <v>156</v>
      </c>
      <c r="S54" s="148" t="s">
        <v>80</v>
      </c>
      <c r="T54" s="148" t="s">
        <v>81</v>
      </c>
      <c r="U54" s="216" t="s">
        <v>77</v>
      </c>
      <c r="V54" s="216" t="s">
        <v>181</v>
      </c>
      <c r="W54" s="216" t="s">
        <v>78</v>
      </c>
      <c r="X54" s="216" t="s">
        <v>79</v>
      </c>
      <c r="Y54" s="216" t="s">
        <v>156</v>
      </c>
      <c r="Z54" s="216" t="s">
        <v>80</v>
      </c>
      <c r="AA54" s="216" t="s">
        <v>81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85</v>
      </c>
      <c r="E65" s="92"/>
      <c r="F65" s="92"/>
      <c r="G65" s="367" t="s">
        <v>301</v>
      </c>
      <c r="H65" s="367"/>
      <c r="I65" s="367"/>
      <c r="J65" s="367"/>
      <c r="K65" s="367"/>
      <c r="L65" s="367"/>
      <c r="M65" s="367"/>
      <c r="N65" s="142"/>
      <c r="O65" s="142"/>
      <c r="P65" s="142"/>
      <c r="Q65" s="142"/>
      <c r="R65" s="142"/>
      <c r="S65" s="142"/>
      <c r="T65" s="142"/>
      <c r="U65" s="367" t="s">
        <v>182</v>
      </c>
      <c r="V65" s="367"/>
      <c r="W65" s="367"/>
      <c r="X65" s="367"/>
      <c r="Y65" s="367"/>
      <c r="Z65" s="367"/>
      <c r="AA65" s="36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86</v>
      </c>
      <c r="E66" s="92"/>
      <c r="F66" s="92"/>
      <c r="G66" s="127" t="s">
        <v>77</v>
      </c>
      <c r="H66" s="127" t="s">
        <v>226</v>
      </c>
      <c r="I66" s="127" t="s">
        <v>78</v>
      </c>
      <c r="J66" s="127" t="s">
        <v>79</v>
      </c>
      <c r="K66" s="127" t="s">
        <v>228</v>
      </c>
      <c r="L66" s="127" t="s">
        <v>229</v>
      </c>
      <c r="M66" s="127" t="s">
        <v>155</v>
      </c>
      <c r="N66" s="142"/>
      <c r="O66" s="142"/>
      <c r="P66" s="142"/>
      <c r="Q66" s="142"/>
      <c r="R66" s="142"/>
      <c r="S66" s="142"/>
      <c r="T66" s="142"/>
      <c r="U66" s="216" t="s">
        <v>77</v>
      </c>
      <c r="V66" s="216" t="s">
        <v>181</v>
      </c>
      <c r="W66" s="216" t="s">
        <v>78</v>
      </c>
      <c r="X66" s="216" t="s">
        <v>79</v>
      </c>
      <c r="Y66" s="216" t="s">
        <v>156</v>
      </c>
      <c r="Z66" s="216" t="s">
        <v>80</v>
      </c>
      <c r="AA66" s="216" t="s">
        <v>81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71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84</v>
      </c>
      <c r="D69" s="92" t="s">
        <v>304</v>
      </c>
      <c r="F69" s="93"/>
      <c r="G69" s="338" t="s">
        <v>357</v>
      </c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 t="str">
        <f>G69</f>
        <v>25% per month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208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77</v>
      </c>
      <c r="O71" s="148" t="s">
        <v>181</v>
      </c>
      <c r="P71" s="148" t="s">
        <v>78</v>
      </c>
      <c r="Q71" s="148" t="s">
        <v>79</v>
      </c>
      <c r="R71" s="148" t="s">
        <v>156</v>
      </c>
      <c r="S71" s="148" t="s">
        <v>80</v>
      </c>
      <c r="T71" s="148" t="s">
        <v>81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1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7" t="s">
        <v>182</v>
      </c>
      <c r="V75" s="367"/>
      <c r="W75" s="367"/>
      <c r="X75" s="367"/>
      <c r="Y75" s="367"/>
      <c r="Z75" s="367"/>
      <c r="AA75" s="36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174</v>
      </c>
      <c r="B76" s="75" t="s">
        <v>339</v>
      </c>
      <c r="C76" s="75"/>
      <c r="D76" s="75"/>
      <c r="E76" s="91"/>
      <c r="F76" s="75"/>
      <c r="R76" s="151"/>
      <c r="U76" s="216" t="s">
        <v>77</v>
      </c>
      <c r="V76" s="216" t="s">
        <v>181</v>
      </c>
      <c r="W76" s="216" t="s">
        <v>78</v>
      </c>
      <c r="X76" s="216" t="s">
        <v>79</v>
      </c>
      <c r="Y76" s="216" t="s">
        <v>156</v>
      </c>
      <c r="Z76" s="216" t="s">
        <v>80</v>
      </c>
      <c r="AA76" s="216" t="s">
        <v>81</v>
      </c>
    </row>
    <row r="77" spans="1:39" ht="13.05" customHeight="1" x14ac:dyDescent="0.3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3.05" customHeight="1" x14ac:dyDescent="0.3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3.05" customHeight="1" x14ac:dyDescent="0.3">
      <c r="B79" s="73" t="s">
        <v>342</v>
      </c>
      <c r="C79" s="75"/>
      <c r="D79" s="75"/>
      <c r="E79" s="91"/>
      <c r="F79" s="75"/>
      <c r="G79" s="367" t="s">
        <v>301</v>
      </c>
      <c r="H79" s="367"/>
      <c r="I79" s="367"/>
      <c r="J79" s="367"/>
      <c r="K79" s="367"/>
      <c r="L79" s="367"/>
      <c r="M79" s="367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77</v>
      </c>
      <c r="H80" s="127" t="s">
        <v>226</v>
      </c>
      <c r="I80" s="127" t="s">
        <v>78</v>
      </c>
      <c r="J80" s="127" t="s">
        <v>79</v>
      </c>
      <c r="K80" s="127" t="s">
        <v>228</v>
      </c>
      <c r="L80" s="127" t="s">
        <v>229</v>
      </c>
      <c r="M80" s="127" t="s">
        <v>155</v>
      </c>
      <c r="N80" s="148" t="s">
        <v>77</v>
      </c>
      <c r="O80" s="148" t="s">
        <v>181</v>
      </c>
      <c r="P80" s="148" t="s">
        <v>78</v>
      </c>
      <c r="Q80" s="148" t="s">
        <v>79</v>
      </c>
      <c r="R80" s="148" t="s">
        <v>156</v>
      </c>
      <c r="S80" s="148" t="s">
        <v>80</v>
      </c>
      <c r="T80" s="148" t="s">
        <v>81</v>
      </c>
    </row>
    <row r="81" spans="1:27" x14ac:dyDescent="0.25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1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1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1</v>
      </c>
    </row>
    <row r="82" spans="1:27" ht="15" customHeight="1" x14ac:dyDescent="0.25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1</v>
      </c>
      <c r="Q82" s="152" t="b">
        <v>0</v>
      </c>
      <c r="R82" s="152" t="b">
        <v>0</v>
      </c>
      <c r="S82" s="152" t="b">
        <v>0</v>
      </c>
      <c r="T82" s="152" t="b">
        <v>1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1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1</v>
      </c>
    </row>
    <row r="83" spans="1:27" ht="13.5" customHeight="1" x14ac:dyDescent="0.25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1</v>
      </c>
      <c r="U83" s="213">
        <f t="shared" si="51"/>
        <v>1</v>
      </c>
      <c r="V83" s="213">
        <f t="shared" si="52"/>
        <v>0</v>
      </c>
      <c r="W83" s="213">
        <f t="shared" si="53"/>
        <v>1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1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8</xdr:col>
                    <xdr:colOff>167640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8</xdr:col>
                    <xdr:colOff>167640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9</xdr:col>
                    <xdr:colOff>220980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9</xdr:col>
                    <xdr:colOff>220980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175260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175260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8</xdr:col>
                    <xdr:colOff>167640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8</xdr:col>
                    <xdr:colOff>167640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9</xdr:col>
                    <xdr:colOff>220980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9</xdr:col>
                    <xdr:colOff>220980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175260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175260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8</xdr:col>
                    <xdr:colOff>167640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8</xdr:col>
                    <xdr:colOff>167640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9</xdr:col>
                    <xdr:colOff>220980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9</xdr:col>
                    <xdr:colOff>220980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175260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175260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8</xdr:col>
                    <xdr:colOff>167640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8</xdr:col>
                    <xdr:colOff>167640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9</xdr:col>
                    <xdr:colOff>220980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9</xdr:col>
                    <xdr:colOff>220980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175260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175260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8</xdr:col>
                    <xdr:colOff>167640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8</xdr:col>
                    <xdr:colOff>167640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9</xdr:col>
                    <xdr:colOff>220980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9</xdr:col>
                    <xdr:colOff>220980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175260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175260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8</xdr:col>
                    <xdr:colOff>167640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8</xdr:col>
                    <xdr:colOff>167640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9</xdr:col>
                    <xdr:colOff>220980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9</xdr:col>
                    <xdr:colOff>220980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175260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175260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8</xdr:col>
                    <xdr:colOff>182880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9</xdr:col>
                    <xdr:colOff>213360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10</xdr:col>
                    <xdr:colOff>129540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8</xdr:col>
                    <xdr:colOff>152400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9</xdr:col>
                    <xdr:colOff>228600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175260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8</xdr:col>
                    <xdr:colOff>167640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8</xdr:col>
                    <xdr:colOff>167640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9</xdr:col>
                    <xdr:colOff>220980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9</xdr:col>
                    <xdr:colOff>220980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175260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175260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8</xdr:col>
                    <xdr:colOff>167640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8</xdr:col>
                    <xdr:colOff>167640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9</xdr:col>
                    <xdr:colOff>220980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9</xdr:col>
                    <xdr:colOff>220980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175260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175260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8</xdr:col>
                    <xdr:colOff>167640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8</xdr:col>
                    <xdr:colOff>167640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9</xdr:col>
                    <xdr:colOff>220980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9</xdr:col>
                    <xdr:colOff>220980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175260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175260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8</xdr:col>
                    <xdr:colOff>167640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8</xdr:col>
                    <xdr:colOff>167640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9</xdr:col>
                    <xdr:colOff>220980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9</xdr:col>
                    <xdr:colOff>220980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175260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175260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8</xdr:col>
                    <xdr:colOff>91440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9</xdr:col>
                    <xdr:colOff>220980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10</xdr:col>
                    <xdr:colOff>175260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4" workbookViewId="0">
      <selection activeCell="I8" sqref="I8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71" t="s">
        <v>236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3"/>
    </row>
    <row r="2" spans="1:14" ht="23.25" customHeight="1" x14ac:dyDescent="0.3">
      <c r="A2" s="368" t="s">
        <v>316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7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Page'!B10</f>
        <v>AIG Property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Page'!L10</f>
        <v>19402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Page'!B14</f>
        <v>American International Group, Inc.</v>
      </c>
      <c r="F6" s="114"/>
      <c r="G6" s="114"/>
      <c r="H6" s="115"/>
      <c r="I6" s="115"/>
      <c r="J6" s="115"/>
      <c r="K6" s="116"/>
      <c r="L6" s="63"/>
      <c r="M6" s="76" t="s">
        <v>56</v>
      </c>
      <c r="N6" s="164">
        <f>'Cover Page'!L14</f>
        <v>12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203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83" t="s">
        <v>359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5"/>
      <c r="N14" s="264"/>
    </row>
    <row r="15" spans="1:14" x14ac:dyDescent="0.3">
      <c r="A15" s="262"/>
      <c r="B15" s="264"/>
      <c r="C15" s="386"/>
      <c r="D15" s="387"/>
      <c r="E15" s="387"/>
      <c r="F15" s="387"/>
      <c r="G15" s="387"/>
      <c r="H15" s="387"/>
      <c r="I15" s="387"/>
      <c r="J15" s="387"/>
      <c r="K15" s="387"/>
      <c r="L15" s="387"/>
      <c r="M15" s="388"/>
      <c r="N15" s="264"/>
    </row>
    <row r="16" spans="1:14" x14ac:dyDescent="0.3">
      <c r="A16" s="262"/>
      <c r="B16" s="264"/>
      <c r="C16" s="386"/>
      <c r="D16" s="387"/>
      <c r="E16" s="387"/>
      <c r="F16" s="387"/>
      <c r="G16" s="387"/>
      <c r="H16" s="387"/>
      <c r="I16" s="387"/>
      <c r="J16" s="387"/>
      <c r="K16" s="387"/>
      <c r="L16" s="387"/>
      <c r="M16" s="388"/>
      <c r="N16" s="264"/>
    </row>
    <row r="17" spans="1:14" x14ac:dyDescent="0.3">
      <c r="A17" s="262"/>
      <c r="B17" s="264"/>
      <c r="C17" s="386"/>
      <c r="D17" s="387"/>
      <c r="E17" s="387"/>
      <c r="F17" s="387"/>
      <c r="G17" s="387"/>
      <c r="H17" s="387"/>
      <c r="I17" s="387"/>
      <c r="J17" s="387"/>
      <c r="K17" s="387"/>
      <c r="L17" s="387"/>
      <c r="M17" s="388"/>
      <c r="N17" s="264"/>
    </row>
    <row r="18" spans="1:14" x14ac:dyDescent="0.3">
      <c r="A18" s="262"/>
      <c r="B18" s="264"/>
      <c r="C18" s="386"/>
      <c r="D18" s="387"/>
      <c r="E18" s="387"/>
      <c r="F18" s="387"/>
      <c r="G18" s="387"/>
      <c r="H18" s="387"/>
      <c r="I18" s="387"/>
      <c r="J18" s="387"/>
      <c r="K18" s="387"/>
      <c r="L18" s="387"/>
      <c r="M18" s="388"/>
      <c r="N18" s="264"/>
    </row>
    <row r="19" spans="1:14" x14ac:dyDescent="0.3">
      <c r="A19" s="262"/>
      <c r="B19" s="264"/>
      <c r="C19" s="386"/>
      <c r="D19" s="387"/>
      <c r="E19" s="387"/>
      <c r="F19" s="387"/>
      <c r="G19" s="387"/>
      <c r="H19" s="387"/>
      <c r="I19" s="387"/>
      <c r="J19" s="387"/>
      <c r="K19" s="387"/>
      <c r="L19" s="387"/>
      <c r="M19" s="388"/>
      <c r="N19" s="264"/>
    </row>
    <row r="20" spans="1:14" x14ac:dyDescent="0.3">
      <c r="A20" s="262"/>
      <c r="B20" s="264"/>
      <c r="C20" s="386"/>
      <c r="D20" s="387"/>
      <c r="E20" s="387"/>
      <c r="F20" s="387"/>
      <c r="G20" s="387"/>
      <c r="H20" s="387"/>
      <c r="I20" s="387"/>
      <c r="J20" s="387"/>
      <c r="K20" s="387"/>
      <c r="L20" s="387"/>
      <c r="M20" s="388"/>
      <c r="N20" s="264"/>
    </row>
    <row r="21" spans="1:14" x14ac:dyDescent="0.3">
      <c r="A21" s="262"/>
      <c r="B21" s="264"/>
      <c r="C21" s="386"/>
      <c r="D21" s="387"/>
      <c r="E21" s="387"/>
      <c r="F21" s="387"/>
      <c r="G21" s="387"/>
      <c r="H21" s="387"/>
      <c r="I21" s="387"/>
      <c r="J21" s="387"/>
      <c r="K21" s="387"/>
      <c r="L21" s="387"/>
      <c r="M21" s="388"/>
      <c r="N21" s="264"/>
    </row>
    <row r="22" spans="1:14" x14ac:dyDescent="0.3">
      <c r="A22" s="262"/>
      <c r="B22" s="264"/>
      <c r="C22" s="386"/>
      <c r="D22" s="387"/>
      <c r="E22" s="387"/>
      <c r="F22" s="387"/>
      <c r="G22" s="387"/>
      <c r="H22" s="387"/>
      <c r="I22" s="387"/>
      <c r="J22" s="387"/>
      <c r="K22" s="387"/>
      <c r="L22" s="387"/>
      <c r="M22" s="388"/>
      <c r="N22" s="264"/>
    </row>
    <row r="23" spans="1:14" x14ac:dyDescent="0.3">
      <c r="A23" s="262"/>
      <c r="B23" s="264"/>
      <c r="C23" s="389"/>
      <c r="D23" s="390"/>
      <c r="E23" s="390"/>
      <c r="F23" s="390"/>
      <c r="G23" s="390"/>
      <c r="H23" s="390"/>
      <c r="I23" s="390"/>
      <c r="J23" s="390"/>
      <c r="K23" s="390"/>
      <c r="L23" s="390"/>
      <c r="M23" s="391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204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83" t="s">
        <v>359</v>
      </c>
      <c r="D33" s="384"/>
      <c r="E33" s="384"/>
      <c r="F33" s="384"/>
      <c r="G33" s="384"/>
      <c r="H33" s="384"/>
      <c r="I33" s="384"/>
      <c r="J33" s="384"/>
      <c r="K33" s="384"/>
      <c r="L33" s="384"/>
      <c r="M33" s="385"/>
      <c r="N33" s="264"/>
    </row>
    <row r="34" spans="1:14" x14ac:dyDescent="0.3">
      <c r="A34" s="262"/>
      <c r="B34" s="263"/>
      <c r="C34" s="386"/>
      <c r="D34" s="387"/>
      <c r="E34" s="387"/>
      <c r="F34" s="387"/>
      <c r="G34" s="387"/>
      <c r="H34" s="387"/>
      <c r="I34" s="387"/>
      <c r="J34" s="387"/>
      <c r="K34" s="387"/>
      <c r="L34" s="387"/>
      <c r="M34" s="388"/>
      <c r="N34" s="264"/>
    </row>
    <row r="35" spans="1:14" x14ac:dyDescent="0.3">
      <c r="A35" s="262"/>
      <c r="B35" s="263"/>
      <c r="C35" s="386"/>
      <c r="D35" s="387"/>
      <c r="E35" s="387"/>
      <c r="F35" s="387"/>
      <c r="G35" s="387"/>
      <c r="H35" s="387"/>
      <c r="I35" s="387"/>
      <c r="J35" s="387"/>
      <c r="K35" s="387"/>
      <c r="L35" s="387"/>
      <c r="M35" s="388"/>
      <c r="N35" s="264"/>
    </row>
    <row r="36" spans="1:14" x14ac:dyDescent="0.3">
      <c r="A36" s="262"/>
      <c r="B36" s="263"/>
      <c r="C36" s="386"/>
      <c r="D36" s="387"/>
      <c r="E36" s="387"/>
      <c r="F36" s="387"/>
      <c r="G36" s="387"/>
      <c r="H36" s="387"/>
      <c r="I36" s="387"/>
      <c r="J36" s="387"/>
      <c r="K36" s="387"/>
      <c r="L36" s="387"/>
      <c r="M36" s="388"/>
      <c r="N36" s="264"/>
    </row>
    <row r="37" spans="1:14" x14ac:dyDescent="0.3">
      <c r="A37" s="262"/>
      <c r="B37" s="263"/>
      <c r="C37" s="386"/>
      <c r="D37" s="387"/>
      <c r="E37" s="387"/>
      <c r="F37" s="387"/>
      <c r="G37" s="387"/>
      <c r="H37" s="387"/>
      <c r="I37" s="387"/>
      <c r="J37" s="387"/>
      <c r="K37" s="387"/>
      <c r="L37" s="387"/>
      <c r="M37" s="388"/>
      <c r="N37" s="264"/>
    </row>
    <row r="38" spans="1:14" x14ac:dyDescent="0.3">
      <c r="A38" s="262"/>
      <c r="B38" s="263"/>
      <c r="C38" s="386"/>
      <c r="D38" s="387"/>
      <c r="E38" s="387"/>
      <c r="F38" s="387"/>
      <c r="G38" s="387"/>
      <c r="H38" s="387"/>
      <c r="I38" s="387"/>
      <c r="J38" s="387"/>
      <c r="K38" s="387"/>
      <c r="L38" s="387"/>
      <c r="M38" s="388"/>
      <c r="N38" s="264"/>
    </row>
    <row r="39" spans="1:14" x14ac:dyDescent="0.3">
      <c r="A39" s="262"/>
      <c r="B39" s="263"/>
      <c r="C39" s="386"/>
      <c r="D39" s="387"/>
      <c r="E39" s="387"/>
      <c r="F39" s="387"/>
      <c r="G39" s="387"/>
      <c r="H39" s="387"/>
      <c r="I39" s="387"/>
      <c r="J39" s="387"/>
      <c r="K39" s="387"/>
      <c r="L39" s="387"/>
      <c r="M39" s="388"/>
      <c r="N39" s="264"/>
    </row>
    <row r="40" spans="1:14" x14ac:dyDescent="0.3">
      <c r="A40" s="262"/>
      <c r="B40" s="263"/>
      <c r="C40" s="386"/>
      <c r="D40" s="387"/>
      <c r="E40" s="387"/>
      <c r="F40" s="387"/>
      <c r="G40" s="387"/>
      <c r="H40" s="387"/>
      <c r="I40" s="387"/>
      <c r="J40" s="387"/>
      <c r="K40" s="387"/>
      <c r="L40" s="387"/>
      <c r="M40" s="388"/>
      <c r="N40" s="264"/>
    </row>
    <row r="41" spans="1:14" x14ac:dyDescent="0.3">
      <c r="A41" s="262"/>
      <c r="B41" s="263"/>
      <c r="C41" s="386"/>
      <c r="D41" s="387"/>
      <c r="E41" s="387"/>
      <c r="F41" s="387"/>
      <c r="G41" s="387"/>
      <c r="H41" s="387"/>
      <c r="I41" s="387"/>
      <c r="J41" s="387"/>
      <c r="K41" s="387"/>
      <c r="L41" s="387"/>
      <c r="M41" s="388"/>
      <c r="N41" s="264"/>
    </row>
    <row r="42" spans="1:14" x14ac:dyDescent="0.3">
      <c r="A42" s="262"/>
      <c r="B42" s="263"/>
      <c r="C42" s="386"/>
      <c r="D42" s="387"/>
      <c r="E42" s="387"/>
      <c r="F42" s="387"/>
      <c r="G42" s="387"/>
      <c r="H42" s="387"/>
      <c r="I42" s="387"/>
      <c r="J42" s="387"/>
      <c r="K42" s="387"/>
      <c r="L42" s="387"/>
      <c r="M42" s="388"/>
      <c r="N42" s="264"/>
    </row>
    <row r="43" spans="1:14" x14ac:dyDescent="0.3">
      <c r="A43" s="262"/>
      <c r="B43" s="263"/>
      <c r="C43" s="386"/>
      <c r="D43" s="387"/>
      <c r="E43" s="387"/>
      <c r="F43" s="387"/>
      <c r="G43" s="387"/>
      <c r="H43" s="387"/>
      <c r="I43" s="387"/>
      <c r="J43" s="387"/>
      <c r="K43" s="387"/>
      <c r="L43" s="387"/>
      <c r="M43" s="388"/>
      <c r="N43" s="264"/>
    </row>
    <row r="44" spans="1:14" x14ac:dyDescent="0.3">
      <c r="A44" s="262"/>
      <c r="B44" s="263"/>
      <c r="C44" s="386"/>
      <c r="D44" s="387"/>
      <c r="E44" s="387"/>
      <c r="F44" s="387"/>
      <c r="G44" s="387"/>
      <c r="H44" s="387"/>
      <c r="I44" s="387"/>
      <c r="J44" s="387"/>
      <c r="K44" s="387"/>
      <c r="L44" s="387"/>
      <c r="M44" s="388"/>
      <c r="N44" s="264"/>
    </row>
    <row r="45" spans="1:14" x14ac:dyDescent="0.3">
      <c r="A45" s="262"/>
      <c r="B45" s="263"/>
      <c r="C45" s="386"/>
      <c r="D45" s="387"/>
      <c r="E45" s="387"/>
      <c r="F45" s="387"/>
      <c r="G45" s="387"/>
      <c r="H45" s="387"/>
      <c r="I45" s="387"/>
      <c r="J45" s="387"/>
      <c r="K45" s="387"/>
      <c r="L45" s="387"/>
      <c r="M45" s="388"/>
      <c r="N45" s="264"/>
    </row>
    <row r="46" spans="1:14" x14ac:dyDescent="0.3">
      <c r="A46" s="262"/>
      <c r="B46" s="263"/>
      <c r="C46" s="386"/>
      <c r="D46" s="387"/>
      <c r="E46" s="387"/>
      <c r="F46" s="387"/>
      <c r="G46" s="387"/>
      <c r="H46" s="387"/>
      <c r="I46" s="387"/>
      <c r="J46" s="387"/>
      <c r="K46" s="387"/>
      <c r="L46" s="387"/>
      <c r="M46" s="388"/>
      <c r="N46" s="264"/>
    </row>
    <row r="47" spans="1:14" x14ac:dyDescent="0.3">
      <c r="A47" s="262"/>
      <c r="B47" s="263"/>
      <c r="C47" s="386"/>
      <c r="D47" s="387"/>
      <c r="E47" s="387"/>
      <c r="F47" s="387"/>
      <c r="G47" s="387"/>
      <c r="H47" s="387"/>
      <c r="I47" s="387"/>
      <c r="J47" s="387"/>
      <c r="K47" s="387"/>
      <c r="L47" s="387"/>
      <c r="M47" s="388"/>
      <c r="N47" s="264"/>
    </row>
    <row r="48" spans="1:14" x14ac:dyDescent="0.3">
      <c r="A48" s="262"/>
      <c r="B48" s="263"/>
      <c r="C48" s="386"/>
      <c r="D48" s="387"/>
      <c r="E48" s="387"/>
      <c r="F48" s="387"/>
      <c r="G48" s="387"/>
      <c r="H48" s="387"/>
      <c r="I48" s="387"/>
      <c r="J48" s="387"/>
      <c r="K48" s="387"/>
      <c r="L48" s="387"/>
      <c r="M48" s="388"/>
      <c r="N48" s="264"/>
    </row>
    <row r="49" spans="1:14" x14ac:dyDescent="0.3">
      <c r="A49" s="262"/>
      <c r="B49" s="263"/>
      <c r="C49" s="386"/>
      <c r="D49" s="387"/>
      <c r="E49" s="387"/>
      <c r="F49" s="387"/>
      <c r="G49" s="387"/>
      <c r="H49" s="387"/>
      <c r="I49" s="387"/>
      <c r="J49" s="387"/>
      <c r="K49" s="387"/>
      <c r="L49" s="387"/>
      <c r="M49" s="388"/>
      <c r="N49" s="264"/>
    </row>
    <row r="50" spans="1:14" x14ac:dyDescent="0.3">
      <c r="A50" s="262"/>
      <c r="B50" s="263"/>
      <c r="C50" s="386"/>
      <c r="D50" s="387"/>
      <c r="E50" s="387"/>
      <c r="F50" s="387"/>
      <c r="G50" s="387"/>
      <c r="H50" s="387"/>
      <c r="I50" s="387"/>
      <c r="J50" s="387"/>
      <c r="K50" s="387"/>
      <c r="L50" s="387"/>
      <c r="M50" s="388"/>
      <c r="N50" s="264"/>
    </row>
    <row r="51" spans="1:14" x14ac:dyDescent="0.3">
      <c r="A51" s="262"/>
      <c r="B51" s="263"/>
      <c r="C51" s="386"/>
      <c r="D51" s="387"/>
      <c r="E51" s="387"/>
      <c r="F51" s="387"/>
      <c r="G51" s="387"/>
      <c r="H51" s="387"/>
      <c r="I51" s="387"/>
      <c r="J51" s="387"/>
      <c r="K51" s="387"/>
      <c r="L51" s="387"/>
      <c r="M51" s="388"/>
      <c r="N51" s="264"/>
    </row>
    <row r="52" spans="1:14" x14ac:dyDescent="0.3">
      <c r="A52" s="262"/>
      <c r="B52" s="263"/>
      <c r="C52" s="386"/>
      <c r="D52" s="387"/>
      <c r="E52" s="387"/>
      <c r="F52" s="387"/>
      <c r="G52" s="387"/>
      <c r="H52" s="387"/>
      <c r="I52" s="387"/>
      <c r="J52" s="387"/>
      <c r="K52" s="387"/>
      <c r="L52" s="387"/>
      <c r="M52" s="388"/>
      <c r="N52" s="264"/>
    </row>
    <row r="53" spans="1:14" x14ac:dyDescent="0.3">
      <c r="A53" s="262"/>
      <c r="B53" s="263"/>
      <c r="C53" s="386"/>
      <c r="D53" s="387"/>
      <c r="E53" s="387"/>
      <c r="F53" s="387"/>
      <c r="G53" s="387"/>
      <c r="H53" s="387"/>
      <c r="I53" s="387"/>
      <c r="J53" s="387"/>
      <c r="K53" s="387"/>
      <c r="L53" s="387"/>
      <c r="M53" s="388"/>
      <c r="N53" s="264"/>
    </row>
    <row r="54" spans="1:14" x14ac:dyDescent="0.3">
      <c r="A54" s="262"/>
      <c r="B54" s="263"/>
      <c r="C54" s="386"/>
      <c r="D54" s="387"/>
      <c r="E54" s="387"/>
      <c r="F54" s="387"/>
      <c r="G54" s="387"/>
      <c r="H54" s="387"/>
      <c r="I54" s="387"/>
      <c r="J54" s="387"/>
      <c r="K54" s="387"/>
      <c r="L54" s="387"/>
      <c r="M54" s="388"/>
      <c r="N54" s="264"/>
    </row>
    <row r="55" spans="1:14" x14ac:dyDescent="0.3">
      <c r="A55" s="262"/>
      <c r="B55" s="263"/>
      <c r="C55" s="386"/>
      <c r="D55" s="387"/>
      <c r="E55" s="387"/>
      <c r="F55" s="387"/>
      <c r="G55" s="387"/>
      <c r="H55" s="387"/>
      <c r="I55" s="387"/>
      <c r="J55" s="387"/>
      <c r="K55" s="387"/>
      <c r="L55" s="387"/>
      <c r="M55" s="388"/>
      <c r="N55" s="264"/>
    </row>
    <row r="56" spans="1:14" x14ac:dyDescent="0.3">
      <c r="A56" s="262"/>
      <c r="B56" s="263"/>
      <c r="C56" s="386"/>
      <c r="D56" s="387"/>
      <c r="E56" s="387"/>
      <c r="F56" s="387"/>
      <c r="G56" s="387"/>
      <c r="H56" s="387"/>
      <c r="I56" s="387"/>
      <c r="J56" s="387"/>
      <c r="K56" s="387"/>
      <c r="L56" s="387"/>
      <c r="M56" s="388"/>
      <c r="N56" s="264"/>
    </row>
    <row r="57" spans="1:14" x14ac:dyDescent="0.3">
      <c r="A57" s="262"/>
      <c r="B57" s="263"/>
      <c r="C57" s="386"/>
      <c r="D57" s="387"/>
      <c r="E57" s="387"/>
      <c r="F57" s="387"/>
      <c r="G57" s="387"/>
      <c r="H57" s="387"/>
      <c r="I57" s="387"/>
      <c r="J57" s="387"/>
      <c r="K57" s="387"/>
      <c r="L57" s="387"/>
      <c r="M57" s="388"/>
      <c r="N57" s="264"/>
    </row>
    <row r="58" spans="1:14" x14ac:dyDescent="0.3">
      <c r="A58" s="262"/>
      <c r="B58" s="263"/>
      <c r="C58" s="386"/>
      <c r="D58" s="387"/>
      <c r="E58" s="387"/>
      <c r="F58" s="387"/>
      <c r="G58" s="387"/>
      <c r="H58" s="387"/>
      <c r="I58" s="387"/>
      <c r="J58" s="387"/>
      <c r="K58" s="387"/>
      <c r="L58" s="387"/>
      <c r="M58" s="388"/>
      <c r="N58" s="264"/>
    </row>
    <row r="59" spans="1:14" x14ac:dyDescent="0.3">
      <c r="A59" s="262"/>
      <c r="B59" s="263"/>
      <c r="C59" s="386"/>
      <c r="D59" s="387"/>
      <c r="E59" s="387"/>
      <c r="F59" s="387"/>
      <c r="G59" s="387"/>
      <c r="H59" s="387"/>
      <c r="I59" s="387"/>
      <c r="J59" s="387"/>
      <c r="K59" s="387"/>
      <c r="L59" s="387"/>
      <c r="M59" s="388"/>
      <c r="N59" s="264"/>
    </row>
    <row r="60" spans="1:14" x14ac:dyDescent="0.3">
      <c r="A60" s="262"/>
      <c r="B60" s="263"/>
      <c r="C60" s="386"/>
      <c r="D60" s="387"/>
      <c r="E60" s="387"/>
      <c r="F60" s="387"/>
      <c r="G60" s="387"/>
      <c r="H60" s="387"/>
      <c r="I60" s="387"/>
      <c r="J60" s="387"/>
      <c r="K60" s="387"/>
      <c r="L60" s="387"/>
      <c r="M60" s="388"/>
      <c r="N60" s="264"/>
    </row>
    <row r="61" spans="1:14" x14ac:dyDescent="0.3">
      <c r="A61" s="262"/>
      <c r="B61" s="263"/>
      <c r="C61" s="386"/>
      <c r="D61" s="387"/>
      <c r="E61" s="387"/>
      <c r="F61" s="387"/>
      <c r="G61" s="387"/>
      <c r="H61" s="387"/>
      <c r="I61" s="387"/>
      <c r="J61" s="387"/>
      <c r="K61" s="387"/>
      <c r="L61" s="387"/>
      <c r="M61" s="388"/>
      <c r="N61" s="264"/>
    </row>
    <row r="62" spans="1:14" x14ac:dyDescent="0.3">
      <c r="A62" s="262"/>
      <c r="B62" s="263"/>
      <c r="C62" s="389"/>
      <c r="D62" s="390"/>
      <c r="E62" s="390"/>
      <c r="F62" s="390"/>
      <c r="G62" s="390"/>
      <c r="H62" s="390"/>
      <c r="I62" s="390"/>
      <c r="J62" s="390"/>
      <c r="K62" s="390"/>
      <c r="L62" s="390"/>
      <c r="M62" s="391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4"/>
  <sheetViews>
    <sheetView showGridLines="0" topLeftCell="A14" zoomScaleNormal="100" workbookViewId="0">
      <selection activeCell="A16" sqref="A16"/>
    </sheetView>
  </sheetViews>
  <sheetFormatPr defaultColWidth="8.77734375" defaultRowHeight="15" x14ac:dyDescent="0.25"/>
  <cols>
    <col min="1" max="1" width="19" style="288" customWidth="1"/>
    <col min="2" max="2" width="14.21875" style="130" bestFit="1" customWidth="1"/>
    <col min="3" max="3" width="24.21875" style="130" bestFit="1" customWidth="1"/>
    <col min="4" max="4" width="14.21875" style="276" customWidth="1"/>
    <col min="5" max="5" width="17.5546875" style="189" bestFit="1" customWidth="1"/>
    <col min="6" max="6" width="23" style="201" bestFit="1" customWidth="1"/>
    <col min="7" max="7" width="27.218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21875" style="199" customWidth="1"/>
    <col min="12" max="12" width="17.77734375" style="199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92" t="s">
        <v>19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70"/>
      <c r="O1" s="70"/>
      <c r="P1" s="70"/>
      <c r="Q1" s="71"/>
      <c r="R1" s="71"/>
    </row>
    <row r="2" spans="1:21" ht="26.25" customHeight="1" x14ac:dyDescent="0.4">
      <c r="A2" s="393" t="s">
        <v>18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71"/>
      <c r="O2" s="71"/>
      <c r="P2" s="71"/>
      <c r="Q2" s="71"/>
      <c r="R2" s="71"/>
    </row>
    <row r="3" spans="1:21" ht="17.399999999999999" x14ac:dyDescent="0.3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Page'!B10</f>
        <v>AIG Property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Page'!L10</f>
        <v>19402</v>
      </c>
      <c r="N5" s="2"/>
      <c r="O5" s="2"/>
      <c r="P5" s="2"/>
      <c r="Q5" s="2"/>
      <c r="R5" s="2"/>
    </row>
    <row r="6" spans="1:21" s="3" customFormat="1" ht="13.8" x14ac:dyDescent="0.25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Page'!B14</f>
        <v>American International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Page'!L14</f>
        <v>12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.6" x14ac:dyDescent="0.3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.6" x14ac:dyDescent="0.3">
      <c r="A12" s="326"/>
      <c r="B12" s="307"/>
      <c r="C12" s="307"/>
      <c r="D12" s="307"/>
      <c r="E12" s="314"/>
      <c r="F12" s="308"/>
      <c r="G12" s="309" t="s">
        <v>75</v>
      </c>
      <c r="H12" s="315"/>
      <c r="I12" s="310" t="s">
        <v>16</v>
      </c>
      <c r="J12" s="310" t="s">
        <v>16</v>
      </c>
      <c r="K12" s="311" t="s">
        <v>15</v>
      </c>
      <c r="L12" s="312" t="s">
        <v>87</v>
      </c>
      <c r="M12" s="316"/>
    </row>
    <row r="13" spans="1:21" s="72" customFormat="1" ht="15.6" x14ac:dyDescent="0.3">
      <c r="A13" s="326"/>
      <c r="B13" s="307" t="s">
        <v>213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.6" x14ac:dyDescent="0.3">
      <c r="A14" s="326"/>
      <c r="B14" s="307" t="s">
        <v>11</v>
      </c>
      <c r="C14" s="307"/>
      <c r="D14" s="307" t="s">
        <v>209</v>
      </c>
      <c r="E14" s="307" t="s">
        <v>214</v>
      </c>
      <c r="F14" s="308" t="s">
        <v>4</v>
      </c>
      <c r="G14" s="309" t="s">
        <v>10</v>
      </c>
      <c r="H14" s="309" t="s">
        <v>76</v>
      </c>
      <c r="I14" s="310" t="s">
        <v>170</v>
      </c>
      <c r="J14" s="310" t="s">
        <v>170</v>
      </c>
      <c r="K14" s="311" t="s">
        <v>8</v>
      </c>
      <c r="L14" s="312" t="s">
        <v>171</v>
      </c>
      <c r="M14" s="317" t="s">
        <v>7</v>
      </c>
    </row>
    <row r="15" spans="1:21" s="72" customFormat="1" ht="16.2" thickBot="1" x14ac:dyDescent="0.35">
      <c r="A15" s="327" t="s">
        <v>173</v>
      </c>
      <c r="B15" s="318" t="s">
        <v>6</v>
      </c>
      <c r="C15" s="318" t="s">
        <v>206</v>
      </c>
      <c r="D15" s="318" t="s">
        <v>210</v>
      </c>
      <c r="E15" s="318" t="s">
        <v>207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361</v>
      </c>
      <c r="M15" s="324" t="s">
        <v>356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v>19402</v>
      </c>
      <c r="B17" s="325" t="s">
        <v>78</v>
      </c>
      <c r="C17" s="325" t="s">
        <v>371</v>
      </c>
      <c r="D17" s="325"/>
      <c r="E17" s="325" t="s">
        <v>368</v>
      </c>
      <c r="F17" s="350"/>
      <c r="G17" s="331">
        <v>651</v>
      </c>
      <c r="H17" s="332">
        <v>0</v>
      </c>
      <c r="I17" s="332">
        <f t="shared" ref="I17:I19" si="0">IF(L17=0,0,G17/L17)</f>
        <v>651</v>
      </c>
      <c r="J17" s="332">
        <f>IF(L17=0,0,(G17-H17)/L17)</f>
        <v>651</v>
      </c>
      <c r="K17" s="350">
        <f t="shared" ref="K17:K19" si="1">IF(G17=0,0,H17/G17)</f>
        <v>0</v>
      </c>
      <c r="L17" s="329">
        <v>1</v>
      </c>
      <c r="M17" s="329">
        <v>0</v>
      </c>
      <c r="O17" s="302" t="str">
        <f t="shared" ref="O17:O20" si="2">IF(OR(B17="PPA", B17="CMP",B17="CML",B17="CMA",B17="WC",B17="MED"),B17,"ASLine")</f>
        <v>WC</v>
      </c>
    </row>
    <row r="18" spans="1:15" s="302" customFormat="1" ht="16.5" customHeight="1" x14ac:dyDescent="0.25">
      <c r="A18" s="328">
        <v>19402</v>
      </c>
      <c r="B18" s="325" t="s">
        <v>78</v>
      </c>
      <c r="C18" s="325" t="s">
        <v>371</v>
      </c>
      <c r="D18" s="325"/>
      <c r="E18" s="325" t="s">
        <v>369</v>
      </c>
      <c r="F18" s="350"/>
      <c r="G18" s="331">
        <v>0</v>
      </c>
      <c r="H18" s="332">
        <v>0</v>
      </c>
      <c r="I18" s="332">
        <f t="shared" si="0"/>
        <v>0</v>
      </c>
      <c r="J18" s="332">
        <f t="shared" ref="J18:J19" si="3">IF(L18=0,0,(G18-H18)/L18)</f>
        <v>0</v>
      </c>
      <c r="K18" s="350">
        <f t="shared" si="1"/>
        <v>0</v>
      </c>
      <c r="L18" s="329">
        <v>0</v>
      </c>
      <c r="M18" s="329">
        <v>0</v>
      </c>
      <c r="O18" s="302" t="str">
        <f t="shared" si="2"/>
        <v>WC</v>
      </c>
    </row>
    <row r="19" spans="1:15" s="302" customFormat="1" ht="16.5" customHeight="1" x14ac:dyDescent="0.25">
      <c r="A19" s="328">
        <v>19402</v>
      </c>
      <c r="B19" s="325" t="s">
        <v>78</v>
      </c>
      <c r="C19" s="325" t="s">
        <v>371</v>
      </c>
      <c r="D19" s="325"/>
      <c r="E19" s="325" t="s">
        <v>370</v>
      </c>
      <c r="F19" s="350"/>
      <c r="G19" s="331">
        <v>0</v>
      </c>
      <c r="H19" s="332">
        <v>0</v>
      </c>
      <c r="I19" s="332">
        <f t="shared" si="0"/>
        <v>0</v>
      </c>
      <c r="J19" s="332">
        <f t="shared" si="3"/>
        <v>0</v>
      </c>
      <c r="K19" s="350">
        <f t="shared" si="1"/>
        <v>0</v>
      </c>
      <c r="L19" s="329">
        <v>0</v>
      </c>
      <c r="M19" s="329">
        <v>0</v>
      </c>
      <c r="O19" s="302" t="str">
        <f t="shared" si="2"/>
        <v>WC</v>
      </c>
    </row>
    <row r="20" spans="1:15" s="302" customFormat="1" ht="16.5" customHeight="1" x14ac:dyDescent="0.25">
      <c r="A20" s="328">
        <v>19402</v>
      </c>
      <c r="B20" s="325" t="s">
        <v>78</v>
      </c>
      <c r="C20" s="325" t="s">
        <v>371</v>
      </c>
      <c r="D20" s="325"/>
      <c r="E20" s="325" t="s">
        <v>233</v>
      </c>
      <c r="F20" s="350"/>
      <c r="G20" s="347">
        <f>SUM(G17:G19)</f>
        <v>651</v>
      </c>
      <c r="H20" s="347">
        <f t="shared" ref="H20:J20" si="4">SUM(H17:H19)</f>
        <v>0</v>
      </c>
      <c r="I20" s="347">
        <f t="shared" si="4"/>
        <v>651</v>
      </c>
      <c r="J20" s="347">
        <f t="shared" si="4"/>
        <v>651</v>
      </c>
      <c r="K20" s="348">
        <f t="shared" ref="K20" si="5">H20/G20</f>
        <v>0</v>
      </c>
      <c r="L20" s="349">
        <v>1</v>
      </c>
      <c r="M20" s="349">
        <v>0</v>
      </c>
      <c r="O20" s="302" t="str">
        <f t="shared" si="2"/>
        <v>WC</v>
      </c>
    </row>
    <row r="21" spans="1:15" s="302" customFormat="1" ht="16.5" customHeight="1" x14ac:dyDescent="0.25">
      <c r="A21" s="328">
        <v>19402</v>
      </c>
      <c r="B21" s="325" t="s">
        <v>78</v>
      </c>
      <c r="C21" s="325" t="s">
        <v>360</v>
      </c>
      <c r="D21" s="325"/>
      <c r="E21" s="325" t="s">
        <v>368</v>
      </c>
      <c r="F21" s="330"/>
      <c r="G21" s="331">
        <v>46122</v>
      </c>
      <c r="H21" s="332">
        <v>0</v>
      </c>
      <c r="I21" s="332">
        <f t="shared" ref="I21" si="6">IF(L21=0,0,G21/L21)</f>
        <v>3074.8</v>
      </c>
      <c r="J21" s="332">
        <f t="shared" ref="J21:J23" si="7">IF(L21=0,0,(G21-H21)/L21)</f>
        <v>3074.8</v>
      </c>
      <c r="K21" s="350">
        <f t="shared" ref="K21" si="8">IF(G21=0,0,H21/G21)</f>
        <v>0</v>
      </c>
      <c r="L21" s="329">
        <v>15</v>
      </c>
      <c r="M21" s="329">
        <v>0</v>
      </c>
      <c r="O21" s="302" t="str">
        <f t="shared" ref="O21:O54" si="9">IF(OR(B21="PPA", B21="CMP",B21="CML",B21="CMA",B21="WC",B21="MED"),B21,"ASLine")</f>
        <v>WC</v>
      </c>
    </row>
    <row r="22" spans="1:15" s="302" customFormat="1" ht="16.5" customHeight="1" x14ac:dyDescent="0.25">
      <c r="A22" s="328">
        <v>19402</v>
      </c>
      <c r="B22" s="325" t="s">
        <v>78</v>
      </c>
      <c r="C22" s="325" t="s">
        <v>360</v>
      </c>
      <c r="D22" s="325"/>
      <c r="E22" s="325" t="s">
        <v>369</v>
      </c>
      <c r="F22" s="330"/>
      <c r="G22" s="331">
        <v>0</v>
      </c>
      <c r="H22" s="332">
        <v>0</v>
      </c>
      <c r="I22" s="332">
        <f t="shared" ref="I22" si="10">IF(L22=0,0,G22/L22)</f>
        <v>0</v>
      </c>
      <c r="J22" s="332">
        <f t="shared" si="7"/>
        <v>0</v>
      </c>
      <c r="K22" s="350">
        <f t="shared" ref="K22" si="11">IF(G22=0,0,H22/G22)</f>
        <v>0</v>
      </c>
      <c r="L22" s="329">
        <v>0</v>
      </c>
      <c r="M22" s="329">
        <v>0</v>
      </c>
      <c r="O22" s="302" t="str">
        <f t="shared" si="9"/>
        <v>WC</v>
      </c>
    </row>
    <row r="23" spans="1:15" s="302" customFormat="1" ht="16.5" customHeight="1" x14ac:dyDescent="0.25">
      <c r="A23" s="328">
        <v>19402</v>
      </c>
      <c r="B23" s="325" t="s">
        <v>78</v>
      </c>
      <c r="C23" s="325" t="s">
        <v>360</v>
      </c>
      <c r="D23" s="325"/>
      <c r="E23" s="325" t="s">
        <v>370</v>
      </c>
      <c r="F23" s="330"/>
      <c r="G23" s="331">
        <v>0</v>
      </c>
      <c r="H23" s="332">
        <v>0</v>
      </c>
      <c r="I23" s="332">
        <f t="shared" ref="I23" si="12">IF(L23=0,0,G23/L23)</f>
        <v>0</v>
      </c>
      <c r="J23" s="332">
        <f t="shared" si="7"/>
        <v>0</v>
      </c>
      <c r="K23" s="350">
        <f t="shared" ref="K23:K25" si="13">IF(G23=0,0,H23/G23)</f>
        <v>0</v>
      </c>
      <c r="L23" s="329">
        <v>0</v>
      </c>
      <c r="M23" s="329">
        <v>0</v>
      </c>
      <c r="O23" s="302" t="str">
        <f t="shared" si="9"/>
        <v>WC</v>
      </c>
    </row>
    <row r="24" spans="1:15" s="302" customFormat="1" ht="16.5" customHeight="1" x14ac:dyDescent="0.25">
      <c r="A24" s="328">
        <v>19402</v>
      </c>
      <c r="B24" s="325" t="s">
        <v>78</v>
      </c>
      <c r="C24" s="325" t="s">
        <v>360</v>
      </c>
      <c r="D24" s="325"/>
      <c r="E24" s="325" t="s">
        <v>233</v>
      </c>
      <c r="F24" s="330"/>
      <c r="G24" s="347">
        <f>SUM(G21:G23)</f>
        <v>46122</v>
      </c>
      <c r="H24" s="347">
        <f t="shared" ref="H24:J24" si="14">SUM(H21:H23)</f>
        <v>0</v>
      </c>
      <c r="I24" s="347">
        <f t="shared" si="14"/>
        <v>3074.8</v>
      </c>
      <c r="J24" s="347">
        <f t="shared" si="14"/>
        <v>3074.8</v>
      </c>
      <c r="K24" s="348">
        <f t="shared" si="13"/>
        <v>0</v>
      </c>
      <c r="L24" s="349">
        <v>15</v>
      </c>
      <c r="M24" s="349">
        <v>0</v>
      </c>
      <c r="O24" s="302" t="str">
        <f t="shared" si="9"/>
        <v>WC</v>
      </c>
    </row>
    <row r="25" spans="1:15" s="302" customFormat="1" ht="16.5" customHeight="1" x14ac:dyDescent="0.25">
      <c r="A25" s="351"/>
      <c r="B25" s="352"/>
      <c r="C25" s="352"/>
      <c r="D25" s="352"/>
      <c r="E25" s="352" t="s">
        <v>233</v>
      </c>
      <c r="F25" s="353"/>
      <c r="G25" s="354">
        <f>G20+G24</f>
        <v>46773</v>
      </c>
      <c r="H25" s="354">
        <f>H20+H24</f>
        <v>0</v>
      </c>
      <c r="I25" s="355">
        <f t="shared" ref="I25" si="15">IF(L25=0,0,G25/L25)</f>
        <v>2923.3125</v>
      </c>
      <c r="J25" s="355">
        <f>IF(L25=0,0,(G25-H25)/L25)</f>
        <v>2923.3125</v>
      </c>
      <c r="K25" s="353">
        <f t="shared" si="13"/>
        <v>0</v>
      </c>
      <c r="L25" s="356">
        <f t="shared" ref="L25:M25" si="16">L20+L24</f>
        <v>16</v>
      </c>
      <c r="M25" s="356">
        <f t="shared" si="16"/>
        <v>0</v>
      </c>
    </row>
    <row r="26" spans="1:15" s="302" customFormat="1" ht="16.5" customHeight="1" x14ac:dyDescent="0.25">
      <c r="A26" s="328"/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9"/>
        <v>ASLine</v>
      </c>
    </row>
    <row r="27" spans="1:15" s="302" customFormat="1" ht="16.5" customHeight="1" x14ac:dyDescent="0.25">
      <c r="A27" s="346" t="s">
        <v>358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9"/>
        <v>ASLine</v>
      </c>
    </row>
    <row r="28" spans="1:15" s="302" customFormat="1" ht="16.5" customHeight="1" x14ac:dyDescent="0.25">
      <c r="A28" s="346" t="s">
        <v>367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9"/>
        <v>ASLine</v>
      </c>
    </row>
    <row r="29" spans="1:15" s="302" customFormat="1" ht="16.5" customHeight="1" x14ac:dyDescent="0.25">
      <c r="A29" s="328"/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9"/>
        <v>ASLine</v>
      </c>
    </row>
    <row r="30" spans="1:15" s="302" customFormat="1" ht="16.5" customHeight="1" x14ac:dyDescent="0.25">
      <c r="A30" s="328"/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9"/>
        <v>ASLine</v>
      </c>
    </row>
    <row r="31" spans="1:15" s="302" customFormat="1" ht="16.5" customHeight="1" x14ac:dyDescent="0.25">
      <c r="A31" s="328"/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9"/>
        <v>ASLine</v>
      </c>
    </row>
    <row r="32" spans="1:15" s="302" customFormat="1" ht="16.5" customHeight="1" x14ac:dyDescent="0.25">
      <c r="A32" s="328"/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9"/>
        <v>ASLine</v>
      </c>
    </row>
    <row r="33" spans="1:15" s="302" customFormat="1" ht="13.8" x14ac:dyDescent="0.25">
      <c r="A33" s="328"/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9"/>
        <v>ASLine</v>
      </c>
    </row>
    <row r="34" spans="1:15" s="302" customFormat="1" ht="13.8" x14ac:dyDescent="0.25">
      <c r="A34" s="328"/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9"/>
        <v>ASLine</v>
      </c>
    </row>
    <row r="35" spans="1:15" s="302" customFormat="1" ht="13.8" x14ac:dyDescent="0.25">
      <c r="A35" s="328"/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9"/>
        <v>ASLine</v>
      </c>
    </row>
    <row r="36" spans="1:15" s="302" customFormat="1" ht="13.8" x14ac:dyDescent="0.25">
      <c r="A36" s="328"/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9"/>
        <v>ASLine</v>
      </c>
    </row>
    <row r="37" spans="1:15" s="302" customFormat="1" ht="13.8" x14ac:dyDescent="0.25">
      <c r="A37" s="328"/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9"/>
        <v>ASLine</v>
      </c>
    </row>
    <row r="38" spans="1:15" s="302" customFormat="1" ht="13.8" x14ac:dyDescent="0.25">
      <c r="A38" s="328"/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9"/>
        <v>ASLine</v>
      </c>
    </row>
    <row r="39" spans="1:15" s="302" customFormat="1" ht="13.8" x14ac:dyDescent="0.25">
      <c r="A39" s="328"/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9"/>
        <v>ASLine</v>
      </c>
    </row>
    <row r="40" spans="1:15" s="302" customFormat="1" ht="13.8" x14ac:dyDescent="0.25">
      <c r="A40" s="328"/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9"/>
        <v>ASLine</v>
      </c>
    </row>
    <row r="41" spans="1:15" s="302" customFormat="1" ht="13.8" x14ac:dyDescent="0.25">
      <c r="A41" s="328"/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9"/>
        <v>ASLine</v>
      </c>
    </row>
    <row r="42" spans="1:15" s="302" customFormat="1" ht="13.8" x14ac:dyDescent="0.25">
      <c r="A42" s="328"/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9"/>
        <v>ASLine</v>
      </c>
    </row>
    <row r="43" spans="1:15" s="302" customFormat="1" ht="13.8" x14ac:dyDescent="0.25">
      <c r="A43" s="328"/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9"/>
        <v>ASLine</v>
      </c>
    </row>
    <row r="44" spans="1:15" s="302" customFormat="1" ht="13.8" x14ac:dyDescent="0.25">
      <c r="A44" s="328"/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9"/>
        <v>ASLine</v>
      </c>
    </row>
    <row r="45" spans="1:15" s="302" customFormat="1" ht="13.8" x14ac:dyDescent="0.25">
      <c r="A45" s="328"/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9"/>
        <v>ASLine</v>
      </c>
    </row>
    <row r="46" spans="1:15" s="302" customFormat="1" ht="13.8" x14ac:dyDescent="0.25">
      <c r="A46" s="328"/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9"/>
        <v>ASLine</v>
      </c>
    </row>
    <row r="47" spans="1:15" s="302" customFormat="1" ht="13.8" x14ac:dyDescent="0.25">
      <c r="A47" s="328"/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9"/>
        <v>ASLine</v>
      </c>
    </row>
    <row r="48" spans="1:15" x14ac:dyDescent="0.25">
      <c r="A48" s="328"/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9"/>
        <v>ASLine</v>
      </c>
    </row>
    <row r="49" spans="1:15" x14ac:dyDescent="0.25">
      <c r="A49" s="328"/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9"/>
        <v>ASLine</v>
      </c>
    </row>
    <row r="50" spans="1:15" x14ac:dyDescent="0.25">
      <c r="A50" s="328"/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9"/>
        <v>ASLine</v>
      </c>
    </row>
    <row r="51" spans="1:15" x14ac:dyDescent="0.25">
      <c r="A51" s="328"/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9"/>
        <v>ASLine</v>
      </c>
    </row>
    <row r="52" spans="1:15" x14ac:dyDescent="0.25">
      <c r="A52" s="328"/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9"/>
        <v>ASLine</v>
      </c>
    </row>
    <row r="53" spans="1:15" x14ac:dyDescent="0.25">
      <c r="A53" s="328"/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9"/>
        <v>ASLine</v>
      </c>
    </row>
    <row r="54" spans="1:15" x14ac:dyDescent="0.25">
      <c r="A54" s="328"/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9"/>
        <v>ASLine</v>
      </c>
    </row>
  </sheetData>
  <mergeCells count="2">
    <mergeCell ref="A1:M1"/>
    <mergeCell ref="A2:M2"/>
  </mergeCells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4" xr:uid="{00000000-0002-0000-0300-000000000000}">
      <formula1>BulletinLine</formula1>
    </dataValidation>
    <dataValidation type="list" allowBlank="1" showInputMessage="1" showErrorMessage="1" promptTitle="End of Reporting Period" prompt="Use Drop Down Menu to enter end of reporting period." sqref="E20" xr:uid="{00000000-0002-0000-0300-000001000000}">
      <formula1>Period</formula1>
    </dataValidation>
  </dataValidations>
  <pageMargins left="0.25" right="0.25" top="0.75" bottom="0.75" header="0.3" footer="0.3"/>
  <pageSetup scale="51" fitToHeight="0" orientation="landscape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B55:B1048576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300" t="s">
        <v>235</v>
      </c>
      <c r="B1" s="300"/>
      <c r="D1" s="300" t="s">
        <v>234</v>
      </c>
    </row>
    <row r="2" spans="1:4" x14ac:dyDescent="0.3">
      <c r="A2" t="s">
        <v>77</v>
      </c>
      <c r="B2" t="s">
        <v>224</v>
      </c>
      <c r="D2" t="s">
        <v>230</v>
      </c>
    </row>
    <row r="3" spans="1:4" x14ac:dyDescent="0.3">
      <c r="A3" t="s">
        <v>226</v>
      </c>
      <c r="B3" t="s">
        <v>225</v>
      </c>
      <c r="D3" t="s">
        <v>231</v>
      </c>
    </row>
    <row r="4" spans="1:4" x14ac:dyDescent="0.3">
      <c r="A4" t="s">
        <v>78</v>
      </c>
      <c r="B4" t="s">
        <v>223</v>
      </c>
      <c r="D4" t="s">
        <v>232</v>
      </c>
    </row>
    <row r="5" spans="1:4" x14ac:dyDescent="0.3">
      <c r="A5" t="s">
        <v>79</v>
      </c>
      <c r="B5" t="s">
        <v>227</v>
      </c>
      <c r="D5" t="s">
        <v>233</v>
      </c>
    </row>
    <row r="6" spans="1:4" x14ac:dyDescent="0.3">
      <c r="A6" t="s">
        <v>228</v>
      </c>
      <c r="B6" t="s">
        <v>82</v>
      </c>
    </row>
    <row r="7" spans="1:4" x14ac:dyDescent="0.3">
      <c r="A7" t="s">
        <v>229</v>
      </c>
      <c r="B7" t="s">
        <v>83</v>
      </c>
    </row>
    <row r="8" spans="1:4" x14ac:dyDescent="0.3">
      <c r="A8" t="s">
        <v>155</v>
      </c>
      <c r="B8" t="s">
        <v>322</v>
      </c>
    </row>
    <row r="10" spans="1:4" x14ac:dyDescent="0.3">
      <c r="A10" s="304" t="s">
        <v>288</v>
      </c>
    </row>
    <row r="17" spans="2:2" x14ac:dyDescent="0.3">
      <c r="B17" s="155"/>
    </row>
    <row r="45" spans="2:2" x14ac:dyDescent="0.3">
      <c r="B45" s="299"/>
    </row>
    <row r="46" spans="2:2" x14ac:dyDescent="0.3">
      <c r="B46" s="299"/>
    </row>
    <row r="47" spans="2:2" x14ac:dyDescent="0.3">
      <c r="B47" s="299"/>
    </row>
    <row r="48" spans="2:2" x14ac:dyDescent="0.3">
      <c r="B48" s="299"/>
    </row>
    <row r="49" spans="2:2" x14ac:dyDescent="0.3">
      <c r="B49" s="299"/>
    </row>
    <row r="50" spans="2:2" x14ac:dyDescent="0.3">
      <c r="B50" s="299"/>
    </row>
    <row r="51" spans="2:2" x14ac:dyDescent="0.3">
      <c r="B51" s="299"/>
    </row>
    <row r="52" spans="2:2" x14ac:dyDescent="0.3">
      <c r="B52" s="299"/>
    </row>
    <row r="53" spans="2:2" x14ac:dyDescent="0.3">
      <c r="B53" s="299"/>
    </row>
    <row r="54" spans="2:2" x14ac:dyDescent="0.3">
      <c r="B54" s="299"/>
    </row>
    <row r="55" spans="2:2" x14ac:dyDescent="0.3">
      <c r="B55" s="299"/>
    </row>
    <row r="56" spans="2:2" x14ac:dyDescent="0.3">
      <c r="B56" s="299"/>
    </row>
    <row r="57" spans="2:2" x14ac:dyDescent="0.3">
      <c r="B57" s="299"/>
    </row>
    <row r="58" spans="2:2" x14ac:dyDescent="0.3">
      <c r="B58" s="299"/>
    </row>
    <row r="59" spans="2:2" x14ac:dyDescent="0.3">
      <c r="B59" s="299"/>
    </row>
    <row r="60" spans="2:2" x14ac:dyDescent="0.3">
      <c r="B60" s="299"/>
    </row>
    <row r="61" spans="2:2" x14ac:dyDescent="0.3">
      <c r="B61" s="299"/>
    </row>
    <row r="62" spans="2:2" x14ac:dyDescent="0.3">
      <c r="B62" s="299"/>
    </row>
    <row r="63" spans="2:2" x14ac:dyDescent="0.3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94" t="s">
        <v>165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5" t="s">
        <v>54</v>
      </c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155" t="s">
        <v>287</v>
      </c>
    </row>
    <row r="2" spans="1:38" x14ac:dyDescent="0.3">
      <c r="V2" s="159" t="s">
        <v>158</v>
      </c>
      <c r="W2" s="159" t="s">
        <v>158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157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160</v>
      </c>
      <c r="M3" s="155" t="s">
        <v>161</v>
      </c>
      <c r="N3" s="155" t="s">
        <v>162</v>
      </c>
      <c r="O3" s="155" t="s">
        <v>163</v>
      </c>
      <c r="P3" s="155" t="s">
        <v>164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147</v>
      </c>
      <c r="V3" s="155" t="s">
        <v>148</v>
      </c>
      <c r="W3" s="155" t="s">
        <v>215</v>
      </c>
      <c r="X3" s="155" t="s">
        <v>216</v>
      </c>
      <c r="Y3" s="155" t="s">
        <v>217</v>
      </c>
      <c r="Z3" s="155" t="s">
        <v>218</v>
      </c>
      <c r="AA3" s="155" t="s">
        <v>219</v>
      </c>
      <c r="AB3" s="155" t="s">
        <v>220</v>
      </c>
      <c r="AC3" s="155" t="s">
        <v>221</v>
      </c>
      <c r="AD3" s="155" t="s">
        <v>222</v>
      </c>
      <c r="AE3" s="155" t="s">
        <v>149</v>
      </c>
      <c r="AF3" s="155" t="s">
        <v>150</v>
      </c>
      <c r="AG3" s="155" t="s">
        <v>152</v>
      </c>
      <c r="AH3" s="155" t="s">
        <v>151</v>
      </c>
      <c r="AI3" s="155" t="s">
        <v>153</v>
      </c>
      <c r="AJ3" s="155" t="s">
        <v>180</v>
      </c>
      <c r="AK3" s="155" t="s">
        <v>203</v>
      </c>
      <c r="AL3" s="155" t="s">
        <v>204</v>
      </c>
    </row>
    <row r="4" spans="1:38" x14ac:dyDescent="0.3">
      <c r="A4" s="155" t="str">
        <f>'Cover Page'!B10</f>
        <v>AIG Property Casualty Company</v>
      </c>
      <c r="B4" s="155">
        <f>'Cover Page'!L10</f>
        <v>19402</v>
      </c>
      <c r="C4" s="155" t="str">
        <f>'Cover Page'!B14</f>
        <v>American International Group, Inc.</v>
      </c>
      <c r="D4" s="156">
        <f>'Cover Page'!L14</f>
        <v>12</v>
      </c>
      <c r="E4" s="155" t="str">
        <f>'Cover Page'!B18</f>
        <v xml:space="preserve">175 Water Street </v>
      </c>
      <c r="F4" s="155" t="str">
        <f>'Cover Page'!B21</f>
        <v>New York</v>
      </c>
      <c r="G4" s="155" t="str">
        <f>'Cover Page'!I21</f>
        <v>NY</v>
      </c>
      <c r="H4" s="156">
        <f>'Cover Page'!L21</f>
        <v>10038</v>
      </c>
      <c r="I4" s="155" t="b">
        <v>1</v>
      </c>
      <c r="J4" s="155" t="b">
        <v>0</v>
      </c>
      <c r="K4" s="157">
        <f>'Cover Page'!B33</f>
        <v>44113</v>
      </c>
      <c r="L4" s="177" t="str">
        <f>'Cover Page'!B36</f>
        <v>Kathleen Zortman</v>
      </c>
      <c r="M4" s="177" t="str">
        <f>'Cover Page'!B39</f>
        <v>Executive Vice President</v>
      </c>
      <c r="N4" s="225" t="str">
        <f>'Cover Page'!I36</f>
        <v>212 458 1362</v>
      </c>
      <c r="O4" s="225">
        <f>'Cover Page'!L36</f>
        <v>0</v>
      </c>
      <c r="P4" s="155" t="str">
        <f>'Cover Page'!I39</f>
        <v>Kathleen.Zortman@aig.com</v>
      </c>
      <c r="Q4" s="155" t="str">
        <f>'Cover Page'!B43</f>
        <v>Steven Harris</v>
      </c>
      <c r="R4" s="155" t="str">
        <f>'Cover Page'!B47</f>
        <v>Deputy General Counsel</v>
      </c>
      <c r="S4" s="225" t="str">
        <f>'Cover Page'!I43</f>
        <v>212 458 2441</v>
      </c>
      <c r="T4" s="225">
        <f>'Cover Page'!L43</f>
        <v>0</v>
      </c>
      <c r="U4" s="155" t="str">
        <f>'Cover Page'!I47</f>
        <v>steven.harris@aig.com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 xml:space="preserve">Commercial Auto – CDI Numbers 19-4473;19-4473-A;19-4473-B;19-4473-C;19-4473-D;19-4473-E;19-4473-F;19-4473-G . 
ISO adoption filing submitted on behalf of multiple admitted AIG-affiliated insurance companies.
</v>
      </c>
      <c r="AK4" s="155" t="str">
        <f>'Explanatory Memorandum'!C14</f>
        <v>See attached.</v>
      </c>
      <c r="AL4" s="155" t="str">
        <f>'Explanatory Memorandum'!C33</f>
        <v>See attached.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9" customWidth="1"/>
    <col min="4" max="4" width="7.5546875" style="250" customWidth="1"/>
    <col min="5" max="6" width="6.44140625" style="250" customWidth="1"/>
    <col min="7" max="7" width="9.21875" style="251" customWidth="1"/>
    <col min="8" max="8" width="7.44140625" style="249" customWidth="1"/>
    <col min="9" max="9" width="6" style="250" customWidth="1"/>
    <col min="10" max="10" width="4" style="250" customWidth="1"/>
    <col min="11" max="11" width="5.777343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21875" style="243" customWidth="1"/>
    <col min="19" max="19" width="7.21875" style="243" customWidth="1"/>
    <col min="20" max="20" width="6.44140625" style="243" customWidth="1"/>
    <col min="21" max="21" width="6.21875" style="251" bestFit="1" customWidth="1"/>
  </cols>
  <sheetData>
    <row r="1" spans="1:27" x14ac:dyDescent="0.3">
      <c r="A1" s="237"/>
      <c r="B1" s="237"/>
      <c r="C1" s="396" t="s">
        <v>183</v>
      </c>
      <c r="D1" s="397"/>
      <c r="E1" s="397"/>
      <c r="F1" s="397"/>
      <c r="G1" s="398"/>
      <c r="H1" s="399" t="s">
        <v>184</v>
      </c>
      <c r="I1" s="400"/>
      <c r="J1" s="400"/>
      <c r="K1" s="400"/>
      <c r="L1" s="400"/>
      <c r="M1" s="400"/>
      <c r="N1" s="400"/>
      <c r="O1" s="400"/>
      <c r="P1" s="401"/>
      <c r="Q1" s="396" t="s">
        <v>185</v>
      </c>
      <c r="R1" s="397"/>
      <c r="S1" s="397"/>
      <c r="T1" s="397"/>
      <c r="U1" s="398"/>
    </row>
    <row r="2" spans="1:27" s="234" customFormat="1" ht="43.8" thickBot="1" x14ac:dyDescent="0.35">
      <c r="A2" s="238" t="s">
        <v>173</v>
      </c>
      <c r="B2" s="239" t="s">
        <v>172</v>
      </c>
      <c r="C2" s="244" t="s">
        <v>186</v>
      </c>
      <c r="D2" s="240" t="s">
        <v>187</v>
      </c>
      <c r="E2" s="240" t="s">
        <v>188</v>
      </c>
      <c r="F2" s="240" t="s">
        <v>202</v>
      </c>
      <c r="G2" s="245" t="s">
        <v>189</v>
      </c>
      <c r="H2" s="252" t="s">
        <v>190</v>
      </c>
      <c r="I2" s="241" t="s">
        <v>191</v>
      </c>
      <c r="J2" s="241" t="s">
        <v>59</v>
      </c>
      <c r="K2" s="241" t="s">
        <v>192</v>
      </c>
      <c r="L2" s="241" t="s">
        <v>193</v>
      </c>
      <c r="M2" s="241" t="s">
        <v>194</v>
      </c>
      <c r="N2" s="241" t="s">
        <v>195</v>
      </c>
      <c r="O2" s="241" t="s">
        <v>211</v>
      </c>
      <c r="P2" s="253" t="s">
        <v>196</v>
      </c>
      <c r="Q2" s="240" t="s">
        <v>197</v>
      </c>
      <c r="R2" s="240" t="s">
        <v>198</v>
      </c>
      <c r="S2" s="240" t="s">
        <v>199</v>
      </c>
      <c r="T2" s="240" t="s">
        <v>201</v>
      </c>
      <c r="U2" s="245" t="s">
        <v>200</v>
      </c>
    </row>
    <row r="3" spans="1:27" ht="15" thickTop="1" x14ac:dyDescent="0.3">
      <c r="A3" s="155">
        <f>'Cover Page'!$L$10</f>
        <v>19402</v>
      </c>
      <c r="B3" s="155" t="s">
        <v>77</v>
      </c>
      <c r="C3" s="246">
        <f>Questionnaire!$U$44</f>
        <v>1</v>
      </c>
      <c r="D3" s="247">
        <f>Questionnaire!$U$45</f>
        <v>1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 t="str">
        <f>Questionnaire!$U$69</f>
        <v>25% per month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Page'!$L$10</f>
        <v>19402</v>
      </c>
      <c r="B4" s="155" t="s">
        <v>226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Page'!$L$10</f>
        <v>19402</v>
      </c>
      <c r="B5" s="155" t="s">
        <v>78</v>
      </c>
      <c r="C5" s="246">
        <f>Questionnaire!$W$44</f>
        <v>1</v>
      </c>
      <c r="D5" s="247">
        <f>Questionnaire!$W$45</f>
        <v>1</v>
      </c>
      <c r="E5" s="247">
        <f>Questionnaire!$W$46</f>
        <v>1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Page'!$L$10</f>
        <v>19402</v>
      </c>
      <c r="B6" s="155" t="s">
        <v>79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Page'!$L$10</f>
        <v>19402</v>
      </c>
      <c r="B7" s="155" t="s">
        <v>228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Page'!$L$10</f>
        <v>19402</v>
      </c>
      <c r="B8" s="155" t="s">
        <v>229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Page'!$L$10</f>
        <v>19402</v>
      </c>
      <c r="B9" s="155" t="s">
        <v>155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1</v>
      </c>
      <c r="R9" s="242">
        <f>Questionnaire!$AA$82</f>
        <v>1</v>
      </c>
      <c r="S9" s="242">
        <f>Questionnaire!$AA$83</f>
        <v>1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303"/>
  </cols>
  <sheetData>
    <row r="1" spans="1:2" ht="15" x14ac:dyDescent="0.3">
      <c r="A1" s="153" t="s">
        <v>97</v>
      </c>
      <c r="B1" s="303" t="s">
        <v>238</v>
      </c>
    </row>
    <row r="2" spans="1:2" ht="15" x14ac:dyDescent="0.3">
      <c r="A2" s="153" t="s">
        <v>98</v>
      </c>
      <c r="B2" s="303" t="s">
        <v>239</v>
      </c>
    </row>
    <row r="3" spans="1:2" ht="15" x14ac:dyDescent="0.3">
      <c r="A3" s="153" t="s">
        <v>99</v>
      </c>
      <c r="B3" s="303" t="s">
        <v>240</v>
      </c>
    </row>
    <row r="4" spans="1:2" ht="15" x14ac:dyDescent="0.3">
      <c r="A4" s="153" t="s">
        <v>100</v>
      </c>
      <c r="B4" s="303" t="s">
        <v>241</v>
      </c>
    </row>
    <row r="5" spans="1:2" ht="15" x14ac:dyDescent="0.3">
      <c r="A5" s="153" t="s">
        <v>101</v>
      </c>
      <c r="B5" s="303" t="s">
        <v>237</v>
      </c>
    </row>
    <row r="6" spans="1:2" ht="15" x14ac:dyDescent="0.3">
      <c r="A6" s="153" t="s">
        <v>102</v>
      </c>
      <c r="B6" s="303" t="s">
        <v>242</v>
      </c>
    </row>
    <row r="7" spans="1:2" ht="15" x14ac:dyDescent="0.3">
      <c r="A7" s="153" t="s">
        <v>103</v>
      </c>
      <c r="B7" s="303" t="s">
        <v>243</v>
      </c>
    </row>
    <row r="8" spans="1:2" ht="15" x14ac:dyDescent="0.3">
      <c r="A8" s="153" t="s">
        <v>104</v>
      </c>
      <c r="B8" s="303" t="s">
        <v>244</v>
      </c>
    </row>
    <row r="9" spans="1:2" ht="15" x14ac:dyDescent="0.3">
      <c r="A9" s="153" t="s">
        <v>105</v>
      </c>
      <c r="B9" s="303" t="s">
        <v>245</v>
      </c>
    </row>
    <row r="10" spans="1:2" ht="15" x14ac:dyDescent="0.3">
      <c r="A10" s="153" t="s">
        <v>106</v>
      </c>
      <c r="B10" s="303" t="s">
        <v>246</v>
      </c>
    </row>
    <row r="11" spans="1:2" ht="15" x14ac:dyDescent="0.3">
      <c r="A11" s="153" t="s">
        <v>107</v>
      </c>
      <c r="B11" s="303" t="s">
        <v>247</v>
      </c>
    </row>
    <row r="12" spans="1:2" ht="15" x14ac:dyDescent="0.3">
      <c r="A12" s="153" t="s">
        <v>108</v>
      </c>
      <c r="B12" s="303" t="s">
        <v>248</v>
      </c>
    </row>
    <row r="13" spans="1:2" ht="15" x14ac:dyDescent="0.3">
      <c r="A13" s="153" t="s">
        <v>109</v>
      </c>
      <c r="B13" s="303" t="s">
        <v>249</v>
      </c>
    </row>
    <row r="14" spans="1:2" ht="15" x14ac:dyDescent="0.3">
      <c r="A14" s="153" t="s">
        <v>110</v>
      </c>
      <c r="B14" s="303" t="s">
        <v>250</v>
      </c>
    </row>
    <row r="15" spans="1:2" ht="15" x14ac:dyDescent="0.3">
      <c r="A15" s="153" t="s">
        <v>111</v>
      </c>
      <c r="B15" s="303" t="s">
        <v>251</v>
      </c>
    </row>
    <row r="16" spans="1:2" ht="15" x14ac:dyDescent="0.3">
      <c r="A16" s="153" t="s">
        <v>112</v>
      </c>
      <c r="B16" s="303" t="s">
        <v>252</v>
      </c>
    </row>
    <row r="17" spans="1:2" ht="15" x14ac:dyDescent="0.3">
      <c r="A17" s="153" t="s">
        <v>113</v>
      </c>
      <c r="B17" s="303" t="s">
        <v>253</v>
      </c>
    </row>
    <row r="18" spans="1:2" ht="15" x14ac:dyDescent="0.3">
      <c r="A18" s="153" t="s">
        <v>114</v>
      </c>
      <c r="B18" s="303" t="s">
        <v>254</v>
      </c>
    </row>
    <row r="19" spans="1:2" ht="15" x14ac:dyDescent="0.3">
      <c r="A19" s="153" t="s">
        <v>115</v>
      </c>
      <c r="B19" s="303" t="s">
        <v>255</v>
      </c>
    </row>
    <row r="20" spans="1:2" ht="15" x14ac:dyDescent="0.3">
      <c r="A20" s="153" t="s">
        <v>116</v>
      </c>
      <c r="B20" s="303" t="s">
        <v>256</v>
      </c>
    </row>
    <row r="21" spans="1:2" ht="15" x14ac:dyDescent="0.3">
      <c r="A21" s="153" t="s">
        <v>117</v>
      </c>
      <c r="B21" s="303" t="s">
        <v>257</v>
      </c>
    </row>
    <row r="22" spans="1:2" ht="15" x14ac:dyDescent="0.3">
      <c r="A22" s="153" t="s">
        <v>118</v>
      </c>
      <c r="B22" s="303" t="s">
        <v>258</v>
      </c>
    </row>
    <row r="23" spans="1:2" ht="15" x14ac:dyDescent="0.3">
      <c r="A23" s="153" t="s">
        <v>119</v>
      </c>
      <c r="B23" s="303" t="s">
        <v>259</v>
      </c>
    </row>
    <row r="24" spans="1:2" ht="15" x14ac:dyDescent="0.3">
      <c r="A24" s="153" t="s">
        <v>120</v>
      </c>
      <c r="B24" s="303" t="s">
        <v>260</v>
      </c>
    </row>
    <row r="25" spans="1:2" ht="15" x14ac:dyDescent="0.3">
      <c r="A25" s="153" t="s">
        <v>121</v>
      </c>
      <c r="B25" s="303" t="s">
        <v>261</v>
      </c>
    </row>
    <row r="26" spans="1:2" ht="15" x14ac:dyDescent="0.3">
      <c r="A26" s="153" t="s">
        <v>122</v>
      </c>
      <c r="B26" s="303" t="s">
        <v>262</v>
      </c>
    </row>
    <row r="27" spans="1:2" ht="15" x14ac:dyDescent="0.3">
      <c r="A27" s="153" t="s">
        <v>123</v>
      </c>
      <c r="B27" s="303" t="s">
        <v>263</v>
      </c>
    </row>
    <row r="28" spans="1:2" ht="15" x14ac:dyDescent="0.3">
      <c r="A28" s="153" t="s">
        <v>124</v>
      </c>
      <c r="B28" s="303" t="s">
        <v>264</v>
      </c>
    </row>
    <row r="29" spans="1:2" ht="15" x14ac:dyDescent="0.3">
      <c r="A29" s="153" t="s">
        <v>125</v>
      </c>
      <c r="B29" s="303" t="s">
        <v>265</v>
      </c>
    </row>
    <row r="30" spans="1:2" ht="15" x14ac:dyDescent="0.3">
      <c r="A30" s="153" t="s">
        <v>126</v>
      </c>
      <c r="B30" s="303" t="s">
        <v>266</v>
      </c>
    </row>
    <row r="31" spans="1:2" ht="15" x14ac:dyDescent="0.3">
      <c r="A31" s="153" t="s">
        <v>127</v>
      </c>
      <c r="B31" s="303" t="s">
        <v>267</v>
      </c>
    </row>
    <row r="32" spans="1:2" ht="15" x14ac:dyDescent="0.3">
      <c r="A32" s="153" t="s">
        <v>128</v>
      </c>
      <c r="B32" s="303" t="s">
        <v>268</v>
      </c>
    </row>
    <row r="33" spans="1:2" ht="15" x14ac:dyDescent="0.3">
      <c r="A33" s="153" t="s">
        <v>129</v>
      </c>
      <c r="B33" s="303" t="s">
        <v>269</v>
      </c>
    </row>
    <row r="34" spans="1:2" ht="15" x14ac:dyDescent="0.3">
      <c r="A34" s="153" t="s">
        <v>130</v>
      </c>
      <c r="B34" s="303" t="s">
        <v>270</v>
      </c>
    </row>
    <row r="35" spans="1:2" ht="15" x14ac:dyDescent="0.3">
      <c r="A35" s="153" t="s">
        <v>131</v>
      </c>
      <c r="B35" s="303" t="s">
        <v>271</v>
      </c>
    </row>
    <row r="36" spans="1:2" ht="15" x14ac:dyDescent="0.3">
      <c r="A36" s="153" t="s">
        <v>132</v>
      </c>
      <c r="B36" s="303" t="s">
        <v>272</v>
      </c>
    </row>
    <row r="37" spans="1:2" ht="15" x14ac:dyDescent="0.3">
      <c r="A37" s="153" t="s">
        <v>133</v>
      </c>
      <c r="B37" s="303" t="s">
        <v>273</v>
      </c>
    </row>
    <row r="38" spans="1:2" ht="15" x14ac:dyDescent="0.3">
      <c r="A38" s="153" t="s">
        <v>134</v>
      </c>
      <c r="B38" s="303" t="s">
        <v>274</v>
      </c>
    </row>
    <row r="39" spans="1:2" ht="15" x14ac:dyDescent="0.3">
      <c r="A39" s="153" t="s">
        <v>135</v>
      </c>
      <c r="B39" s="303" t="s">
        <v>275</v>
      </c>
    </row>
    <row r="40" spans="1:2" ht="15" x14ac:dyDescent="0.3">
      <c r="A40" s="153" t="s">
        <v>136</v>
      </c>
      <c r="B40" s="303" t="s">
        <v>276</v>
      </c>
    </row>
    <row r="41" spans="1:2" ht="15" x14ac:dyDescent="0.3">
      <c r="A41" s="153" t="s">
        <v>137</v>
      </c>
      <c r="B41" s="303" t="s">
        <v>277</v>
      </c>
    </row>
    <row r="42" spans="1:2" ht="15" x14ac:dyDescent="0.3">
      <c r="A42" s="153" t="s">
        <v>138</v>
      </c>
      <c r="B42" s="303" t="s">
        <v>278</v>
      </c>
    </row>
    <row r="43" spans="1:2" ht="15" x14ac:dyDescent="0.3">
      <c r="A43" s="153" t="s">
        <v>139</v>
      </c>
      <c r="B43" s="303" t="s">
        <v>279</v>
      </c>
    </row>
    <row r="44" spans="1:2" ht="15" x14ac:dyDescent="0.3">
      <c r="A44" s="153" t="s">
        <v>140</v>
      </c>
      <c r="B44" s="303" t="s">
        <v>280</v>
      </c>
    </row>
    <row r="45" spans="1:2" ht="15" x14ac:dyDescent="0.3">
      <c r="A45" s="153" t="s">
        <v>141</v>
      </c>
      <c r="B45" s="303" t="s">
        <v>281</v>
      </c>
    </row>
    <row r="46" spans="1:2" ht="15" x14ac:dyDescent="0.3">
      <c r="A46" s="153" t="s">
        <v>142</v>
      </c>
      <c r="B46" s="303" t="s">
        <v>282</v>
      </c>
    </row>
    <row r="47" spans="1:2" ht="15" x14ac:dyDescent="0.3">
      <c r="A47" s="153" t="s">
        <v>143</v>
      </c>
      <c r="B47" s="303" t="s">
        <v>283</v>
      </c>
    </row>
    <row r="48" spans="1:2" ht="15" x14ac:dyDescent="0.3">
      <c r="A48" s="153" t="s">
        <v>144</v>
      </c>
      <c r="B48" s="303" t="s">
        <v>284</v>
      </c>
    </row>
    <row r="49" spans="1:2" ht="15" x14ac:dyDescent="0.3">
      <c r="A49" s="153" t="s">
        <v>145</v>
      </c>
      <c r="B49" s="303" t="s">
        <v>285</v>
      </c>
    </row>
    <row r="50" spans="1:2" ht="15" x14ac:dyDescent="0.3">
      <c r="A50" s="153" t="s">
        <v>146</v>
      </c>
      <c r="B50" s="303" t="s">
        <v>286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B2" sqref="B2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27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304800</xdr:colOff>
                <xdr:row>4</xdr:row>
                <xdr:rowOff>114300</xdr:rowOff>
              </to>
            </anchor>
          </objectPr>
        </oleObject>
      </mc:Choice>
      <mc:Fallback>
        <oleObject progId="Document" dvAspect="DVASPECT_ICON" shapeId="51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Attachment to Explanatory Memo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2020-05-15T19:18:29Z</cp:lastPrinted>
  <dcterms:created xsi:type="dcterms:W3CDTF">2020-04-14T23:06:16Z</dcterms:created>
  <dcterms:modified xsi:type="dcterms:W3CDTF">2020-10-28T16:07:30Z</dcterms:modified>
</cp:coreProperties>
</file>