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C:\Users\inouyet\Desktop\Website\2025\"/>
    </mc:Choice>
  </mc:AlternateContent>
  <xr:revisionPtr revIDLastSave="0" documentId="13_ncr:1_{85B52D20-3BCB-403D-BEE3-A00493200CF7}" xr6:coauthVersionLast="36" xr6:coauthVersionMax="47" xr10:uidLastSave="{00000000-0000-0000-0000-000000000000}"/>
  <bookViews>
    <workbookView xWindow="0" yWindow="0" windowWidth="28245" windowHeight="8145" tabRatio="888" xr2:uid="{00000000-000D-0000-FFFF-FFFF00000000}"/>
  </bookViews>
  <sheets>
    <sheet name="Instructions" sheetId="3" r:id="rId1"/>
    <sheet name="Page 1" sheetId="1" r:id="rId2"/>
    <sheet name="Page 2" sheetId="4" r:id="rId3"/>
    <sheet name="Page 3A (1)" sheetId="14" r:id="rId4"/>
    <sheet name="Page 3A (2)" sheetId="24" r:id="rId5"/>
    <sheet name="Page 3B (1)" sheetId="25" r:id="rId6"/>
    <sheet name="Page 3B (2)" sheetId="26" r:id="rId7"/>
    <sheet name="Page 4A (1)" sheetId="15" r:id="rId8"/>
    <sheet name="Page 4A (2)" sheetId="22" r:id="rId9"/>
    <sheet name="Page 4B (1)" sheetId="16" r:id="rId10"/>
    <sheet name="Page 4B (2)" sheetId="23" r:id="rId11"/>
    <sheet name="Page 4B (3)" sheetId="48" r:id="rId12"/>
    <sheet name="Page 4C (1)" sheetId="27" r:id="rId13"/>
    <sheet name="Page 4C (2)" sheetId="28" r:id="rId14"/>
    <sheet name="Page 5" sheetId="17" r:id="rId15"/>
    <sheet name="Page 6" sheetId="5" r:id="rId16"/>
    <sheet name="Page 7" sheetId="19" r:id="rId17"/>
    <sheet name="Page A" sheetId="11" r:id="rId18"/>
    <sheet name="CDI Data co-info" sheetId="13" state="hidden" r:id="rId19"/>
    <sheet name="data-p1" sheetId="29" state="hidden" r:id="rId20"/>
    <sheet name="data-p2" sheetId="30" state="hidden" r:id="rId21"/>
    <sheet name="data-p3a" sheetId="33" state="hidden" r:id="rId22"/>
    <sheet name="data-p3b" sheetId="31" state="hidden" r:id="rId23"/>
    <sheet name="data-p4a" sheetId="35" state="hidden" r:id="rId24"/>
    <sheet name="data-p4b" sheetId="39" state="hidden" r:id="rId25"/>
    <sheet name="data-p4c" sheetId="36" state="hidden" r:id="rId26"/>
    <sheet name="data-p5" sheetId="41" state="hidden" r:id="rId27"/>
    <sheet name="data-p6" sheetId="42" state="hidden" r:id="rId28"/>
    <sheet name="data-p7" sheetId="43" state="hidden" r:id="rId29"/>
  </sheets>
  <definedNames>
    <definedName name="_xlnm.Print_Area" localSheetId="0">Instructions!$A$1:$E$90</definedName>
    <definedName name="_xlnm.Print_Area" localSheetId="1">'Page 1'!$A$1:$I$145</definedName>
    <definedName name="_xlnm.Print_Area" localSheetId="2">'Page 2'!$A$1:$I$35</definedName>
    <definedName name="_xlnm.Print_Area" localSheetId="3">'Page 3A (1)'!$A$1:$E$85</definedName>
    <definedName name="_xlnm.Print_Area" localSheetId="4">'Page 3A (2)'!$A$1:$E$88</definedName>
    <definedName name="_xlnm.Print_Area" localSheetId="5">'Page 3B (1)'!$A$1:$I$95</definedName>
    <definedName name="_xlnm.Print_Area" localSheetId="6">'Page 3B (2)'!$A$1:$I$87</definedName>
    <definedName name="_xlnm.Print_Area" localSheetId="7">'Page 4A (1)'!$A$1:$G$85</definedName>
    <definedName name="_xlnm.Print_Area" localSheetId="8">'Page 4A (2)'!$A$1:$G$87</definedName>
    <definedName name="_xlnm.Print_Area" localSheetId="9">'Page 4B (1)'!$A$1:$E$90</definedName>
    <definedName name="_xlnm.Print_Area" localSheetId="10">'Page 4B (2)'!$A$1:$E$87</definedName>
    <definedName name="_xlnm.Print_Area" localSheetId="11">'Page 4B (3)'!$A$1:$E$87</definedName>
    <definedName name="_xlnm.Print_Area" localSheetId="12">'Page 4C (1)'!$A$1:$I$95</definedName>
    <definedName name="_xlnm.Print_Area" localSheetId="13">'Page 4C (2)'!$A$1:$I$87</definedName>
    <definedName name="_xlnm.Print_Area" localSheetId="14">'Page 5'!$A$1:$G$34</definedName>
    <definedName name="_xlnm.Print_Area" localSheetId="15">'Page 6'!$A$1:$K$97</definedName>
    <definedName name="_xlnm.Print_Area" localSheetId="16">'Page 7'!$A$1:$J$51</definedName>
    <definedName name="_xlnm.Print_Area" localSheetId="17">'Page A'!$A$1:$D$9</definedName>
    <definedName name="_xlnm.Print_Titles" localSheetId="0">Instructions!$5:$5</definedName>
    <definedName name="_xlnm.Print_Titles" localSheetId="2">'Page 2'!#REF!</definedName>
    <definedName name="_xlnm.Print_Titles" localSheetId="4">'Page 3A (2)'!#REF!</definedName>
    <definedName name="_xlnm.Print_Titles" localSheetId="9">'Page 4B (1)'!#REF!</definedName>
    <definedName name="_xlnm.Print_Titles" localSheetId="10">'Page 4B (2)'!#REF!</definedName>
    <definedName name="_xlnm.Print_Titles" localSheetId="11">'Page 4B (3)'!#REF!</definedName>
    <definedName name="_xlnm.Print_Titles" localSheetId="13">'Page 4C (2)'!#REF!</definedName>
    <definedName name="_xlnm.Print_Titles" localSheetId="15">'Page 6'!#REF!</definedName>
  </definedNames>
  <calcPr calcId="191029"/>
</workbook>
</file>

<file path=xl/calcChain.xml><?xml version="1.0" encoding="utf-8"?>
<calcChain xmlns="http://schemas.openxmlformats.org/spreadsheetml/2006/main">
  <c r="A3" i="11" l="1"/>
  <c r="B15" i="15" l="1"/>
  <c r="A2" i="1"/>
  <c r="G139" i="1" l="1"/>
  <c r="F139" i="1"/>
  <c r="E139" i="1"/>
  <c r="D139" i="1"/>
  <c r="B37" i="1"/>
  <c r="F17" i="29" s="1"/>
  <c r="B32" i="1"/>
  <c r="A24" i="4" s="1"/>
  <c r="F10" i="30" s="1"/>
  <c r="B31" i="1"/>
  <c r="A23" i="4" s="1"/>
  <c r="F9" i="30" s="1"/>
  <c r="B36" i="1"/>
  <c r="B60" i="1" s="1"/>
  <c r="F37" i="29" s="1"/>
  <c r="B35" i="1"/>
  <c r="A27" i="4" s="1"/>
  <c r="F13" i="30" s="1"/>
  <c r="B34" i="1"/>
  <c r="B33" i="1"/>
  <c r="F13" i="29" s="1"/>
  <c r="J10" i="30"/>
  <c r="M10" i="30"/>
  <c r="A10" i="30"/>
  <c r="D10" i="30"/>
  <c r="E10" i="30"/>
  <c r="G12" i="29"/>
  <c r="H12" i="29"/>
  <c r="I12" i="29"/>
  <c r="J12" i="29"/>
  <c r="H33" i="29"/>
  <c r="I33" i="29"/>
  <c r="J33" i="29"/>
  <c r="G33" i="29"/>
  <c r="M33" i="29"/>
  <c r="R33" i="29"/>
  <c r="S33" i="29"/>
  <c r="T33" i="29"/>
  <c r="V33" i="29"/>
  <c r="Q33" i="29"/>
  <c r="A33" i="29"/>
  <c r="D33" i="29"/>
  <c r="E33" i="29"/>
  <c r="E12" i="29"/>
  <c r="A12" i="29"/>
  <c r="D12" i="29"/>
  <c r="H30" i="4"/>
  <c r="G107" i="1"/>
  <c r="U33" i="29" s="1"/>
  <c r="G106" i="1"/>
  <c r="I106" i="1" s="1"/>
  <c r="W32" i="29" s="1"/>
  <c r="H32" i="1"/>
  <c r="C144" i="1" s="1"/>
  <c r="F62" i="29" s="1"/>
  <c r="C109" i="1"/>
  <c r="C114" i="1" s="1"/>
  <c r="Q39" i="29" s="1"/>
  <c r="C113" i="1"/>
  <c r="Q38" i="29" s="1"/>
  <c r="G110" i="1"/>
  <c r="H109" i="1"/>
  <c r="H114" i="1" s="1"/>
  <c r="V39" i="29" s="1"/>
  <c r="G101" i="1"/>
  <c r="U29" i="29" s="1"/>
  <c r="G100" i="1"/>
  <c r="G99" i="1"/>
  <c r="H98" i="1"/>
  <c r="C98" i="1"/>
  <c r="G95" i="1"/>
  <c r="D85" i="1"/>
  <c r="B24" i="4"/>
  <c r="G10" i="30" s="1"/>
  <c r="H56" i="1"/>
  <c r="K33" i="29" s="1"/>
  <c r="H55" i="1"/>
  <c r="K32" i="29" s="1"/>
  <c r="D76" i="1"/>
  <c r="C61" i="1"/>
  <c r="G38" i="29" s="1"/>
  <c r="F52" i="1"/>
  <c r="F64" i="1" s="1"/>
  <c r="J40" i="29" s="1"/>
  <c r="D52" i="1"/>
  <c r="C52" i="1"/>
  <c r="C51" i="1"/>
  <c r="G30" i="29" s="1"/>
  <c r="C37" i="1"/>
  <c r="G17" i="29" s="1"/>
  <c r="C28" i="1"/>
  <c r="D27" i="1"/>
  <c r="C27" i="1"/>
  <c r="G9" i="29" s="1"/>
  <c r="H21" i="1"/>
  <c r="K3" i="29" s="1"/>
  <c r="C38" i="1"/>
  <c r="E113" i="1"/>
  <c r="S38" i="29" s="1"/>
  <c r="J9" i="30"/>
  <c r="M9" i="30"/>
  <c r="J11" i="30"/>
  <c r="M11" i="30"/>
  <c r="A9" i="30"/>
  <c r="D9" i="30"/>
  <c r="E9" i="30"/>
  <c r="A11" i="30"/>
  <c r="D11" i="30"/>
  <c r="E11" i="30"/>
  <c r="R32" i="29"/>
  <c r="S32" i="29"/>
  <c r="T32" i="29"/>
  <c r="V32" i="29"/>
  <c r="R34" i="29"/>
  <c r="S34" i="29"/>
  <c r="T34" i="29"/>
  <c r="V34" i="29"/>
  <c r="Q32" i="29"/>
  <c r="Q34" i="29"/>
  <c r="M32" i="29"/>
  <c r="M34" i="29"/>
  <c r="G32" i="29"/>
  <c r="H32" i="29"/>
  <c r="I32" i="29"/>
  <c r="J32" i="29"/>
  <c r="G34" i="29"/>
  <c r="H34" i="29"/>
  <c r="I34" i="29"/>
  <c r="J34" i="29"/>
  <c r="A38" i="29"/>
  <c r="D38" i="29"/>
  <c r="E38" i="29"/>
  <c r="A32" i="29"/>
  <c r="D32" i="29"/>
  <c r="E32" i="29"/>
  <c r="A34" i="29"/>
  <c r="D34" i="29"/>
  <c r="E34" i="29"/>
  <c r="E4" i="29"/>
  <c r="E5" i="29"/>
  <c r="E6" i="29"/>
  <c r="E7" i="29"/>
  <c r="E8" i="29"/>
  <c r="E9" i="29"/>
  <c r="E10" i="29"/>
  <c r="E11" i="29"/>
  <c r="E13" i="29"/>
  <c r="E14" i="29"/>
  <c r="E15" i="29"/>
  <c r="E16" i="29"/>
  <c r="E17" i="29"/>
  <c r="E18" i="29"/>
  <c r="E19" i="29"/>
  <c r="A17" i="29"/>
  <c r="D17" i="29"/>
  <c r="I11" i="29"/>
  <c r="J11" i="29"/>
  <c r="I13" i="29"/>
  <c r="J13" i="29"/>
  <c r="H11" i="29"/>
  <c r="H13" i="29"/>
  <c r="G11" i="29"/>
  <c r="G13" i="29"/>
  <c r="A11" i="29"/>
  <c r="D11" i="29"/>
  <c r="A13" i="29"/>
  <c r="D13" i="29"/>
  <c r="D113" i="1"/>
  <c r="R38" i="29" s="1"/>
  <c r="F113" i="1"/>
  <c r="T38" i="29" s="1"/>
  <c r="H113" i="1"/>
  <c r="V38" i="29" s="1"/>
  <c r="D86" i="1"/>
  <c r="M39" i="29" s="1"/>
  <c r="M38" i="29"/>
  <c r="D62" i="1"/>
  <c r="D64" i="1" s="1"/>
  <c r="H40" i="29" s="1"/>
  <c r="C62" i="1"/>
  <c r="G39" i="29" s="1"/>
  <c r="D61" i="1"/>
  <c r="H38" i="29" s="1"/>
  <c r="E61" i="1"/>
  <c r="I38" i="29" s="1"/>
  <c r="F61" i="1"/>
  <c r="J38" i="29" s="1"/>
  <c r="F38" i="1"/>
  <c r="J18" i="29" s="1"/>
  <c r="E38" i="1"/>
  <c r="I18" i="29" s="1"/>
  <c r="D38" i="1"/>
  <c r="H18" i="29" s="1"/>
  <c r="D37" i="1"/>
  <c r="H17" i="29" s="1"/>
  <c r="E37" i="1"/>
  <c r="I17" i="29" s="1"/>
  <c r="F37" i="1"/>
  <c r="J17" i="29" s="1"/>
  <c r="C102" i="1"/>
  <c r="C103" i="1" s="1"/>
  <c r="D109" i="1"/>
  <c r="D114" i="1" s="1"/>
  <c r="R39" i="29" s="1"/>
  <c r="E109" i="1"/>
  <c r="E114" i="1" s="1"/>
  <c r="S39" i="29" s="1"/>
  <c r="F109" i="1"/>
  <c r="F114" i="1" s="1"/>
  <c r="E30" i="4"/>
  <c r="J15" i="30" s="1"/>
  <c r="B23" i="4"/>
  <c r="G9" i="30" s="1"/>
  <c r="B25" i="4"/>
  <c r="G11" i="30" s="1"/>
  <c r="B26" i="4"/>
  <c r="G12" i="30" s="1"/>
  <c r="B27" i="4"/>
  <c r="G13" i="30" s="1"/>
  <c r="D75" i="1"/>
  <c r="M30" i="29" s="1"/>
  <c r="E62" i="1"/>
  <c r="F62" i="1"/>
  <c r="H31" i="1"/>
  <c r="K11" i="29" s="1"/>
  <c r="G108" i="1"/>
  <c r="H57" i="1"/>
  <c r="K34" i="29" s="1"/>
  <c r="H33" i="1"/>
  <c r="K13" i="29" s="1"/>
  <c r="G3" i="35"/>
  <c r="A147" i="36"/>
  <c r="D147" i="36"/>
  <c r="E147" i="36"/>
  <c r="A136" i="35"/>
  <c r="D136" i="35"/>
  <c r="E136" i="35"/>
  <c r="A147" i="31"/>
  <c r="D147" i="31"/>
  <c r="E147" i="31"/>
  <c r="A136" i="33"/>
  <c r="D136" i="33"/>
  <c r="E136" i="33"/>
  <c r="A12" i="30"/>
  <c r="D12" i="30"/>
  <c r="E12" i="30"/>
  <c r="J12" i="30"/>
  <c r="M12" i="30"/>
  <c r="F40" i="29"/>
  <c r="F19" i="29"/>
  <c r="F53" i="29"/>
  <c r="A53" i="29"/>
  <c r="D53" i="29"/>
  <c r="E53" i="29"/>
  <c r="A49" i="29"/>
  <c r="D49" i="29"/>
  <c r="E49" i="29"/>
  <c r="Q35" i="29"/>
  <c r="R35" i="29"/>
  <c r="S35" i="29"/>
  <c r="T35" i="29"/>
  <c r="V35" i="29"/>
  <c r="P40" i="29"/>
  <c r="L40" i="29"/>
  <c r="M35" i="29"/>
  <c r="K40" i="29"/>
  <c r="A40" i="29"/>
  <c r="D40" i="29"/>
  <c r="E40" i="29"/>
  <c r="A35" i="29"/>
  <c r="D35" i="29"/>
  <c r="E35" i="29"/>
  <c r="G35" i="29"/>
  <c r="H35" i="29"/>
  <c r="I35" i="29"/>
  <c r="J35" i="29"/>
  <c r="A30" i="29"/>
  <c r="D30" i="29"/>
  <c r="E30" i="29"/>
  <c r="K19" i="29"/>
  <c r="A19" i="29"/>
  <c r="D19" i="29"/>
  <c r="G14" i="29"/>
  <c r="H14" i="29"/>
  <c r="I14" i="29"/>
  <c r="J14" i="29"/>
  <c r="A14" i="29"/>
  <c r="D14" i="29"/>
  <c r="A9" i="29"/>
  <c r="D9" i="29"/>
  <c r="F9" i="29"/>
  <c r="B15" i="4"/>
  <c r="G3" i="30" s="1"/>
  <c r="B16" i="4"/>
  <c r="G4" i="30" s="1"/>
  <c r="B17" i="4"/>
  <c r="G5" i="30" s="1"/>
  <c r="B18" i="4"/>
  <c r="G6" i="30" s="1"/>
  <c r="B19" i="4"/>
  <c r="G7" i="30" s="1"/>
  <c r="B20" i="4"/>
  <c r="B28" i="4"/>
  <c r="G14" i="30" s="1"/>
  <c r="D51" i="1"/>
  <c r="H30" i="29" s="1"/>
  <c r="E51" i="1"/>
  <c r="I30" i="29" s="1"/>
  <c r="F51" i="1"/>
  <c r="J30" i="29" s="1"/>
  <c r="H58" i="1"/>
  <c r="H34" i="1"/>
  <c r="K26" i="5"/>
  <c r="M3" i="42" s="1"/>
  <c r="H46" i="1"/>
  <c r="C70" i="1" s="1"/>
  <c r="H47" i="1"/>
  <c r="H48" i="1"/>
  <c r="C72" i="1" s="1"/>
  <c r="H49" i="1"/>
  <c r="K28" i="29" s="1"/>
  <c r="H50" i="1"/>
  <c r="K29" i="29" s="1"/>
  <c r="I87" i="25"/>
  <c r="A2" i="11"/>
  <c r="C79" i="28" s="1"/>
  <c r="H139" i="36" s="1"/>
  <c r="H87" i="25"/>
  <c r="G87" i="25"/>
  <c r="F87" i="25"/>
  <c r="E87" i="25"/>
  <c r="E87" i="27"/>
  <c r="H102" i="1"/>
  <c r="V30" i="29" s="1"/>
  <c r="G87" i="27"/>
  <c r="E76" i="14"/>
  <c r="D98" i="1"/>
  <c r="D102" i="1"/>
  <c r="R30" i="29" s="1"/>
  <c r="F98" i="1"/>
  <c r="F102" i="1"/>
  <c r="T30" i="29" s="1"/>
  <c r="A13" i="30"/>
  <c r="B3" i="29"/>
  <c r="B100" i="39" s="1"/>
  <c r="C3" i="29"/>
  <c r="C22" i="36" s="1"/>
  <c r="D13" i="30"/>
  <c r="E13" i="30"/>
  <c r="J13" i="30"/>
  <c r="M13" i="30"/>
  <c r="A15" i="29"/>
  <c r="D15" i="29"/>
  <c r="G15" i="29"/>
  <c r="H15" i="29"/>
  <c r="I15" i="29"/>
  <c r="J15" i="29"/>
  <c r="H35" i="1"/>
  <c r="K15" i="29" s="1"/>
  <c r="A36" i="29"/>
  <c r="D36" i="29"/>
  <c r="E36" i="29"/>
  <c r="G36" i="29"/>
  <c r="H36" i="29"/>
  <c r="I36" i="29"/>
  <c r="J36" i="29"/>
  <c r="H59" i="1"/>
  <c r="K36" i="29" s="1"/>
  <c r="M36" i="29"/>
  <c r="Q36" i="29"/>
  <c r="R36" i="29"/>
  <c r="S36" i="29"/>
  <c r="T36" i="29"/>
  <c r="G111" i="1"/>
  <c r="U36" i="29" s="1"/>
  <c r="V36" i="29"/>
  <c r="A50" i="29"/>
  <c r="D50" i="29"/>
  <c r="E50" i="29"/>
  <c r="B52" i="1"/>
  <c r="B76" i="1" s="1"/>
  <c r="B103" i="1" s="1"/>
  <c r="B125" i="1" s="1"/>
  <c r="B62" i="1"/>
  <c r="F18" i="29"/>
  <c r="I99" i="1"/>
  <c r="F122" i="1" s="1"/>
  <c r="H87" i="27"/>
  <c r="I87" i="27"/>
  <c r="H36" i="1"/>
  <c r="K16" i="29" s="1"/>
  <c r="H60" i="1"/>
  <c r="C84" i="1" s="1"/>
  <c r="L37" i="29" s="1"/>
  <c r="G112" i="1"/>
  <c r="I112" i="1" s="1"/>
  <c r="I95" i="1"/>
  <c r="W24" i="29" s="1"/>
  <c r="G96" i="1"/>
  <c r="I96" i="1" s="1"/>
  <c r="W25" i="29" s="1"/>
  <c r="G97" i="1"/>
  <c r="I97" i="1" s="1"/>
  <c r="E98" i="1"/>
  <c r="E102" i="1"/>
  <c r="S30" i="29" s="1"/>
  <c r="E52" i="1"/>
  <c r="F87" i="27"/>
  <c r="D28" i="1"/>
  <c r="B51" i="1"/>
  <c r="F30" i="29" s="1"/>
  <c r="C71" i="1"/>
  <c r="L26" i="29" s="1"/>
  <c r="H9" i="29"/>
  <c r="A3" i="43"/>
  <c r="D3" i="43"/>
  <c r="E3" i="43"/>
  <c r="F3" i="43"/>
  <c r="G3" i="43"/>
  <c r="H3" i="43"/>
  <c r="I3" i="43"/>
  <c r="J3" i="43"/>
  <c r="K3" i="43"/>
  <c r="L3" i="43"/>
  <c r="M3" i="43"/>
  <c r="N3" i="43"/>
  <c r="O3" i="43"/>
  <c r="P3" i="43"/>
  <c r="A3" i="41"/>
  <c r="D3" i="41"/>
  <c r="E3" i="41"/>
  <c r="F3" i="41"/>
  <c r="G3" i="41"/>
  <c r="H3" i="41"/>
  <c r="I3" i="41"/>
  <c r="G24" i="17"/>
  <c r="J3" i="41" s="1"/>
  <c r="K3" i="41"/>
  <c r="L3" i="41"/>
  <c r="F4" i="29"/>
  <c r="J2" i="36" s="1"/>
  <c r="A3" i="36"/>
  <c r="D3" i="36"/>
  <c r="E3" i="36"/>
  <c r="F3" i="36"/>
  <c r="J3" i="36"/>
  <c r="K3" i="36"/>
  <c r="L3" i="36"/>
  <c r="M3" i="36"/>
  <c r="N3" i="36"/>
  <c r="A4" i="36"/>
  <c r="D4" i="36"/>
  <c r="E4" i="36"/>
  <c r="F4" i="36"/>
  <c r="J4" i="36"/>
  <c r="K4" i="36"/>
  <c r="L4" i="36"/>
  <c r="M4" i="36"/>
  <c r="N4" i="36"/>
  <c r="A5" i="36"/>
  <c r="D5" i="36"/>
  <c r="E5" i="36"/>
  <c r="F5" i="36"/>
  <c r="J5" i="36"/>
  <c r="K5" i="36"/>
  <c r="L5" i="36"/>
  <c r="M5" i="36"/>
  <c r="N5" i="36"/>
  <c r="A6" i="36"/>
  <c r="D6" i="36"/>
  <c r="E6" i="36"/>
  <c r="F6" i="36"/>
  <c r="J6" i="36"/>
  <c r="K6" i="36"/>
  <c r="L6" i="36"/>
  <c r="M6" i="36"/>
  <c r="N6" i="36"/>
  <c r="A7" i="36"/>
  <c r="D7" i="36"/>
  <c r="E7" i="36"/>
  <c r="F7" i="36"/>
  <c r="J7" i="36"/>
  <c r="K7" i="36"/>
  <c r="L7" i="36"/>
  <c r="M7" i="36"/>
  <c r="N7" i="36"/>
  <c r="A8" i="36"/>
  <c r="D8" i="36"/>
  <c r="E8" i="36"/>
  <c r="F8" i="36"/>
  <c r="J8" i="36"/>
  <c r="K8" i="36"/>
  <c r="L8" i="36"/>
  <c r="M8" i="36"/>
  <c r="N8" i="36"/>
  <c r="A9" i="36"/>
  <c r="D9" i="36"/>
  <c r="E9" i="36"/>
  <c r="F9" i="36"/>
  <c r="J9" i="36"/>
  <c r="K9" i="36"/>
  <c r="L9" i="36"/>
  <c r="M9" i="36"/>
  <c r="N9" i="36"/>
  <c r="A10" i="36"/>
  <c r="D10" i="36"/>
  <c r="E10" i="36"/>
  <c r="F10" i="36"/>
  <c r="J10" i="36"/>
  <c r="K10" i="36"/>
  <c r="L10" i="36"/>
  <c r="M10" i="36"/>
  <c r="N10" i="36"/>
  <c r="A11" i="36"/>
  <c r="D11" i="36"/>
  <c r="E11" i="36"/>
  <c r="F11" i="36"/>
  <c r="J11" i="36"/>
  <c r="K11" i="36"/>
  <c r="L11" i="36"/>
  <c r="M11" i="36"/>
  <c r="N11" i="36"/>
  <c r="A12" i="36"/>
  <c r="D12" i="36"/>
  <c r="E12" i="36"/>
  <c r="F12" i="36"/>
  <c r="J12" i="36"/>
  <c r="K12" i="36"/>
  <c r="L12" i="36"/>
  <c r="M12" i="36"/>
  <c r="N12" i="36"/>
  <c r="A13" i="36"/>
  <c r="D13" i="36"/>
  <c r="E13" i="36"/>
  <c r="F13" i="36"/>
  <c r="J13" i="36"/>
  <c r="K13" i="36"/>
  <c r="L13" i="36"/>
  <c r="M13" i="36"/>
  <c r="N13" i="36"/>
  <c r="A14" i="36"/>
  <c r="D14" i="36"/>
  <c r="E14" i="36"/>
  <c r="F14" i="36"/>
  <c r="J14" i="36"/>
  <c r="K14" i="36"/>
  <c r="L14" i="36"/>
  <c r="M14" i="36"/>
  <c r="N14" i="36"/>
  <c r="A15" i="36"/>
  <c r="D15" i="36"/>
  <c r="E15" i="36"/>
  <c r="F15" i="36"/>
  <c r="J15" i="36"/>
  <c r="K15" i="36"/>
  <c r="L15" i="36"/>
  <c r="M15" i="36"/>
  <c r="N15" i="36"/>
  <c r="A16" i="36"/>
  <c r="D16" i="36"/>
  <c r="E16" i="36"/>
  <c r="F16" i="36"/>
  <c r="J16" i="36"/>
  <c r="K16" i="36"/>
  <c r="L16" i="36"/>
  <c r="M16" i="36"/>
  <c r="N16" i="36"/>
  <c r="A17" i="36"/>
  <c r="D17" i="36"/>
  <c r="E17" i="36"/>
  <c r="F17" i="36"/>
  <c r="J17" i="36"/>
  <c r="K17" i="36"/>
  <c r="L17" i="36"/>
  <c r="M17" i="36"/>
  <c r="N17" i="36"/>
  <c r="A18" i="36"/>
  <c r="D18" i="36"/>
  <c r="E18" i="36"/>
  <c r="F18" i="36"/>
  <c r="J18" i="36"/>
  <c r="K18" i="36"/>
  <c r="L18" i="36"/>
  <c r="M18" i="36"/>
  <c r="N18" i="36"/>
  <c r="A19" i="36"/>
  <c r="D19" i="36"/>
  <c r="E19" i="36"/>
  <c r="F19" i="36"/>
  <c r="J19" i="36"/>
  <c r="K19" i="36"/>
  <c r="L19" i="36"/>
  <c r="M19" i="36"/>
  <c r="N19" i="36"/>
  <c r="A20" i="36"/>
  <c r="D20" i="36"/>
  <c r="E20" i="36"/>
  <c r="F20" i="36"/>
  <c r="J20" i="36"/>
  <c r="K20" i="36"/>
  <c r="L20" i="36"/>
  <c r="M20" i="36"/>
  <c r="N20" i="36"/>
  <c r="A21" i="36"/>
  <c r="D21" i="36"/>
  <c r="E21" i="36"/>
  <c r="F21" i="36"/>
  <c r="J21" i="36"/>
  <c r="K21" i="36"/>
  <c r="L21" i="36"/>
  <c r="M21" i="36"/>
  <c r="N21" i="36"/>
  <c r="A22" i="36"/>
  <c r="D22" i="36"/>
  <c r="E22" i="36"/>
  <c r="F22" i="36"/>
  <c r="J22" i="36"/>
  <c r="K22" i="36"/>
  <c r="L22" i="36"/>
  <c r="M22" i="36"/>
  <c r="N22" i="36"/>
  <c r="A23" i="36"/>
  <c r="D23" i="36"/>
  <c r="E23" i="36"/>
  <c r="F23" i="36"/>
  <c r="J23" i="36"/>
  <c r="K23" i="36"/>
  <c r="L23" i="36"/>
  <c r="M23" i="36"/>
  <c r="N23" i="36"/>
  <c r="A24" i="36"/>
  <c r="D24" i="36"/>
  <c r="E24" i="36"/>
  <c r="F24" i="36"/>
  <c r="J24" i="36"/>
  <c r="K24" i="36"/>
  <c r="L24" i="36"/>
  <c r="M24" i="36"/>
  <c r="N24" i="36"/>
  <c r="A25" i="36"/>
  <c r="D25" i="36"/>
  <c r="E25" i="36"/>
  <c r="F25" i="36"/>
  <c r="J25" i="36"/>
  <c r="K25" i="36"/>
  <c r="L25" i="36"/>
  <c r="M25" i="36"/>
  <c r="N25" i="36"/>
  <c r="A26" i="36"/>
  <c r="D26" i="36"/>
  <c r="E26" i="36"/>
  <c r="F26" i="36"/>
  <c r="J26" i="36"/>
  <c r="K26" i="36"/>
  <c r="L26" i="36"/>
  <c r="M26" i="36"/>
  <c r="N26" i="36"/>
  <c r="A27" i="36"/>
  <c r="D27" i="36"/>
  <c r="E27" i="36"/>
  <c r="F27" i="36"/>
  <c r="J27" i="36"/>
  <c r="K27" i="36"/>
  <c r="L27" i="36"/>
  <c r="M27" i="36"/>
  <c r="N27" i="36"/>
  <c r="A28" i="36"/>
  <c r="D28" i="36"/>
  <c r="E28" i="36"/>
  <c r="F28" i="36"/>
  <c r="J28" i="36"/>
  <c r="K28" i="36"/>
  <c r="L28" i="36"/>
  <c r="M28" i="36"/>
  <c r="N28" i="36"/>
  <c r="A29" i="36"/>
  <c r="D29" i="36"/>
  <c r="E29" i="36"/>
  <c r="F29" i="36"/>
  <c r="J29" i="36"/>
  <c r="K29" i="36"/>
  <c r="L29" i="36"/>
  <c r="M29" i="36"/>
  <c r="N29" i="36"/>
  <c r="A30" i="36"/>
  <c r="D30" i="36"/>
  <c r="E30" i="36"/>
  <c r="F30" i="36"/>
  <c r="J30" i="36"/>
  <c r="K30" i="36"/>
  <c r="L30" i="36"/>
  <c r="M30" i="36"/>
  <c r="N30" i="36"/>
  <c r="A31" i="36"/>
  <c r="D31" i="36"/>
  <c r="E31" i="36"/>
  <c r="F31" i="36"/>
  <c r="J31" i="36"/>
  <c r="K31" i="36"/>
  <c r="L31" i="36"/>
  <c r="M31" i="36"/>
  <c r="N31" i="36"/>
  <c r="A32" i="36"/>
  <c r="D32" i="36"/>
  <c r="E32" i="36"/>
  <c r="F32" i="36"/>
  <c r="J32" i="36"/>
  <c r="K32" i="36"/>
  <c r="L32" i="36"/>
  <c r="M32" i="36"/>
  <c r="N32" i="36"/>
  <c r="A33" i="36"/>
  <c r="D33" i="36"/>
  <c r="E33" i="36"/>
  <c r="F33" i="36"/>
  <c r="J33" i="36"/>
  <c r="K33" i="36"/>
  <c r="L33" i="36"/>
  <c r="M33" i="36"/>
  <c r="N33" i="36"/>
  <c r="A34" i="36"/>
  <c r="D34" i="36"/>
  <c r="E34" i="36"/>
  <c r="F34" i="36"/>
  <c r="J34" i="36"/>
  <c r="K34" i="36"/>
  <c r="L34" i="36"/>
  <c r="M34" i="36"/>
  <c r="N34" i="36"/>
  <c r="A35" i="36"/>
  <c r="D35" i="36"/>
  <c r="E35" i="36"/>
  <c r="F35" i="36"/>
  <c r="J35" i="36"/>
  <c r="K35" i="36"/>
  <c r="L35" i="36"/>
  <c r="M35" i="36"/>
  <c r="N35" i="36"/>
  <c r="A36" i="36"/>
  <c r="D36" i="36"/>
  <c r="E36" i="36"/>
  <c r="F36" i="36"/>
  <c r="J36" i="36"/>
  <c r="K36" i="36"/>
  <c r="L36" i="36"/>
  <c r="M36" i="36"/>
  <c r="N36" i="36"/>
  <c r="A37" i="36"/>
  <c r="D37" i="36"/>
  <c r="E37" i="36"/>
  <c r="F37" i="36"/>
  <c r="J37" i="36"/>
  <c r="K37" i="36"/>
  <c r="L37" i="36"/>
  <c r="M37" i="36"/>
  <c r="N37" i="36"/>
  <c r="A38" i="36"/>
  <c r="D38" i="36"/>
  <c r="E38" i="36"/>
  <c r="F38" i="36"/>
  <c r="J38" i="36"/>
  <c r="K38" i="36"/>
  <c r="L38" i="36"/>
  <c r="M38" i="36"/>
  <c r="N38" i="36"/>
  <c r="A39" i="36"/>
  <c r="D39" i="36"/>
  <c r="E39" i="36"/>
  <c r="F39" i="36"/>
  <c r="J39" i="36"/>
  <c r="K39" i="36"/>
  <c r="L39" i="36"/>
  <c r="M39" i="36"/>
  <c r="N39" i="36"/>
  <c r="A40" i="36"/>
  <c r="D40" i="36"/>
  <c r="E40" i="36"/>
  <c r="F40" i="36"/>
  <c r="J40" i="36"/>
  <c r="K40" i="36"/>
  <c r="L40" i="36"/>
  <c r="M40" i="36"/>
  <c r="N40" i="36"/>
  <c r="A41" i="36"/>
  <c r="D41" i="36"/>
  <c r="E41" i="36"/>
  <c r="F41" i="36"/>
  <c r="J41" i="36"/>
  <c r="K41" i="36"/>
  <c r="L41" i="36"/>
  <c r="M41" i="36"/>
  <c r="N41" i="36"/>
  <c r="A42" i="36"/>
  <c r="D42" i="36"/>
  <c r="E42" i="36"/>
  <c r="F42" i="36"/>
  <c r="J42" i="36"/>
  <c r="K42" i="36"/>
  <c r="L42" i="36"/>
  <c r="M42" i="36"/>
  <c r="N42" i="36"/>
  <c r="A43" i="36"/>
  <c r="D43" i="36"/>
  <c r="E43" i="36"/>
  <c r="F43" i="36"/>
  <c r="J43" i="36"/>
  <c r="K43" i="36"/>
  <c r="L43" i="36"/>
  <c r="M43" i="36"/>
  <c r="N43" i="36"/>
  <c r="A44" i="36"/>
  <c r="D44" i="36"/>
  <c r="E44" i="36"/>
  <c r="F44" i="36"/>
  <c r="J44" i="36"/>
  <c r="K44" i="36"/>
  <c r="L44" i="36"/>
  <c r="M44" i="36"/>
  <c r="N44" i="36"/>
  <c r="A45" i="36"/>
  <c r="D45" i="36"/>
  <c r="E45" i="36"/>
  <c r="F45" i="36"/>
  <c r="J45" i="36"/>
  <c r="K45" i="36"/>
  <c r="L45" i="36"/>
  <c r="M45" i="36"/>
  <c r="N45" i="36"/>
  <c r="A46" i="36"/>
  <c r="D46" i="36"/>
  <c r="E46" i="36"/>
  <c r="F46" i="36"/>
  <c r="J46" i="36"/>
  <c r="K46" i="36"/>
  <c r="L46" i="36"/>
  <c r="M46" i="36"/>
  <c r="N46" i="36"/>
  <c r="A47" i="36"/>
  <c r="D47" i="36"/>
  <c r="E47" i="36"/>
  <c r="F47" i="36"/>
  <c r="J47" i="36"/>
  <c r="K47" i="36"/>
  <c r="L47" i="36"/>
  <c r="M47" i="36"/>
  <c r="N47" i="36"/>
  <c r="A48" i="36"/>
  <c r="D48" i="36"/>
  <c r="E48" i="36"/>
  <c r="F48" i="36"/>
  <c r="J48" i="36"/>
  <c r="K48" i="36"/>
  <c r="L48" i="36"/>
  <c r="M48" i="36"/>
  <c r="N48" i="36"/>
  <c r="A49" i="36"/>
  <c r="D49" i="36"/>
  <c r="E49" i="36"/>
  <c r="F49" i="36"/>
  <c r="J49" i="36"/>
  <c r="K49" i="36"/>
  <c r="L49" i="36"/>
  <c r="M49" i="36"/>
  <c r="N49" i="36"/>
  <c r="A50" i="36"/>
  <c r="D50" i="36"/>
  <c r="E50" i="36"/>
  <c r="F50" i="36"/>
  <c r="J50" i="36"/>
  <c r="K50" i="36"/>
  <c r="L50" i="36"/>
  <c r="M50" i="36"/>
  <c r="N50" i="36"/>
  <c r="A51" i="36"/>
  <c r="D51" i="36"/>
  <c r="E51" i="36"/>
  <c r="F51" i="36"/>
  <c r="J51" i="36"/>
  <c r="K51" i="36"/>
  <c r="L51" i="36"/>
  <c r="M51" i="36"/>
  <c r="N51" i="36"/>
  <c r="A52" i="36"/>
  <c r="D52" i="36"/>
  <c r="E52" i="36"/>
  <c r="F52" i="36"/>
  <c r="J52" i="36"/>
  <c r="K52" i="36"/>
  <c r="L52" i="36"/>
  <c r="M52" i="36"/>
  <c r="N52" i="36"/>
  <c r="A53" i="36"/>
  <c r="D53" i="36"/>
  <c r="E53" i="36"/>
  <c r="F53" i="36"/>
  <c r="J53" i="36"/>
  <c r="K53" i="36"/>
  <c r="L53" i="36"/>
  <c r="M53" i="36"/>
  <c r="N53" i="36"/>
  <c r="A54" i="36"/>
  <c r="D54" i="36"/>
  <c r="E54" i="36"/>
  <c r="F54" i="36"/>
  <c r="J54" i="36"/>
  <c r="K54" i="36"/>
  <c r="L54" i="36"/>
  <c r="M54" i="36"/>
  <c r="N54" i="36"/>
  <c r="A55" i="36"/>
  <c r="D55" i="36"/>
  <c r="E55" i="36"/>
  <c r="F55" i="36"/>
  <c r="J55" i="36"/>
  <c r="K55" i="36"/>
  <c r="L55" i="36"/>
  <c r="M55" i="36"/>
  <c r="N55" i="36"/>
  <c r="A56" i="36"/>
  <c r="D56" i="36"/>
  <c r="E56" i="36"/>
  <c r="F56" i="36"/>
  <c r="J56" i="36"/>
  <c r="K56" i="36"/>
  <c r="L56" i="36"/>
  <c r="M56" i="36"/>
  <c r="N56" i="36"/>
  <c r="A57" i="36"/>
  <c r="D57" i="36"/>
  <c r="E57" i="36"/>
  <c r="F57" i="36"/>
  <c r="J57" i="36"/>
  <c r="K57" i="36"/>
  <c r="L57" i="36"/>
  <c r="M57" i="36"/>
  <c r="N57" i="36"/>
  <c r="A58" i="36"/>
  <c r="D58" i="36"/>
  <c r="E58" i="36"/>
  <c r="F58" i="36"/>
  <c r="J58" i="36"/>
  <c r="K58" i="36"/>
  <c r="L58" i="36"/>
  <c r="M58" i="36"/>
  <c r="N58" i="36"/>
  <c r="A59" i="36"/>
  <c r="D59" i="36"/>
  <c r="E59" i="36"/>
  <c r="F59" i="36"/>
  <c r="J59" i="36"/>
  <c r="K59" i="36"/>
  <c r="L59" i="36"/>
  <c r="M59" i="36"/>
  <c r="N59" i="36"/>
  <c r="A60" i="36"/>
  <c r="D60" i="36"/>
  <c r="E60" i="36"/>
  <c r="F60" i="36"/>
  <c r="J60" i="36"/>
  <c r="K60" i="36"/>
  <c r="L60" i="36"/>
  <c r="M60" i="36"/>
  <c r="N60" i="36"/>
  <c r="A61" i="36"/>
  <c r="D61" i="36"/>
  <c r="E61" i="36"/>
  <c r="F61" i="36"/>
  <c r="J61" i="36"/>
  <c r="K61" i="36"/>
  <c r="L61" i="36"/>
  <c r="M61" i="36"/>
  <c r="N61" i="36"/>
  <c r="A62" i="36"/>
  <c r="D62" i="36"/>
  <c r="E62" i="36"/>
  <c r="F62" i="36"/>
  <c r="J62" i="36"/>
  <c r="K62" i="36"/>
  <c r="L62" i="36"/>
  <c r="M62" i="36"/>
  <c r="N62" i="36"/>
  <c r="A63" i="36"/>
  <c r="D63" i="36"/>
  <c r="E63" i="36"/>
  <c r="F63" i="36"/>
  <c r="J63" i="36"/>
  <c r="K63" i="36"/>
  <c r="L63" i="36"/>
  <c r="M63" i="36"/>
  <c r="N63" i="36"/>
  <c r="A64" i="36"/>
  <c r="D64" i="36"/>
  <c r="E64" i="36"/>
  <c r="F64" i="36"/>
  <c r="J64" i="36"/>
  <c r="K64" i="36"/>
  <c r="L64" i="36"/>
  <c r="M64" i="36"/>
  <c r="N64" i="36"/>
  <c r="A65" i="36"/>
  <c r="D65" i="36"/>
  <c r="E65" i="36"/>
  <c r="F65" i="36"/>
  <c r="J65" i="36"/>
  <c r="K65" i="36"/>
  <c r="L65" i="36"/>
  <c r="M65" i="36"/>
  <c r="N65" i="36"/>
  <c r="A66" i="36"/>
  <c r="D66" i="36"/>
  <c r="E66" i="36"/>
  <c r="F66" i="36"/>
  <c r="J66" i="36"/>
  <c r="K66" i="36"/>
  <c r="L66" i="36"/>
  <c r="M66" i="36"/>
  <c r="N66" i="36"/>
  <c r="A67" i="36"/>
  <c r="D67" i="36"/>
  <c r="E67" i="36"/>
  <c r="F67" i="36"/>
  <c r="J67" i="36"/>
  <c r="K67" i="36"/>
  <c r="L67" i="36"/>
  <c r="M67" i="36"/>
  <c r="N67" i="36"/>
  <c r="A68" i="36"/>
  <c r="D68" i="36"/>
  <c r="E68" i="36"/>
  <c r="F68" i="36"/>
  <c r="J68" i="36"/>
  <c r="K68" i="36"/>
  <c r="L68" i="36"/>
  <c r="M68" i="36"/>
  <c r="N68" i="36"/>
  <c r="A69" i="36"/>
  <c r="D69" i="36"/>
  <c r="E69" i="36"/>
  <c r="F69" i="36"/>
  <c r="J69" i="36"/>
  <c r="K69" i="36"/>
  <c r="L69" i="36"/>
  <c r="M69" i="36"/>
  <c r="N69" i="36"/>
  <c r="A70" i="36"/>
  <c r="D70" i="36"/>
  <c r="E70" i="36"/>
  <c r="F70" i="36"/>
  <c r="J70" i="36"/>
  <c r="K70" i="36"/>
  <c r="L70" i="36"/>
  <c r="M70" i="36"/>
  <c r="N70" i="36"/>
  <c r="A71" i="36"/>
  <c r="D71" i="36"/>
  <c r="E71" i="36"/>
  <c r="F71" i="36"/>
  <c r="J71" i="36"/>
  <c r="K71" i="36"/>
  <c r="L71" i="36"/>
  <c r="M71" i="36"/>
  <c r="N71" i="36"/>
  <c r="A72" i="36"/>
  <c r="D72" i="36"/>
  <c r="E72" i="36"/>
  <c r="F72" i="36"/>
  <c r="J72" i="36"/>
  <c r="K72" i="36"/>
  <c r="L72" i="36"/>
  <c r="M72" i="36"/>
  <c r="N72" i="36"/>
  <c r="A73" i="36"/>
  <c r="D73" i="36"/>
  <c r="E73" i="36"/>
  <c r="F73" i="36"/>
  <c r="J73" i="36"/>
  <c r="K73" i="36"/>
  <c r="L73" i="36"/>
  <c r="M73" i="36"/>
  <c r="N73" i="36"/>
  <c r="A74" i="36"/>
  <c r="D74" i="36"/>
  <c r="E74" i="36"/>
  <c r="F74" i="36"/>
  <c r="J74" i="36"/>
  <c r="K74" i="36"/>
  <c r="L74" i="36"/>
  <c r="M74" i="36"/>
  <c r="N74" i="36"/>
  <c r="A75" i="36"/>
  <c r="D75" i="36"/>
  <c r="E75" i="36"/>
  <c r="F75" i="36"/>
  <c r="J75" i="36"/>
  <c r="K75" i="36"/>
  <c r="L75" i="36"/>
  <c r="M75" i="36"/>
  <c r="N75" i="36"/>
  <c r="A76" i="36"/>
  <c r="D76" i="36"/>
  <c r="E76" i="36"/>
  <c r="F76" i="36"/>
  <c r="J76" i="36"/>
  <c r="K76" i="36"/>
  <c r="L76" i="36"/>
  <c r="M76" i="36"/>
  <c r="N76" i="36"/>
  <c r="A77" i="36"/>
  <c r="D77" i="36"/>
  <c r="E77" i="36"/>
  <c r="F77" i="36"/>
  <c r="J77" i="36"/>
  <c r="K77" i="36"/>
  <c r="L77" i="36"/>
  <c r="M77" i="36"/>
  <c r="N77" i="36"/>
  <c r="A78" i="36"/>
  <c r="D78" i="36"/>
  <c r="E78" i="36"/>
  <c r="F78" i="36"/>
  <c r="J78" i="36"/>
  <c r="K78" i="36"/>
  <c r="L78" i="36"/>
  <c r="M78" i="36"/>
  <c r="N78" i="36"/>
  <c r="A79" i="36"/>
  <c r="D79" i="36"/>
  <c r="E79" i="36"/>
  <c r="F79" i="36"/>
  <c r="J79" i="36"/>
  <c r="K79" i="36"/>
  <c r="L79" i="36"/>
  <c r="M79" i="36"/>
  <c r="N79" i="36"/>
  <c r="A80" i="36"/>
  <c r="D80" i="36"/>
  <c r="E80" i="36"/>
  <c r="F80" i="36"/>
  <c r="J80" i="36"/>
  <c r="K80" i="36"/>
  <c r="L80" i="36"/>
  <c r="M80" i="36"/>
  <c r="N80" i="36"/>
  <c r="A81" i="36"/>
  <c r="D81" i="36"/>
  <c r="E81" i="36"/>
  <c r="F81" i="36"/>
  <c r="J81" i="36"/>
  <c r="K81" i="36"/>
  <c r="L81" i="36"/>
  <c r="M81" i="36"/>
  <c r="N81" i="36"/>
  <c r="A82" i="36"/>
  <c r="D82" i="36"/>
  <c r="E82" i="36"/>
  <c r="F82" i="36"/>
  <c r="J82" i="36"/>
  <c r="K82" i="36"/>
  <c r="L82" i="36"/>
  <c r="M82" i="36"/>
  <c r="N82" i="36"/>
  <c r="A83" i="36"/>
  <c r="D83" i="36"/>
  <c r="E83" i="36"/>
  <c r="F83" i="36"/>
  <c r="J83" i="36"/>
  <c r="K83" i="36"/>
  <c r="L83" i="36"/>
  <c r="M83" i="36"/>
  <c r="N83" i="36"/>
  <c r="A84" i="36"/>
  <c r="D84" i="36"/>
  <c r="E84" i="36"/>
  <c r="F84" i="36"/>
  <c r="J84" i="36"/>
  <c r="K84" i="36"/>
  <c r="L84" i="36"/>
  <c r="M84" i="36"/>
  <c r="N84" i="36"/>
  <c r="A85" i="36"/>
  <c r="D85" i="36"/>
  <c r="E85" i="36"/>
  <c r="F85" i="36"/>
  <c r="J85" i="36"/>
  <c r="K85" i="36"/>
  <c r="L85" i="36"/>
  <c r="M85" i="36"/>
  <c r="N85" i="36"/>
  <c r="A86" i="36"/>
  <c r="D86" i="36"/>
  <c r="E86" i="36"/>
  <c r="F86" i="36"/>
  <c r="J86" i="36"/>
  <c r="K86" i="36"/>
  <c r="L86" i="36"/>
  <c r="M86" i="36"/>
  <c r="N86" i="36"/>
  <c r="A87" i="36"/>
  <c r="D87" i="36"/>
  <c r="E87" i="36"/>
  <c r="F87" i="36"/>
  <c r="J87" i="36"/>
  <c r="K87" i="36"/>
  <c r="L87" i="36"/>
  <c r="M87" i="36"/>
  <c r="N87" i="36"/>
  <c r="A88" i="36"/>
  <c r="D88" i="36"/>
  <c r="E88" i="36"/>
  <c r="F88" i="36"/>
  <c r="J88" i="36"/>
  <c r="K88" i="36"/>
  <c r="L88" i="36"/>
  <c r="M88" i="36"/>
  <c r="N88" i="36"/>
  <c r="A89" i="36"/>
  <c r="D89" i="36"/>
  <c r="E89" i="36"/>
  <c r="F89" i="36"/>
  <c r="J89" i="36"/>
  <c r="K89" i="36"/>
  <c r="L89" i="36"/>
  <c r="M89" i="36"/>
  <c r="N89" i="36"/>
  <c r="A90" i="36"/>
  <c r="D90" i="36"/>
  <c r="E90" i="36"/>
  <c r="F90" i="36"/>
  <c r="J90" i="36"/>
  <c r="K90" i="36"/>
  <c r="L90" i="36"/>
  <c r="M90" i="36"/>
  <c r="N90" i="36"/>
  <c r="A91" i="36"/>
  <c r="D91" i="36"/>
  <c r="E91" i="36"/>
  <c r="F91" i="36"/>
  <c r="J91" i="36"/>
  <c r="K91" i="36"/>
  <c r="L91" i="36"/>
  <c r="M91" i="36"/>
  <c r="N91" i="36"/>
  <c r="A92" i="36"/>
  <c r="D92" i="36"/>
  <c r="E92" i="36"/>
  <c r="F92" i="36"/>
  <c r="J92" i="36"/>
  <c r="K92" i="36"/>
  <c r="L92" i="36"/>
  <c r="M92" i="36"/>
  <c r="N92" i="36"/>
  <c r="A93" i="36"/>
  <c r="D93" i="36"/>
  <c r="E93" i="36"/>
  <c r="F93" i="36"/>
  <c r="J93" i="36"/>
  <c r="K93" i="36"/>
  <c r="L93" i="36"/>
  <c r="M93" i="36"/>
  <c r="N93" i="36"/>
  <c r="A94" i="36"/>
  <c r="D94" i="36"/>
  <c r="E94" i="36"/>
  <c r="F94" i="36"/>
  <c r="J94" i="36"/>
  <c r="K94" i="36"/>
  <c r="L94" i="36"/>
  <c r="M94" i="36"/>
  <c r="N94" i="36"/>
  <c r="A95" i="36"/>
  <c r="D95" i="36"/>
  <c r="E95" i="36"/>
  <c r="F95" i="36"/>
  <c r="J95" i="36"/>
  <c r="K95" i="36"/>
  <c r="L95" i="36"/>
  <c r="M95" i="36"/>
  <c r="N95" i="36"/>
  <c r="A96" i="36"/>
  <c r="D96" i="36"/>
  <c r="E96" i="36"/>
  <c r="F96" i="36"/>
  <c r="J96" i="36"/>
  <c r="K96" i="36"/>
  <c r="L96" i="36"/>
  <c r="M96" i="36"/>
  <c r="N96" i="36"/>
  <c r="A97" i="36"/>
  <c r="D97" i="36"/>
  <c r="E97" i="36"/>
  <c r="F97" i="36"/>
  <c r="J97" i="36"/>
  <c r="K97" i="36"/>
  <c r="L97" i="36"/>
  <c r="M97" i="36"/>
  <c r="N97" i="36"/>
  <c r="A98" i="36"/>
  <c r="D98" i="36"/>
  <c r="E98" i="36"/>
  <c r="F98" i="36"/>
  <c r="J98" i="36"/>
  <c r="K98" i="36"/>
  <c r="L98" i="36"/>
  <c r="M98" i="36"/>
  <c r="N98" i="36"/>
  <c r="A99" i="36"/>
  <c r="D99" i="36"/>
  <c r="E99" i="36"/>
  <c r="F99" i="36"/>
  <c r="J99" i="36"/>
  <c r="K99" i="36"/>
  <c r="L99" i="36"/>
  <c r="M99" i="36"/>
  <c r="N99" i="36"/>
  <c r="A100" i="36"/>
  <c r="D100" i="36"/>
  <c r="E100" i="36"/>
  <c r="F100" i="36"/>
  <c r="J100" i="36"/>
  <c r="K100" i="36"/>
  <c r="L100" i="36"/>
  <c r="M100" i="36"/>
  <c r="N100" i="36"/>
  <c r="A101" i="36"/>
  <c r="D101" i="36"/>
  <c r="E101" i="36"/>
  <c r="F101" i="36"/>
  <c r="J101" i="36"/>
  <c r="K101" i="36"/>
  <c r="L101" i="36"/>
  <c r="M101" i="36"/>
  <c r="N101" i="36"/>
  <c r="A102" i="36"/>
  <c r="D102" i="36"/>
  <c r="E102" i="36"/>
  <c r="F102" i="36"/>
  <c r="J102" i="36"/>
  <c r="K102" i="36"/>
  <c r="L102" i="36"/>
  <c r="M102" i="36"/>
  <c r="N102" i="36"/>
  <c r="A103" i="36"/>
  <c r="D103" i="36"/>
  <c r="E103" i="36"/>
  <c r="F103" i="36"/>
  <c r="J103" i="36"/>
  <c r="K103" i="36"/>
  <c r="L103" i="36"/>
  <c r="M103" i="36"/>
  <c r="N103" i="36"/>
  <c r="A104" i="36"/>
  <c r="D104" i="36"/>
  <c r="E104" i="36"/>
  <c r="F104" i="36"/>
  <c r="J104" i="36"/>
  <c r="K104" i="36"/>
  <c r="L104" i="36"/>
  <c r="M104" i="36"/>
  <c r="N104" i="36"/>
  <c r="A105" i="36"/>
  <c r="D105" i="36"/>
  <c r="E105" i="36"/>
  <c r="F105" i="36"/>
  <c r="J105" i="36"/>
  <c r="K105" i="36"/>
  <c r="L105" i="36"/>
  <c r="M105" i="36"/>
  <c r="N105" i="36"/>
  <c r="A106" i="36"/>
  <c r="D106" i="36"/>
  <c r="E106" i="36"/>
  <c r="F106" i="36"/>
  <c r="J106" i="36"/>
  <c r="K106" i="36"/>
  <c r="L106" i="36"/>
  <c r="M106" i="36"/>
  <c r="N106" i="36"/>
  <c r="A107" i="36"/>
  <c r="D107" i="36"/>
  <c r="E107" i="36"/>
  <c r="F107" i="36"/>
  <c r="J107" i="36"/>
  <c r="K107" i="36"/>
  <c r="L107" i="36"/>
  <c r="M107" i="36"/>
  <c r="N107" i="36"/>
  <c r="A108" i="36"/>
  <c r="D108" i="36"/>
  <c r="E108" i="36"/>
  <c r="F108" i="36"/>
  <c r="J108" i="36"/>
  <c r="K108" i="36"/>
  <c r="L108" i="36"/>
  <c r="M108" i="36"/>
  <c r="N108" i="36"/>
  <c r="A109" i="36"/>
  <c r="D109" i="36"/>
  <c r="E109" i="36"/>
  <c r="F109" i="36"/>
  <c r="J109" i="36"/>
  <c r="K109" i="36"/>
  <c r="L109" i="36"/>
  <c r="M109" i="36"/>
  <c r="N109" i="36"/>
  <c r="A110" i="36"/>
  <c r="D110" i="36"/>
  <c r="E110" i="36"/>
  <c r="F110" i="36"/>
  <c r="J110" i="36"/>
  <c r="K110" i="36"/>
  <c r="L110" i="36"/>
  <c r="M110" i="36"/>
  <c r="N110" i="36"/>
  <c r="A111" i="36"/>
  <c r="D111" i="36"/>
  <c r="E111" i="36"/>
  <c r="F111" i="36"/>
  <c r="J111" i="36"/>
  <c r="K111" i="36"/>
  <c r="L111" i="36"/>
  <c r="M111" i="36"/>
  <c r="N111" i="36"/>
  <c r="A112" i="36"/>
  <c r="D112" i="36"/>
  <c r="E112" i="36"/>
  <c r="F112" i="36"/>
  <c r="J112" i="36"/>
  <c r="K112" i="36"/>
  <c r="L112" i="36"/>
  <c r="M112" i="36"/>
  <c r="N112" i="36"/>
  <c r="A113" i="36"/>
  <c r="D113" i="36"/>
  <c r="E113" i="36"/>
  <c r="F113" i="36"/>
  <c r="J113" i="36"/>
  <c r="K113" i="36"/>
  <c r="L113" i="36"/>
  <c r="M113" i="36"/>
  <c r="N113" i="36"/>
  <c r="A114" i="36"/>
  <c r="D114" i="36"/>
  <c r="E114" i="36"/>
  <c r="F114" i="36"/>
  <c r="J114" i="36"/>
  <c r="K114" i="36"/>
  <c r="L114" i="36"/>
  <c r="M114" i="36"/>
  <c r="N114" i="36"/>
  <c r="A115" i="36"/>
  <c r="D115" i="36"/>
  <c r="E115" i="36"/>
  <c r="F115" i="36"/>
  <c r="J115" i="36"/>
  <c r="K115" i="36"/>
  <c r="L115" i="36"/>
  <c r="M115" i="36"/>
  <c r="N115" i="36"/>
  <c r="A116" i="36"/>
  <c r="D116" i="36"/>
  <c r="E116" i="36"/>
  <c r="F116" i="36"/>
  <c r="J116" i="36"/>
  <c r="K116" i="36"/>
  <c r="L116" i="36"/>
  <c r="M116" i="36"/>
  <c r="N116" i="36"/>
  <c r="A117" i="36"/>
  <c r="D117" i="36"/>
  <c r="E117" i="36"/>
  <c r="F117" i="36"/>
  <c r="J117" i="36"/>
  <c r="K117" i="36"/>
  <c r="L117" i="36"/>
  <c r="M117" i="36"/>
  <c r="N117" i="36"/>
  <c r="A118" i="36"/>
  <c r="D118" i="36"/>
  <c r="E118" i="36"/>
  <c r="F118" i="36"/>
  <c r="J118" i="36"/>
  <c r="K118" i="36"/>
  <c r="L118" i="36"/>
  <c r="M118" i="36"/>
  <c r="N118" i="36"/>
  <c r="A119" i="36"/>
  <c r="D119" i="36"/>
  <c r="E119" i="36"/>
  <c r="F119" i="36"/>
  <c r="J119" i="36"/>
  <c r="K119" i="36"/>
  <c r="L119" i="36"/>
  <c r="M119" i="36"/>
  <c r="N119" i="36"/>
  <c r="A120" i="36"/>
  <c r="D120" i="36"/>
  <c r="E120" i="36"/>
  <c r="F120" i="36"/>
  <c r="J120" i="36"/>
  <c r="K120" i="36"/>
  <c r="L120" i="36"/>
  <c r="M120" i="36"/>
  <c r="N120" i="36"/>
  <c r="A121" i="36"/>
  <c r="D121" i="36"/>
  <c r="E121" i="36"/>
  <c r="F121" i="36"/>
  <c r="J121" i="36"/>
  <c r="K121" i="36"/>
  <c r="L121" i="36"/>
  <c r="M121" i="36"/>
  <c r="N121" i="36"/>
  <c r="A122" i="36"/>
  <c r="D122" i="36"/>
  <c r="E122" i="36"/>
  <c r="F122" i="36"/>
  <c r="J122" i="36"/>
  <c r="K122" i="36"/>
  <c r="L122" i="36"/>
  <c r="M122" i="36"/>
  <c r="N122" i="36"/>
  <c r="A123" i="36"/>
  <c r="D123" i="36"/>
  <c r="E123" i="36"/>
  <c r="F123" i="36"/>
  <c r="J123" i="36"/>
  <c r="K123" i="36"/>
  <c r="L123" i="36"/>
  <c r="M123" i="36"/>
  <c r="N123" i="36"/>
  <c r="A124" i="36"/>
  <c r="D124" i="36"/>
  <c r="E124" i="36"/>
  <c r="F124" i="36"/>
  <c r="J124" i="36"/>
  <c r="K124" i="36"/>
  <c r="L124" i="36"/>
  <c r="M124" i="36"/>
  <c r="N124" i="36"/>
  <c r="A125" i="36"/>
  <c r="D125" i="36"/>
  <c r="E125" i="36"/>
  <c r="F125" i="36"/>
  <c r="J125" i="36"/>
  <c r="K125" i="36"/>
  <c r="L125" i="36"/>
  <c r="M125" i="36"/>
  <c r="N125" i="36"/>
  <c r="A126" i="36"/>
  <c r="D126" i="36"/>
  <c r="E126" i="36"/>
  <c r="F126" i="36"/>
  <c r="J126" i="36"/>
  <c r="K126" i="36"/>
  <c r="L126" i="36"/>
  <c r="M126" i="36"/>
  <c r="N126" i="36"/>
  <c r="A127" i="36"/>
  <c r="D127" i="36"/>
  <c r="E127" i="36"/>
  <c r="F127" i="36"/>
  <c r="J127" i="36"/>
  <c r="K127" i="36"/>
  <c r="L127" i="36"/>
  <c r="M127" i="36"/>
  <c r="N127" i="36"/>
  <c r="A128" i="36"/>
  <c r="D128" i="36"/>
  <c r="E128" i="36"/>
  <c r="F128" i="36"/>
  <c r="J128" i="36"/>
  <c r="K128" i="36"/>
  <c r="L128" i="36"/>
  <c r="M128" i="36"/>
  <c r="N128" i="36"/>
  <c r="A129" i="36"/>
  <c r="D129" i="36"/>
  <c r="E129" i="36"/>
  <c r="F129" i="36"/>
  <c r="J129" i="36"/>
  <c r="K129" i="36"/>
  <c r="L129" i="36"/>
  <c r="M129" i="36"/>
  <c r="N129" i="36"/>
  <c r="A130" i="36"/>
  <c r="D130" i="36"/>
  <c r="E130" i="36"/>
  <c r="F130" i="36"/>
  <c r="J130" i="36"/>
  <c r="K130" i="36"/>
  <c r="L130" i="36"/>
  <c r="M130" i="36"/>
  <c r="N130" i="36"/>
  <c r="A131" i="36"/>
  <c r="D131" i="36"/>
  <c r="E131" i="36"/>
  <c r="F131" i="36"/>
  <c r="J131" i="36"/>
  <c r="K131" i="36"/>
  <c r="L131" i="36"/>
  <c r="M131" i="36"/>
  <c r="N131" i="36"/>
  <c r="A132" i="36"/>
  <c r="D132" i="36"/>
  <c r="E132" i="36"/>
  <c r="F132" i="36"/>
  <c r="J132" i="36"/>
  <c r="K132" i="36"/>
  <c r="L132" i="36"/>
  <c r="M132" i="36"/>
  <c r="N132" i="36"/>
  <c r="A133" i="36"/>
  <c r="D133" i="36"/>
  <c r="E133" i="36"/>
  <c r="F133" i="36"/>
  <c r="J133" i="36"/>
  <c r="K133" i="36"/>
  <c r="L133" i="36"/>
  <c r="M133" i="36"/>
  <c r="N133" i="36"/>
  <c r="A134" i="36"/>
  <c r="D134" i="36"/>
  <c r="E134" i="36"/>
  <c r="F134" i="36"/>
  <c r="J134" i="36"/>
  <c r="K134" i="36"/>
  <c r="L134" i="36"/>
  <c r="M134" i="36"/>
  <c r="N134" i="36"/>
  <c r="A135" i="36"/>
  <c r="D135" i="36"/>
  <c r="E135" i="36"/>
  <c r="F135" i="36"/>
  <c r="J135" i="36"/>
  <c r="K135" i="36"/>
  <c r="L135" i="36"/>
  <c r="M135" i="36"/>
  <c r="N135" i="36"/>
  <c r="A136" i="36"/>
  <c r="D136" i="36"/>
  <c r="E136" i="36"/>
  <c r="F136" i="36"/>
  <c r="J136" i="36"/>
  <c r="K136" i="36"/>
  <c r="L136" i="36"/>
  <c r="M136" i="36"/>
  <c r="N136" i="36"/>
  <c r="A137" i="36"/>
  <c r="D137" i="36"/>
  <c r="E137" i="36"/>
  <c r="F137" i="36"/>
  <c r="J137" i="36"/>
  <c r="K137" i="36"/>
  <c r="L137" i="36"/>
  <c r="M137" i="36"/>
  <c r="N137" i="36"/>
  <c r="A138" i="36"/>
  <c r="D138" i="36"/>
  <c r="E138" i="36"/>
  <c r="F138" i="36"/>
  <c r="J138" i="36"/>
  <c r="K138" i="36"/>
  <c r="L138" i="36"/>
  <c r="M138" i="36"/>
  <c r="N138" i="36"/>
  <c r="A139" i="36"/>
  <c r="D139" i="36"/>
  <c r="E139" i="36"/>
  <c r="F139" i="36"/>
  <c r="J139" i="36"/>
  <c r="K139" i="36"/>
  <c r="L139" i="36"/>
  <c r="M139" i="36"/>
  <c r="N139" i="36"/>
  <c r="A140" i="36"/>
  <c r="D140" i="36"/>
  <c r="E140" i="36"/>
  <c r="F140" i="36"/>
  <c r="J140" i="36"/>
  <c r="K140" i="36"/>
  <c r="L140" i="36"/>
  <c r="M140" i="36"/>
  <c r="N140" i="36"/>
  <c r="A141" i="36"/>
  <c r="D141" i="36"/>
  <c r="E141" i="36"/>
  <c r="F141" i="36"/>
  <c r="J141" i="36"/>
  <c r="K141" i="36"/>
  <c r="L141" i="36"/>
  <c r="M141" i="36"/>
  <c r="N141" i="36"/>
  <c r="A142" i="36"/>
  <c r="D142" i="36"/>
  <c r="E142" i="36"/>
  <c r="F142" i="36"/>
  <c r="J142" i="36"/>
  <c r="K142" i="36"/>
  <c r="L142" i="36"/>
  <c r="M142" i="36"/>
  <c r="N142" i="36"/>
  <c r="A143" i="36"/>
  <c r="D143" i="36"/>
  <c r="E143" i="36"/>
  <c r="F143" i="36"/>
  <c r="J143" i="36"/>
  <c r="K143" i="36"/>
  <c r="L143" i="36"/>
  <c r="M143" i="36"/>
  <c r="N143" i="36"/>
  <c r="A144" i="36"/>
  <c r="D144" i="36"/>
  <c r="E144" i="36"/>
  <c r="F144" i="36"/>
  <c r="J144" i="36"/>
  <c r="K144" i="36"/>
  <c r="L144" i="36"/>
  <c r="M144" i="36"/>
  <c r="N144" i="36"/>
  <c r="A145" i="36"/>
  <c r="D145" i="36"/>
  <c r="E145" i="36"/>
  <c r="F145" i="36"/>
  <c r="J145" i="36"/>
  <c r="K145" i="36"/>
  <c r="L145" i="36"/>
  <c r="M145" i="36"/>
  <c r="N145" i="36"/>
  <c r="A146" i="36"/>
  <c r="D146" i="36"/>
  <c r="E146" i="36"/>
  <c r="F146" i="36"/>
  <c r="J146" i="36"/>
  <c r="K146" i="36"/>
  <c r="L146" i="36"/>
  <c r="M146" i="36"/>
  <c r="N146" i="36"/>
  <c r="I147" i="36"/>
  <c r="A3" i="39"/>
  <c r="D3" i="39"/>
  <c r="E3" i="39"/>
  <c r="F3" i="39"/>
  <c r="G3" i="39"/>
  <c r="H3" i="39"/>
  <c r="I3" i="39"/>
  <c r="J3" i="39"/>
  <c r="A4" i="39"/>
  <c r="D4" i="39"/>
  <c r="E4" i="39"/>
  <c r="F4" i="39"/>
  <c r="G4" i="39"/>
  <c r="H4" i="39"/>
  <c r="I4" i="39"/>
  <c r="J4" i="39"/>
  <c r="A5" i="39"/>
  <c r="D5" i="39"/>
  <c r="E5" i="39"/>
  <c r="F5" i="39"/>
  <c r="G5" i="39"/>
  <c r="H5" i="39"/>
  <c r="I5" i="39"/>
  <c r="J5" i="39"/>
  <c r="A6" i="39"/>
  <c r="D6" i="39"/>
  <c r="E6" i="39"/>
  <c r="F6" i="39"/>
  <c r="G6" i="39"/>
  <c r="H6" i="39"/>
  <c r="I6" i="39"/>
  <c r="J6" i="39"/>
  <c r="A7" i="39"/>
  <c r="D7" i="39"/>
  <c r="E7" i="39"/>
  <c r="F7" i="39"/>
  <c r="G7" i="39"/>
  <c r="H7" i="39"/>
  <c r="I7" i="39"/>
  <c r="J7" i="39"/>
  <c r="A8" i="39"/>
  <c r="D8" i="39"/>
  <c r="E8" i="39"/>
  <c r="F8" i="39"/>
  <c r="G8" i="39"/>
  <c r="H8" i="39"/>
  <c r="I8" i="39"/>
  <c r="J8" i="39"/>
  <c r="A9" i="39"/>
  <c r="D9" i="39"/>
  <c r="E9" i="39"/>
  <c r="F9" i="39"/>
  <c r="G9" i="39"/>
  <c r="H9" i="39"/>
  <c r="I9" i="39"/>
  <c r="J9" i="39"/>
  <c r="A10" i="39"/>
  <c r="D10" i="39"/>
  <c r="E10" i="39"/>
  <c r="F10" i="39"/>
  <c r="G10" i="39"/>
  <c r="H10" i="39"/>
  <c r="I10" i="39"/>
  <c r="J10" i="39"/>
  <c r="A11" i="39"/>
  <c r="D11" i="39"/>
  <c r="E11" i="39"/>
  <c r="F11" i="39"/>
  <c r="G11" i="39"/>
  <c r="H11" i="39"/>
  <c r="I11" i="39"/>
  <c r="J11" i="39"/>
  <c r="A12" i="39"/>
  <c r="D12" i="39"/>
  <c r="E12" i="39"/>
  <c r="F12" i="39"/>
  <c r="G12" i="39"/>
  <c r="H12" i="39"/>
  <c r="I12" i="39"/>
  <c r="J12" i="39"/>
  <c r="A13" i="39"/>
  <c r="D13" i="39"/>
  <c r="E13" i="39"/>
  <c r="F13" i="39"/>
  <c r="G13" i="39"/>
  <c r="H13" i="39"/>
  <c r="I13" i="39"/>
  <c r="J13" i="39"/>
  <c r="A14" i="39"/>
  <c r="D14" i="39"/>
  <c r="E14" i="39"/>
  <c r="F14" i="39"/>
  <c r="G14" i="39"/>
  <c r="H14" i="39"/>
  <c r="I14" i="39"/>
  <c r="J14" i="39"/>
  <c r="A15" i="39"/>
  <c r="D15" i="39"/>
  <c r="E15" i="39"/>
  <c r="F15" i="39"/>
  <c r="G15" i="39"/>
  <c r="H15" i="39"/>
  <c r="I15" i="39"/>
  <c r="J15" i="39"/>
  <c r="A16" i="39"/>
  <c r="D16" i="39"/>
  <c r="E16" i="39"/>
  <c r="F16" i="39"/>
  <c r="G16" i="39"/>
  <c r="H16" i="39"/>
  <c r="I16" i="39"/>
  <c r="J16" i="39"/>
  <c r="A17" i="39"/>
  <c r="D17" i="39"/>
  <c r="E17" i="39"/>
  <c r="F17" i="39"/>
  <c r="G17" i="39"/>
  <c r="H17" i="39"/>
  <c r="I17" i="39"/>
  <c r="J17" i="39"/>
  <c r="A18" i="39"/>
  <c r="D18" i="39"/>
  <c r="E18" i="39"/>
  <c r="F18" i="39"/>
  <c r="G18" i="39"/>
  <c r="H18" i="39"/>
  <c r="I18" i="39"/>
  <c r="J18" i="39"/>
  <c r="A19" i="39"/>
  <c r="D19" i="39"/>
  <c r="E19" i="39"/>
  <c r="F19" i="39"/>
  <c r="G19" i="39"/>
  <c r="H19" i="39"/>
  <c r="I19" i="39"/>
  <c r="J19" i="39"/>
  <c r="A20" i="39"/>
  <c r="D20" i="39"/>
  <c r="E20" i="39"/>
  <c r="F20" i="39"/>
  <c r="G20" i="39"/>
  <c r="H20" i="39"/>
  <c r="I20" i="39"/>
  <c r="J20" i="39"/>
  <c r="A21" i="39"/>
  <c r="D21" i="39"/>
  <c r="E21" i="39"/>
  <c r="F21" i="39"/>
  <c r="G21" i="39"/>
  <c r="H21" i="39"/>
  <c r="I21" i="39"/>
  <c r="J21" i="39"/>
  <c r="A22" i="39"/>
  <c r="D22" i="39"/>
  <c r="E22" i="39"/>
  <c r="F22" i="39"/>
  <c r="G22" i="39"/>
  <c r="H22" i="39"/>
  <c r="I22" i="39"/>
  <c r="J22" i="39"/>
  <c r="A23" i="39"/>
  <c r="D23" i="39"/>
  <c r="E23" i="39"/>
  <c r="F23" i="39"/>
  <c r="G23" i="39"/>
  <c r="H23" i="39"/>
  <c r="I23" i="39"/>
  <c r="J23" i="39"/>
  <c r="A24" i="39"/>
  <c r="D24" i="39"/>
  <c r="E24" i="39"/>
  <c r="F24" i="39"/>
  <c r="G24" i="39"/>
  <c r="H24" i="39"/>
  <c r="I24" i="39"/>
  <c r="J24" i="39"/>
  <c r="A25" i="39"/>
  <c r="D25" i="39"/>
  <c r="E25" i="39"/>
  <c r="F25" i="39"/>
  <c r="G25" i="39"/>
  <c r="H25" i="39"/>
  <c r="I25" i="39"/>
  <c r="J25" i="39"/>
  <c r="A26" i="39"/>
  <c r="D26" i="39"/>
  <c r="E26" i="39"/>
  <c r="F26" i="39"/>
  <c r="G26" i="39"/>
  <c r="H26" i="39"/>
  <c r="I26" i="39"/>
  <c r="J26" i="39"/>
  <c r="A27" i="39"/>
  <c r="D27" i="39"/>
  <c r="E27" i="39"/>
  <c r="F27" i="39"/>
  <c r="G27" i="39"/>
  <c r="H27" i="39"/>
  <c r="I27" i="39"/>
  <c r="J27" i="39"/>
  <c r="A28" i="39"/>
  <c r="D28" i="39"/>
  <c r="E28" i="39"/>
  <c r="F28" i="39"/>
  <c r="G28" i="39"/>
  <c r="H28" i="39"/>
  <c r="I28" i="39"/>
  <c r="J28" i="39"/>
  <c r="A29" i="39"/>
  <c r="D29" i="39"/>
  <c r="E29" i="39"/>
  <c r="F29" i="39"/>
  <c r="G29" i="39"/>
  <c r="H29" i="39"/>
  <c r="I29" i="39"/>
  <c r="J29" i="39"/>
  <c r="A30" i="39"/>
  <c r="D30" i="39"/>
  <c r="E30" i="39"/>
  <c r="F30" i="39"/>
  <c r="G30" i="39"/>
  <c r="H30" i="39"/>
  <c r="I30" i="39"/>
  <c r="J30" i="39"/>
  <c r="A31" i="39"/>
  <c r="D31" i="39"/>
  <c r="E31" i="39"/>
  <c r="F31" i="39"/>
  <c r="G31" i="39"/>
  <c r="H31" i="39"/>
  <c r="I31" i="39"/>
  <c r="J31" i="39"/>
  <c r="A32" i="39"/>
  <c r="D32" i="39"/>
  <c r="E32" i="39"/>
  <c r="F32" i="39"/>
  <c r="G32" i="39"/>
  <c r="H32" i="39"/>
  <c r="I32" i="39"/>
  <c r="J32" i="39"/>
  <c r="A33" i="39"/>
  <c r="D33" i="39"/>
  <c r="E33" i="39"/>
  <c r="F33" i="39"/>
  <c r="G33" i="39"/>
  <c r="H33" i="39"/>
  <c r="I33" i="39"/>
  <c r="J33" i="39"/>
  <c r="A34" i="39"/>
  <c r="D34" i="39"/>
  <c r="E34" i="39"/>
  <c r="F34" i="39"/>
  <c r="G34" i="39"/>
  <c r="H34" i="39"/>
  <c r="I34" i="39"/>
  <c r="J34" i="39"/>
  <c r="A35" i="39"/>
  <c r="D35" i="39"/>
  <c r="E35" i="39"/>
  <c r="F35" i="39"/>
  <c r="G35" i="39"/>
  <c r="H35" i="39"/>
  <c r="I35" i="39"/>
  <c r="J35" i="39"/>
  <c r="A36" i="39"/>
  <c r="D36" i="39"/>
  <c r="E36" i="39"/>
  <c r="F36" i="39"/>
  <c r="G36" i="39"/>
  <c r="H36" i="39"/>
  <c r="I36" i="39"/>
  <c r="J36" i="39"/>
  <c r="A37" i="39"/>
  <c r="D37" i="39"/>
  <c r="E37" i="39"/>
  <c r="F37" i="39"/>
  <c r="G37" i="39"/>
  <c r="H37" i="39"/>
  <c r="I37" i="39"/>
  <c r="J37" i="39"/>
  <c r="A38" i="39"/>
  <c r="D38" i="39"/>
  <c r="E38" i="39"/>
  <c r="F38" i="39"/>
  <c r="G38" i="39"/>
  <c r="H38" i="39"/>
  <c r="I38" i="39"/>
  <c r="J38" i="39"/>
  <c r="A39" i="39"/>
  <c r="D39" i="39"/>
  <c r="E39" i="39"/>
  <c r="F39" i="39"/>
  <c r="G39" i="39"/>
  <c r="H39" i="39"/>
  <c r="I39" i="39"/>
  <c r="J39" i="39"/>
  <c r="A40" i="39"/>
  <c r="D40" i="39"/>
  <c r="E40" i="39"/>
  <c r="F40" i="39"/>
  <c r="G40" i="39"/>
  <c r="H40" i="39"/>
  <c r="I40" i="39"/>
  <c r="J40" i="39"/>
  <c r="A41" i="39"/>
  <c r="D41" i="39"/>
  <c r="E41" i="39"/>
  <c r="F41" i="39"/>
  <c r="G41" i="39"/>
  <c r="H41" i="39"/>
  <c r="I41" i="39"/>
  <c r="J41" i="39"/>
  <c r="A42" i="39"/>
  <c r="D42" i="39"/>
  <c r="E42" i="39"/>
  <c r="F42" i="39"/>
  <c r="G42" i="39"/>
  <c r="H42" i="39"/>
  <c r="I42" i="39"/>
  <c r="J42" i="39"/>
  <c r="A43" i="39"/>
  <c r="D43" i="39"/>
  <c r="E43" i="39"/>
  <c r="F43" i="39"/>
  <c r="G43" i="39"/>
  <c r="H43" i="39"/>
  <c r="I43" i="39"/>
  <c r="J43" i="39"/>
  <c r="A44" i="39"/>
  <c r="D44" i="39"/>
  <c r="E44" i="39"/>
  <c r="F44" i="39"/>
  <c r="G44" i="39"/>
  <c r="H44" i="39"/>
  <c r="I44" i="39"/>
  <c r="J44" i="39"/>
  <c r="A45" i="39"/>
  <c r="D45" i="39"/>
  <c r="E45" i="39"/>
  <c r="F45" i="39"/>
  <c r="G45" i="39"/>
  <c r="H45" i="39"/>
  <c r="I45" i="39"/>
  <c r="J45" i="39"/>
  <c r="A46" i="39"/>
  <c r="D46" i="39"/>
  <c r="E46" i="39"/>
  <c r="F46" i="39"/>
  <c r="G46" i="39"/>
  <c r="H46" i="39"/>
  <c r="I46" i="39"/>
  <c r="J46" i="39"/>
  <c r="A47" i="39"/>
  <c r="D47" i="39"/>
  <c r="E47" i="39"/>
  <c r="F47" i="39"/>
  <c r="G47" i="39"/>
  <c r="H47" i="39"/>
  <c r="I47" i="39"/>
  <c r="J47" i="39"/>
  <c r="A48" i="39"/>
  <c r="D48" i="39"/>
  <c r="E48" i="39"/>
  <c r="F48" i="39"/>
  <c r="G48" i="39"/>
  <c r="H48" i="39"/>
  <c r="I48" i="39"/>
  <c r="J48" i="39"/>
  <c r="A49" i="39"/>
  <c r="D49" i="39"/>
  <c r="E49" i="39"/>
  <c r="F49" i="39"/>
  <c r="G49" i="39"/>
  <c r="H49" i="39"/>
  <c r="I49" i="39"/>
  <c r="J49" i="39"/>
  <c r="A50" i="39"/>
  <c r="D50" i="39"/>
  <c r="E50" i="39"/>
  <c r="F50" i="39"/>
  <c r="G50" i="39"/>
  <c r="H50" i="39"/>
  <c r="I50" i="39"/>
  <c r="J50" i="39"/>
  <c r="A51" i="39"/>
  <c r="D51" i="39"/>
  <c r="E51" i="39"/>
  <c r="F51" i="39"/>
  <c r="G51" i="39"/>
  <c r="H51" i="39"/>
  <c r="I51" i="39"/>
  <c r="J51" i="39"/>
  <c r="A52" i="39"/>
  <c r="D52" i="39"/>
  <c r="E52" i="39"/>
  <c r="F52" i="39"/>
  <c r="G52" i="39"/>
  <c r="H52" i="39"/>
  <c r="I52" i="39"/>
  <c r="J52" i="39"/>
  <c r="A53" i="39"/>
  <c r="D53" i="39"/>
  <c r="E53" i="39"/>
  <c r="F53" i="39"/>
  <c r="G53" i="39"/>
  <c r="H53" i="39"/>
  <c r="I53" i="39"/>
  <c r="J53" i="39"/>
  <c r="A54" i="39"/>
  <c r="D54" i="39"/>
  <c r="E54" i="39"/>
  <c r="F54" i="39"/>
  <c r="G54" i="39"/>
  <c r="H54" i="39"/>
  <c r="I54" i="39"/>
  <c r="J54" i="39"/>
  <c r="A55" i="39"/>
  <c r="D55" i="39"/>
  <c r="E55" i="39"/>
  <c r="F55" i="39"/>
  <c r="G55" i="39"/>
  <c r="H55" i="39"/>
  <c r="I55" i="39"/>
  <c r="J55" i="39"/>
  <c r="A56" i="39"/>
  <c r="D56" i="39"/>
  <c r="E56" i="39"/>
  <c r="F56" i="39"/>
  <c r="G56" i="39"/>
  <c r="H56" i="39"/>
  <c r="I56" i="39"/>
  <c r="J56" i="39"/>
  <c r="A57" i="39"/>
  <c r="D57" i="39"/>
  <c r="E57" i="39"/>
  <c r="F57" i="39"/>
  <c r="G57" i="39"/>
  <c r="H57" i="39"/>
  <c r="I57" i="39"/>
  <c r="J57" i="39"/>
  <c r="A58" i="39"/>
  <c r="D58" i="39"/>
  <c r="E58" i="39"/>
  <c r="F58" i="39"/>
  <c r="G58" i="39"/>
  <c r="H58" i="39"/>
  <c r="I58" i="39"/>
  <c r="J58" i="39"/>
  <c r="A59" i="39"/>
  <c r="D59" i="39"/>
  <c r="E59" i="39"/>
  <c r="F59" i="39"/>
  <c r="G59" i="39"/>
  <c r="H59" i="39"/>
  <c r="I59" i="39"/>
  <c r="J59" i="39"/>
  <c r="A60" i="39"/>
  <c r="D60" i="39"/>
  <c r="E60" i="39"/>
  <c r="F60" i="39"/>
  <c r="G60" i="39"/>
  <c r="H60" i="39"/>
  <c r="I60" i="39"/>
  <c r="J60" i="39"/>
  <c r="A61" i="39"/>
  <c r="D61" i="39"/>
  <c r="E61" i="39"/>
  <c r="F61" i="39"/>
  <c r="G61" i="39"/>
  <c r="H61" i="39"/>
  <c r="I61" i="39"/>
  <c r="J61" i="39"/>
  <c r="A62" i="39"/>
  <c r="D62" i="39"/>
  <c r="E62" i="39"/>
  <c r="F62" i="39"/>
  <c r="G62" i="39"/>
  <c r="H62" i="39"/>
  <c r="I62" i="39"/>
  <c r="J62" i="39"/>
  <c r="A63" i="39"/>
  <c r="D63" i="39"/>
  <c r="E63" i="39"/>
  <c r="F63" i="39"/>
  <c r="G63" i="39"/>
  <c r="H63" i="39"/>
  <c r="I63" i="39"/>
  <c r="J63" i="39"/>
  <c r="A64" i="39"/>
  <c r="D64" i="39"/>
  <c r="E64" i="39"/>
  <c r="F64" i="39"/>
  <c r="G64" i="39"/>
  <c r="H64" i="39"/>
  <c r="I64" i="39"/>
  <c r="J64" i="39"/>
  <c r="A65" i="39"/>
  <c r="D65" i="39"/>
  <c r="E65" i="39"/>
  <c r="F65" i="39"/>
  <c r="G65" i="39"/>
  <c r="H65" i="39"/>
  <c r="I65" i="39"/>
  <c r="J65" i="39"/>
  <c r="A66" i="39"/>
  <c r="D66" i="39"/>
  <c r="E66" i="39"/>
  <c r="F66" i="39"/>
  <c r="G66" i="39"/>
  <c r="H66" i="39"/>
  <c r="I66" i="39"/>
  <c r="J66" i="39"/>
  <c r="A67" i="39"/>
  <c r="D67" i="39"/>
  <c r="E67" i="39"/>
  <c r="F67" i="39"/>
  <c r="G67" i="39"/>
  <c r="H67" i="39"/>
  <c r="I67" i="39"/>
  <c r="J67" i="39"/>
  <c r="A68" i="39"/>
  <c r="D68" i="39"/>
  <c r="E68" i="39"/>
  <c r="F68" i="39"/>
  <c r="G68" i="39"/>
  <c r="H68" i="39"/>
  <c r="I68" i="39"/>
  <c r="J68" i="39"/>
  <c r="A69" i="39"/>
  <c r="D69" i="39"/>
  <c r="E69" i="39"/>
  <c r="F69" i="39"/>
  <c r="G69" i="39"/>
  <c r="H69" i="39"/>
  <c r="I69" i="39"/>
  <c r="J69" i="39"/>
  <c r="A70" i="39"/>
  <c r="D70" i="39"/>
  <c r="E70" i="39"/>
  <c r="F70" i="39"/>
  <c r="G70" i="39"/>
  <c r="H70" i="39"/>
  <c r="I70" i="39"/>
  <c r="J70" i="39"/>
  <c r="A71" i="39"/>
  <c r="D71" i="39"/>
  <c r="E71" i="39"/>
  <c r="F71" i="39"/>
  <c r="G71" i="39"/>
  <c r="H71" i="39"/>
  <c r="I71" i="39"/>
  <c r="J71" i="39"/>
  <c r="A72" i="39"/>
  <c r="D72" i="39"/>
  <c r="E72" i="39"/>
  <c r="F72" i="39"/>
  <c r="G72" i="39"/>
  <c r="H72" i="39"/>
  <c r="I72" i="39"/>
  <c r="J72" i="39"/>
  <c r="A73" i="39"/>
  <c r="D73" i="39"/>
  <c r="E73" i="39"/>
  <c r="F73" i="39"/>
  <c r="G73" i="39"/>
  <c r="H73" i="39"/>
  <c r="I73" i="39"/>
  <c r="J73" i="39"/>
  <c r="A74" i="39"/>
  <c r="D74" i="39"/>
  <c r="E74" i="39"/>
  <c r="F74" i="39"/>
  <c r="G74" i="39"/>
  <c r="H74" i="39"/>
  <c r="I74" i="39"/>
  <c r="J74" i="39"/>
  <c r="A75" i="39"/>
  <c r="D75" i="39"/>
  <c r="E75" i="39"/>
  <c r="F75" i="39"/>
  <c r="G75" i="39"/>
  <c r="H75" i="39"/>
  <c r="I75" i="39"/>
  <c r="J75" i="39"/>
  <c r="A76" i="39"/>
  <c r="D76" i="39"/>
  <c r="E76" i="39"/>
  <c r="F76" i="39"/>
  <c r="G76" i="39"/>
  <c r="H76" i="39"/>
  <c r="I76" i="39"/>
  <c r="J76" i="39"/>
  <c r="A77" i="39"/>
  <c r="D77" i="39"/>
  <c r="E77" i="39"/>
  <c r="F77" i="39"/>
  <c r="G77" i="39"/>
  <c r="H77" i="39"/>
  <c r="I77" i="39"/>
  <c r="J77" i="39"/>
  <c r="A78" i="39"/>
  <c r="D78" i="39"/>
  <c r="E78" i="39"/>
  <c r="F78" i="39"/>
  <c r="G78" i="39"/>
  <c r="H78" i="39"/>
  <c r="I78" i="39"/>
  <c r="J78" i="39"/>
  <c r="A79" i="39"/>
  <c r="D79" i="39"/>
  <c r="E79" i="39"/>
  <c r="F79" i="39"/>
  <c r="G79" i="39"/>
  <c r="H79" i="39"/>
  <c r="I79" i="39"/>
  <c r="J79" i="39"/>
  <c r="A80" i="39"/>
  <c r="D80" i="39"/>
  <c r="E80" i="39"/>
  <c r="F80" i="39"/>
  <c r="G80" i="39"/>
  <c r="H80" i="39"/>
  <c r="I80" i="39"/>
  <c r="J80" i="39"/>
  <c r="A81" i="39"/>
  <c r="D81" i="39"/>
  <c r="E81" i="39"/>
  <c r="F81" i="39"/>
  <c r="G81" i="39"/>
  <c r="H81" i="39"/>
  <c r="I81" i="39"/>
  <c r="J81" i="39"/>
  <c r="A82" i="39"/>
  <c r="D82" i="39"/>
  <c r="E82" i="39"/>
  <c r="F82" i="39"/>
  <c r="G82" i="39"/>
  <c r="H82" i="39"/>
  <c r="I82" i="39"/>
  <c r="J82" i="39"/>
  <c r="A83" i="39"/>
  <c r="D83" i="39"/>
  <c r="E83" i="39"/>
  <c r="F83" i="39"/>
  <c r="G83" i="39"/>
  <c r="H83" i="39"/>
  <c r="I83" i="39"/>
  <c r="J83" i="39"/>
  <c r="A84" i="39"/>
  <c r="D84" i="39"/>
  <c r="E84" i="39"/>
  <c r="F84" i="39"/>
  <c r="G84" i="39"/>
  <c r="H84" i="39"/>
  <c r="I84" i="39"/>
  <c r="J84" i="39"/>
  <c r="A85" i="39"/>
  <c r="D85" i="39"/>
  <c r="E85" i="39"/>
  <c r="F85" i="39"/>
  <c r="G85" i="39"/>
  <c r="H85" i="39"/>
  <c r="I85" i="39"/>
  <c r="J85" i="39"/>
  <c r="A86" i="39"/>
  <c r="D86" i="39"/>
  <c r="E86" i="39"/>
  <c r="F86" i="39"/>
  <c r="G86" i="39"/>
  <c r="H86" i="39"/>
  <c r="I86" i="39"/>
  <c r="J86" i="39"/>
  <c r="A87" i="39"/>
  <c r="D87" i="39"/>
  <c r="E87" i="39"/>
  <c r="F87" i="39"/>
  <c r="G87" i="39"/>
  <c r="H87" i="39"/>
  <c r="I87" i="39"/>
  <c r="J87" i="39"/>
  <c r="A88" i="39"/>
  <c r="D88" i="39"/>
  <c r="E88" i="39"/>
  <c r="F88" i="39"/>
  <c r="G88" i="39"/>
  <c r="H88" i="39"/>
  <c r="I88" i="39"/>
  <c r="J88" i="39"/>
  <c r="A89" i="39"/>
  <c r="D89" i="39"/>
  <c r="E89" i="39"/>
  <c r="F89" i="39"/>
  <c r="G89" i="39"/>
  <c r="H89" i="39"/>
  <c r="I89" i="39"/>
  <c r="J89" i="39"/>
  <c r="A90" i="39"/>
  <c r="D90" i="39"/>
  <c r="E90" i="39"/>
  <c r="F90" i="39"/>
  <c r="G90" i="39"/>
  <c r="H90" i="39"/>
  <c r="I90" i="39"/>
  <c r="J90" i="39"/>
  <c r="A91" i="39"/>
  <c r="D91" i="39"/>
  <c r="E91" i="39"/>
  <c r="F91" i="39"/>
  <c r="G91" i="39"/>
  <c r="H91" i="39"/>
  <c r="I91" i="39"/>
  <c r="J91" i="39"/>
  <c r="A92" i="39"/>
  <c r="D92" i="39"/>
  <c r="E92" i="39"/>
  <c r="F92" i="39"/>
  <c r="G92" i="39"/>
  <c r="H92" i="39"/>
  <c r="I92" i="39"/>
  <c r="J92" i="39"/>
  <c r="A93" i="39"/>
  <c r="D93" i="39"/>
  <c r="E93" i="39"/>
  <c r="F93" i="39"/>
  <c r="G93" i="39"/>
  <c r="H93" i="39"/>
  <c r="I93" i="39"/>
  <c r="J93" i="39"/>
  <c r="A94" i="39"/>
  <c r="D94" i="39"/>
  <c r="E94" i="39"/>
  <c r="F94" i="39"/>
  <c r="G94" i="39"/>
  <c r="H94" i="39"/>
  <c r="I94" i="39"/>
  <c r="J94" i="39"/>
  <c r="A95" i="39"/>
  <c r="D95" i="39"/>
  <c r="E95" i="39"/>
  <c r="F95" i="39"/>
  <c r="G95" i="39"/>
  <c r="H95" i="39"/>
  <c r="I95" i="39"/>
  <c r="J95" i="39"/>
  <c r="A96" i="39"/>
  <c r="D96" i="39"/>
  <c r="E96" i="39"/>
  <c r="F96" i="39"/>
  <c r="G96" i="39"/>
  <c r="H96" i="39"/>
  <c r="I96" i="39"/>
  <c r="J96" i="39"/>
  <c r="A97" i="39"/>
  <c r="D97" i="39"/>
  <c r="E97" i="39"/>
  <c r="F97" i="39"/>
  <c r="G97" i="39"/>
  <c r="H97" i="39"/>
  <c r="I97" i="39"/>
  <c r="J97" i="39"/>
  <c r="A98" i="39"/>
  <c r="D98" i="39"/>
  <c r="E98" i="39"/>
  <c r="F98" i="39"/>
  <c r="G98" i="39"/>
  <c r="H98" i="39"/>
  <c r="I98" i="39"/>
  <c r="J98" i="39"/>
  <c r="A99" i="39"/>
  <c r="D99" i="39"/>
  <c r="E99" i="39"/>
  <c r="F99" i="39"/>
  <c r="G99" i="39"/>
  <c r="H99" i="39"/>
  <c r="I99" i="39"/>
  <c r="J99" i="39"/>
  <c r="A100" i="39"/>
  <c r="D100" i="39"/>
  <c r="E100" i="39"/>
  <c r="F100" i="39"/>
  <c r="G100" i="39"/>
  <c r="H100" i="39"/>
  <c r="I100" i="39"/>
  <c r="J100" i="39"/>
  <c r="A101" i="39"/>
  <c r="D101" i="39"/>
  <c r="E101" i="39"/>
  <c r="F101" i="39"/>
  <c r="G101" i="39"/>
  <c r="H101" i="39"/>
  <c r="I101" i="39"/>
  <c r="J101" i="39"/>
  <c r="A102" i="39"/>
  <c r="D102" i="39"/>
  <c r="E102" i="39"/>
  <c r="F102" i="39"/>
  <c r="G102" i="39"/>
  <c r="H102" i="39"/>
  <c r="I102" i="39"/>
  <c r="J102" i="39"/>
  <c r="A103" i="39"/>
  <c r="D103" i="39"/>
  <c r="E103" i="39"/>
  <c r="F103" i="39"/>
  <c r="G103" i="39"/>
  <c r="H103" i="39"/>
  <c r="I103" i="39"/>
  <c r="J103" i="39"/>
  <c r="A104" i="39"/>
  <c r="D104" i="39"/>
  <c r="E104" i="39"/>
  <c r="F104" i="39"/>
  <c r="G104" i="39"/>
  <c r="H104" i="39"/>
  <c r="I104" i="39"/>
  <c r="J104" i="39"/>
  <c r="A105" i="39"/>
  <c r="D105" i="39"/>
  <c r="E105" i="39"/>
  <c r="F105" i="39"/>
  <c r="G105" i="39"/>
  <c r="H105" i="39"/>
  <c r="I105" i="39"/>
  <c r="J105" i="39"/>
  <c r="A106" i="39"/>
  <c r="D106" i="39"/>
  <c r="E106" i="39"/>
  <c r="F106" i="39"/>
  <c r="G106" i="39"/>
  <c r="H106" i="39"/>
  <c r="I106" i="39"/>
  <c r="J106" i="39"/>
  <c r="A107" i="39"/>
  <c r="D107" i="39"/>
  <c r="E107" i="39"/>
  <c r="F107" i="39"/>
  <c r="G107" i="39"/>
  <c r="H107" i="39"/>
  <c r="I107" i="39"/>
  <c r="J107" i="39"/>
  <c r="A108" i="39"/>
  <c r="D108" i="39"/>
  <c r="E108" i="39"/>
  <c r="F108" i="39"/>
  <c r="G108" i="39"/>
  <c r="H108" i="39"/>
  <c r="I108" i="39"/>
  <c r="J108" i="39"/>
  <c r="A109" i="39"/>
  <c r="D109" i="39"/>
  <c r="E109" i="39"/>
  <c r="F109" i="39"/>
  <c r="G109" i="39"/>
  <c r="H109" i="39"/>
  <c r="I109" i="39"/>
  <c r="J109" i="39"/>
  <c r="A110" i="39"/>
  <c r="D110" i="39"/>
  <c r="E110" i="39"/>
  <c r="F110" i="39"/>
  <c r="G110" i="39"/>
  <c r="H110" i="39"/>
  <c r="I110" i="39"/>
  <c r="J110" i="39"/>
  <c r="A111" i="39"/>
  <c r="D111" i="39"/>
  <c r="E111" i="39"/>
  <c r="F111" i="39"/>
  <c r="G111" i="39"/>
  <c r="H111" i="39"/>
  <c r="I111" i="39"/>
  <c r="J111" i="39"/>
  <c r="A112" i="39"/>
  <c r="D112" i="39"/>
  <c r="E112" i="39"/>
  <c r="F112" i="39"/>
  <c r="G112" i="39"/>
  <c r="H112" i="39"/>
  <c r="I112" i="39"/>
  <c r="J112" i="39"/>
  <c r="A113" i="39"/>
  <c r="D113" i="39"/>
  <c r="E113" i="39"/>
  <c r="F113" i="39"/>
  <c r="G113" i="39"/>
  <c r="H113" i="39"/>
  <c r="I113" i="39"/>
  <c r="J113" i="39"/>
  <c r="A114" i="39"/>
  <c r="D114" i="39"/>
  <c r="E114" i="39"/>
  <c r="F114" i="39"/>
  <c r="G114" i="39"/>
  <c r="H114" i="39"/>
  <c r="I114" i="39"/>
  <c r="J114" i="39"/>
  <c r="A115" i="39"/>
  <c r="D115" i="39"/>
  <c r="E115" i="39"/>
  <c r="F115" i="39"/>
  <c r="G115" i="39"/>
  <c r="H115" i="39"/>
  <c r="I115" i="39"/>
  <c r="J115" i="39"/>
  <c r="A116" i="39"/>
  <c r="D116" i="39"/>
  <c r="E116" i="39"/>
  <c r="F116" i="39"/>
  <c r="G116" i="39"/>
  <c r="H116" i="39"/>
  <c r="I116" i="39"/>
  <c r="J116" i="39"/>
  <c r="A117" i="39"/>
  <c r="D117" i="39"/>
  <c r="E117" i="39"/>
  <c r="F117" i="39"/>
  <c r="G117" i="39"/>
  <c r="H117" i="39"/>
  <c r="I117" i="39"/>
  <c r="J117" i="39"/>
  <c r="A118" i="39"/>
  <c r="D118" i="39"/>
  <c r="E118" i="39"/>
  <c r="F118" i="39"/>
  <c r="G118" i="39"/>
  <c r="H118" i="39"/>
  <c r="I118" i="39"/>
  <c r="J118" i="39"/>
  <c r="A119" i="39"/>
  <c r="D119" i="39"/>
  <c r="E119" i="39"/>
  <c r="F119" i="39"/>
  <c r="G119" i="39"/>
  <c r="H119" i="39"/>
  <c r="I119" i="39"/>
  <c r="J119" i="39"/>
  <c r="A120" i="39"/>
  <c r="D120" i="39"/>
  <c r="E120" i="39"/>
  <c r="F120" i="39"/>
  <c r="G120" i="39"/>
  <c r="H120" i="39"/>
  <c r="I120" i="39"/>
  <c r="J120" i="39"/>
  <c r="A121" i="39"/>
  <c r="D121" i="39"/>
  <c r="E121" i="39"/>
  <c r="F121" i="39"/>
  <c r="G121" i="39"/>
  <c r="H121" i="39"/>
  <c r="I121" i="39"/>
  <c r="J121" i="39"/>
  <c r="A122" i="39"/>
  <c r="D122" i="39"/>
  <c r="E122" i="39"/>
  <c r="F122" i="39"/>
  <c r="G122" i="39"/>
  <c r="H122" i="39"/>
  <c r="I122" i="39"/>
  <c r="J122" i="39"/>
  <c r="A123" i="39"/>
  <c r="D123" i="39"/>
  <c r="E123" i="39"/>
  <c r="F123" i="39"/>
  <c r="G123" i="39"/>
  <c r="H123" i="39"/>
  <c r="I123" i="39"/>
  <c r="J123" i="39"/>
  <c r="A124" i="39"/>
  <c r="D124" i="39"/>
  <c r="E124" i="39"/>
  <c r="F124" i="39"/>
  <c r="G124" i="39"/>
  <c r="H124" i="39"/>
  <c r="I124" i="39"/>
  <c r="J124" i="39"/>
  <c r="A125" i="39"/>
  <c r="D125" i="39"/>
  <c r="E125" i="39"/>
  <c r="F125" i="39"/>
  <c r="G125" i="39"/>
  <c r="H125" i="39"/>
  <c r="I125" i="39"/>
  <c r="J125" i="39"/>
  <c r="A126" i="39"/>
  <c r="D126" i="39"/>
  <c r="E126" i="39"/>
  <c r="F126" i="39"/>
  <c r="G126" i="39"/>
  <c r="H126" i="39"/>
  <c r="I126" i="39"/>
  <c r="J126" i="39"/>
  <c r="A127" i="39"/>
  <c r="D127" i="39"/>
  <c r="E127" i="39"/>
  <c r="F127" i="39"/>
  <c r="G127" i="39"/>
  <c r="H127" i="39"/>
  <c r="I127" i="39"/>
  <c r="J127" i="39"/>
  <c r="A128" i="39"/>
  <c r="D128" i="39"/>
  <c r="E128" i="39"/>
  <c r="F128" i="39"/>
  <c r="G128" i="39"/>
  <c r="H128" i="39"/>
  <c r="I128" i="39"/>
  <c r="J128" i="39"/>
  <c r="A129" i="39"/>
  <c r="D129" i="39"/>
  <c r="E129" i="39"/>
  <c r="F129" i="39"/>
  <c r="G129" i="39"/>
  <c r="H129" i="39"/>
  <c r="I129" i="39"/>
  <c r="J129" i="39"/>
  <c r="A130" i="39"/>
  <c r="D130" i="39"/>
  <c r="E130" i="39"/>
  <c r="F130" i="39"/>
  <c r="G130" i="39"/>
  <c r="H130" i="39"/>
  <c r="I130" i="39"/>
  <c r="J130" i="39"/>
  <c r="A131" i="39"/>
  <c r="D131" i="39"/>
  <c r="E131" i="39"/>
  <c r="F131" i="39"/>
  <c r="G131" i="39"/>
  <c r="H131" i="39"/>
  <c r="I131" i="39"/>
  <c r="J131" i="39"/>
  <c r="A132" i="39"/>
  <c r="D132" i="39"/>
  <c r="E132" i="39"/>
  <c r="F132" i="39"/>
  <c r="G132" i="39"/>
  <c r="H132" i="39"/>
  <c r="I132" i="39"/>
  <c r="J132" i="39"/>
  <c r="A133" i="39"/>
  <c r="D133" i="39"/>
  <c r="E133" i="39"/>
  <c r="F133" i="39"/>
  <c r="G133" i="39"/>
  <c r="H133" i="39"/>
  <c r="I133" i="39"/>
  <c r="J133" i="39"/>
  <c r="A134" i="39"/>
  <c r="D134" i="39"/>
  <c r="E134" i="39"/>
  <c r="F134" i="39"/>
  <c r="G134" i="39"/>
  <c r="H134" i="39"/>
  <c r="I134" i="39"/>
  <c r="J134" i="39"/>
  <c r="A135" i="39"/>
  <c r="D135" i="39"/>
  <c r="E135" i="39"/>
  <c r="F135" i="39"/>
  <c r="G135" i="39"/>
  <c r="H135" i="39"/>
  <c r="I135" i="39"/>
  <c r="J135" i="39"/>
  <c r="A136" i="39"/>
  <c r="D136" i="39"/>
  <c r="E136" i="39"/>
  <c r="F136" i="39"/>
  <c r="G136" i="39"/>
  <c r="H136" i="39"/>
  <c r="I136" i="39"/>
  <c r="J136" i="39"/>
  <c r="A137" i="39"/>
  <c r="D137" i="39"/>
  <c r="E137" i="39"/>
  <c r="F137" i="39"/>
  <c r="G137" i="39"/>
  <c r="H137" i="39"/>
  <c r="I137" i="39"/>
  <c r="J137" i="39"/>
  <c r="A138" i="39"/>
  <c r="D138" i="39"/>
  <c r="E138" i="39"/>
  <c r="F138" i="39"/>
  <c r="G138" i="39"/>
  <c r="H138" i="39"/>
  <c r="I138" i="39"/>
  <c r="J138" i="39"/>
  <c r="A139" i="39"/>
  <c r="D139" i="39"/>
  <c r="E139" i="39"/>
  <c r="F139" i="39"/>
  <c r="G139" i="39"/>
  <c r="H139" i="39"/>
  <c r="I139" i="39"/>
  <c r="J139" i="39"/>
  <c r="A140" i="39"/>
  <c r="D140" i="39"/>
  <c r="E140" i="39"/>
  <c r="F140" i="39"/>
  <c r="G140" i="39"/>
  <c r="H140" i="39"/>
  <c r="I140" i="39"/>
  <c r="J140" i="39"/>
  <c r="A141" i="39"/>
  <c r="D141" i="39"/>
  <c r="E141" i="39"/>
  <c r="F141" i="39"/>
  <c r="G141" i="39"/>
  <c r="H141" i="39"/>
  <c r="I141" i="39"/>
  <c r="J141" i="39"/>
  <c r="A142" i="39"/>
  <c r="D142" i="39"/>
  <c r="E142" i="39"/>
  <c r="F142" i="39"/>
  <c r="G142" i="39"/>
  <c r="H142" i="39"/>
  <c r="I142" i="39"/>
  <c r="J142" i="39"/>
  <c r="A143" i="39"/>
  <c r="D143" i="39"/>
  <c r="E143" i="39"/>
  <c r="F143" i="39"/>
  <c r="G143" i="39"/>
  <c r="H143" i="39"/>
  <c r="I143" i="39"/>
  <c r="J143" i="39"/>
  <c r="A144" i="39"/>
  <c r="D144" i="39"/>
  <c r="E144" i="39"/>
  <c r="F144" i="39"/>
  <c r="G144" i="39"/>
  <c r="H144" i="39"/>
  <c r="I144" i="39"/>
  <c r="J144" i="39"/>
  <c r="A145" i="39"/>
  <c r="D145" i="39"/>
  <c r="E145" i="39"/>
  <c r="F145" i="39"/>
  <c r="G145" i="39"/>
  <c r="H145" i="39"/>
  <c r="I145" i="39"/>
  <c r="J145" i="39"/>
  <c r="A146" i="39"/>
  <c r="D146" i="39"/>
  <c r="E146" i="39"/>
  <c r="F146" i="39"/>
  <c r="G146" i="39"/>
  <c r="H146" i="39"/>
  <c r="I146" i="39"/>
  <c r="J146" i="39"/>
  <c r="A147" i="39"/>
  <c r="D147" i="39"/>
  <c r="E147" i="39"/>
  <c r="F147" i="39"/>
  <c r="G147" i="39"/>
  <c r="H147" i="39"/>
  <c r="I147" i="39"/>
  <c r="J147" i="39"/>
  <c r="A148" i="39"/>
  <c r="D148" i="39"/>
  <c r="E148" i="39"/>
  <c r="F148" i="39"/>
  <c r="G148" i="39"/>
  <c r="H148" i="39"/>
  <c r="I148" i="39"/>
  <c r="J148" i="39"/>
  <c r="A149" i="39"/>
  <c r="D149" i="39"/>
  <c r="E149" i="39"/>
  <c r="F149" i="39"/>
  <c r="G149" i="39"/>
  <c r="H149" i="39"/>
  <c r="I149" i="39"/>
  <c r="J149" i="39"/>
  <c r="A150" i="39"/>
  <c r="D150" i="39"/>
  <c r="E150" i="39"/>
  <c r="F150" i="39"/>
  <c r="G150" i="39"/>
  <c r="H150" i="39"/>
  <c r="I150" i="39"/>
  <c r="J150" i="39"/>
  <c r="A151" i="39"/>
  <c r="D151" i="39"/>
  <c r="E151" i="39"/>
  <c r="F151" i="39"/>
  <c r="G151" i="39"/>
  <c r="H151" i="39"/>
  <c r="I151" i="39"/>
  <c r="J151" i="39"/>
  <c r="A152" i="39"/>
  <c r="D152" i="39"/>
  <c r="E152" i="39"/>
  <c r="F152" i="39"/>
  <c r="G152" i="39"/>
  <c r="H152" i="39"/>
  <c r="I152" i="39"/>
  <c r="J152" i="39"/>
  <c r="A153" i="39"/>
  <c r="D153" i="39"/>
  <c r="E153" i="39"/>
  <c r="F153" i="39"/>
  <c r="G153" i="39"/>
  <c r="H153" i="39"/>
  <c r="I153" i="39"/>
  <c r="J153" i="39"/>
  <c r="A154" i="39"/>
  <c r="D154" i="39"/>
  <c r="E154" i="39"/>
  <c r="F154" i="39"/>
  <c r="G154" i="39"/>
  <c r="H154" i="39"/>
  <c r="I154" i="39"/>
  <c r="J154" i="39"/>
  <c r="A155" i="39"/>
  <c r="D155" i="39"/>
  <c r="E155" i="39"/>
  <c r="F155" i="39"/>
  <c r="G155" i="39"/>
  <c r="H155" i="39"/>
  <c r="I155" i="39"/>
  <c r="J155" i="39"/>
  <c r="A156" i="39"/>
  <c r="D156" i="39"/>
  <c r="E156" i="39"/>
  <c r="F156" i="39"/>
  <c r="G156" i="39"/>
  <c r="H156" i="39"/>
  <c r="I156" i="39"/>
  <c r="J156" i="39"/>
  <c r="A157" i="39"/>
  <c r="D157" i="39"/>
  <c r="E157" i="39"/>
  <c r="F157" i="39"/>
  <c r="G157" i="39"/>
  <c r="H157" i="39"/>
  <c r="I157" i="39"/>
  <c r="J157" i="39"/>
  <c r="A158" i="39"/>
  <c r="D158" i="39"/>
  <c r="E158" i="39"/>
  <c r="F158" i="39"/>
  <c r="G158" i="39"/>
  <c r="H158" i="39"/>
  <c r="I158" i="39"/>
  <c r="J158" i="39"/>
  <c r="A159" i="39"/>
  <c r="D159" i="39"/>
  <c r="E159" i="39"/>
  <c r="F159" i="39"/>
  <c r="G159" i="39"/>
  <c r="H159" i="39"/>
  <c r="I159" i="39"/>
  <c r="J159" i="39"/>
  <c r="A160" i="39"/>
  <c r="D160" i="39"/>
  <c r="E160" i="39"/>
  <c r="F160" i="39"/>
  <c r="G160" i="39"/>
  <c r="H160" i="39"/>
  <c r="I160" i="39"/>
  <c r="J160" i="39"/>
  <c r="A161" i="39"/>
  <c r="D161" i="39"/>
  <c r="E161" i="39"/>
  <c r="F161" i="39"/>
  <c r="G161" i="39"/>
  <c r="H161" i="39"/>
  <c r="I161" i="39"/>
  <c r="J161" i="39"/>
  <c r="A162" i="39"/>
  <c r="D162" i="39"/>
  <c r="E162" i="39"/>
  <c r="F162" i="39"/>
  <c r="G162" i="39"/>
  <c r="H162" i="39"/>
  <c r="I162" i="39"/>
  <c r="J162" i="39"/>
  <c r="A163" i="39"/>
  <c r="D163" i="39"/>
  <c r="E163" i="39"/>
  <c r="F163" i="39"/>
  <c r="G163" i="39"/>
  <c r="H163" i="39"/>
  <c r="I163" i="39"/>
  <c r="J163" i="39"/>
  <c r="A164" i="39"/>
  <c r="D164" i="39"/>
  <c r="E164" i="39"/>
  <c r="F164" i="39"/>
  <c r="G164" i="39"/>
  <c r="H164" i="39"/>
  <c r="I164" i="39"/>
  <c r="J164" i="39"/>
  <c r="A165" i="39"/>
  <c r="D165" i="39"/>
  <c r="E165" i="39"/>
  <c r="F165" i="39"/>
  <c r="G165" i="39"/>
  <c r="H165" i="39"/>
  <c r="I165" i="39"/>
  <c r="J165" i="39"/>
  <c r="A166" i="39"/>
  <c r="D166" i="39"/>
  <c r="E166" i="39"/>
  <c r="F166" i="39"/>
  <c r="G166" i="39"/>
  <c r="H166" i="39"/>
  <c r="I166" i="39"/>
  <c r="J166" i="39"/>
  <c r="A167" i="39"/>
  <c r="D167" i="39"/>
  <c r="E167" i="39"/>
  <c r="F167" i="39"/>
  <c r="G167" i="39"/>
  <c r="H167" i="39"/>
  <c r="I167" i="39"/>
  <c r="J167" i="39"/>
  <c r="A168" i="39"/>
  <c r="D168" i="39"/>
  <c r="E168" i="39"/>
  <c r="F168" i="39"/>
  <c r="G168" i="39"/>
  <c r="H168" i="39"/>
  <c r="I168" i="39"/>
  <c r="J168" i="39"/>
  <c r="A169" i="39"/>
  <c r="D169" i="39"/>
  <c r="E169" i="39"/>
  <c r="F169" i="39"/>
  <c r="G169" i="39"/>
  <c r="H169" i="39"/>
  <c r="I169" i="39"/>
  <c r="J169" i="39"/>
  <c r="A170" i="39"/>
  <c r="D170" i="39"/>
  <c r="E170" i="39"/>
  <c r="F170" i="39"/>
  <c r="G170" i="39"/>
  <c r="H170" i="39"/>
  <c r="I170" i="39"/>
  <c r="J170" i="39"/>
  <c r="A171" i="39"/>
  <c r="D171" i="39"/>
  <c r="E171" i="39"/>
  <c r="F171" i="39"/>
  <c r="G171" i="39"/>
  <c r="H171" i="39"/>
  <c r="I171" i="39"/>
  <c r="J171" i="39"/>
  <c r="A172" i="39"/>
  <c r="D172" i="39"/>
  <c r="E172" i="39"/>
  <c r="F172" i="39"/>
  <c r="G172" i="39"/>
  <c r="H172" i="39"/>
  <c r="I172" i="39"/>
  <c r="J172" i="39"/>
  <c r="A173" i="39"/>
  <c r="D173" i="39"/>
  <c r="E173" i="39"/>
  <c r="F173" i="39"/>
  <c r="G173" i="39"/>
  <c r="H173" i="39"/>
  <c r="I173" i="39"/>
  <c r="J173" i="39"/>
  <c r="A174" i="39"/>
  <c r="D174" i="39"/>
  <c r="E174" i="39"/>
  <c r="F174" i="39"/>
  <c r="G174" i="39"/>
  <c r="H174" i="39"/>
  <c r="I174" i="39"/>
  <c r="J174" i="39"/>
  <c r="A175" i="39"/>
  <c r="D175" i="39"/>
  <c r="E175" i="39"/>
  <c r="F175" i="39"/>
  <c r="G175" i="39"/>
  <c r="H175" i="39"/>
  <c r="I175" i="39"/>
  <c r="J175" i="39"/>
  <c r="A176" i="39"/>
  <c r="D176" i="39"/>
  <c r="E176" i="39"/>
  <c r="F176" i="39"/>
  <c r="G176" i="39"/>
  <c r="H176" i="39"/>
  <c r="I176" i="39"/>
  <c r="J176" i="39"/>
  <c r="A177" i="39"/>
  <c r="D177" i="39"/>
  <c r="E177" i="39"/>
  <c r="F177" i="39"/>
  <c r="G177" i="39"/>
  <c r="H177" i="39"/>
  <c r="I177" i="39"/>
  <c r="J177" i="39"/>
  <c r="A178" i="39"/>
  <c r="D178" i="39"/>
  <c r="E178" i="39"/>
  <c r="F178" i="39"/>
  <c r="G178" i="39"/>
  <c r="H178" i="39"/>
  <c r="I178" i="39"/>
  <c r="J178" i="39"/>
  <c r="A179" i="39"/>
  <c r="D179" i="39"/>
  <c r="E179" i="39"/>
  <c r="F179" i="39"/>
  <c r="G179" i="39"/>
  <c r="H179" i="39"/>
  <c r="I179" i="39"/>
  <c r="J179" i="39"/>
  <c r="A180" i="39"/>
  <c r="D180" i="39"/>
  <c r="E180" i="39"/>
  <c r="F180" i="39"/>
  <c r="G180" i="39"/>
  <c r="H180" i="39"/>
  <c r="I180" i="39"/>
  <c r="J180" i="39"/>
  <c r="A181" i="39"/>
  <c r="D181" i="39"/>
  <c r="E181" i="39"/>
  <c r="F181" i="39"/>
  <c r="G181" i="39"/>
  <c r="H181" i="39"/>
  <c r="I181" i="39"/>
  <c r="J181" i="39"/>
  <c r="A182" i="39"/>
  <c r="D182" i="39"/>
  <c r="E182" i="39"/>
  <c r="F182" i="39"/>
  <c r="G182" i="39"/>
  <c r="H182" i="39"/>
  <c r="I182" i="39"/>
  <c r="J182" i="39"/>
  <c r="A183" i="39"/>
  <c r="D183" i="39"/>
  <c r="E183" i="39"/>
  <c r="F183" i="39"/>
  <c r="G183" i="39"/>
  <c r="H183" i="39"/>
  <c r="I183" i="39"/>
  <c r="J183" i="39"/>
  <c r="A184" i="39"/>
  <c r="D184" i="39"/>
  <c r="E184" i="39"/>
  <c r="F184" i="39"/>
  <c r="G184" i="39"/>
  <c r="H184" i="39"/>
  <c r="I184" i="39"/>
  <c r="J184" i="39"/>
  <c r="A185" i="39"/>
  <c r="D185" i="39"/>
  <c r="E185" i="39"/>
  <c r="F185" i="39"/>
  <c r="G185" i="39"/>
  <c r="H185" i="39"/>
  <c r="I185" i="39"/>
  <c r="J185" i="39"/>
  <c r="A186" i="39"/>
  <c r="D186" i="39"/>
  <c r="E186" i="39"/>
  <c r="F186" i="39"/>
  <c r="G186" i="39"/>
  <c r="H186" i="39"/>
  <c r="I186" i="39"/>
  <c r="J186" i="39"/>
  <c r="A187" i="39"/>
  <c r="D187" i="39"/>
  <c r="E187" i="39"/>
  <c r="F187" i="39"/>
  <c r="G187" i="39"/>
  <c r="H187" i="39"/>
  <c r="I187" i="39"/>
  <c r="J187" i="39"/>
  <c r="A188" i="39"/>
  <c r="D188" i="39"/>
  <c r="E188" i="39"/>
  <c r="F188" i="39"/>
  <c r="G188" i="39"/>
  <c r="H188" i="39"/>
  <c r="I188" i="39"/>
  <c r="J188" i="39"/>
  <c r="A189" i="39"/>
  <c r="D189" i="39"/>
  <c r="E189" i="39"/>
  <c r="F189" i="39"/>
  <c r="G189" i="39"/>
  <c r="H189" i="39"/>
  <c r="I189" i="39"/>
  <c r="J189" i="39"/>
  <c r="A190" i="39"/>
  <c r="D190" i="39"/>
  <c r="E190" i="39"/>
  <c r="F190" i="39"/>
  <c r="G190" i="39"/>
  <c r="H190" i="39"/>
  <c r="I190" i="39"/>
  <c r="J190" i="39"/>
  <c r="A191" i="39"/>
  <c r="D191" i="39"/>
  <c r="E191" i="39"/>
  <c r="F191" i="39"/>
  <c r="G191" i="39"/>
  <c r="H191" i="39"/>
  <c r="I191" i="39"/>
  <c r="J191" i="39"/>
  <c r="A192" i="39"/>
  <c r="D192" i="39"/>
  <c r="E192" i="39"/>
  <c r="F192" i="39"/>
  <c r="G192" i="39"/>
  <c r="H192" i="39"/>
  <c r="I192" i="39"/>
  <c r="J192" i="39"/>
  <c r="A193" i="39"/>
  <c r="D193" i="39"/>
  <c r="E193" i="39"/>
  <c r="F193" i="39"/>
  <c r="G193" i="39"/>
  <c r="H193" i="39"/>
  <c r="I193" i="39"/>
  <c r="J193" i="39"/>
  <c r="A194" i="39"/>
  <c r="D194" i="39"/>
  <c r="E194" i="39"/>
  <c r="F194" i="39"/>
  <c r="G194" i="39"/>
  <c r="H194" i="39"/>
  <c r="I194" i="39"/>
  <c r="J194" i="39"/>
  <c r="A195" i="39"/>
  <c r="D195" i="39"/>
  <c r="E195" i="39"/>
  <c r="F195" i="39"/>
  <c r="G195" i="39"/>
  <c r="H195" i="39"/>
  <c r="I195" i="39"/>
  <c r="J195" i="39"/>
  <c r="A196" i="39"/>
  <c r="D196" i="39"/>
  <c r="E196" i="39"/>
  <c r="F196" i="39"/>
  <c r="G196" i="39"/>
  <c r="H196" i="39"/>
  <c r="I196" i="39"/>
  <c r="J196" i="39"/>
  <c r="A197" i="39"/>
  <c r="D197" i="39"/>
  <c r="E197" i="39"/>
  <c r="F197" i="39"/>
  <c r="G197" i="39"/>
  <c r="H197" i="39"/>
  <c r="I197" i="39"/>
  <c r="J197" i="39"/>
  <c r="A198" i="39"/>
  <c r="D198" i="39"/>
  <c r="E198" i="39"/>
  <c r="F198" i="39"/>
  <c r="G198" i="39"/>
  <c r="H198" i="39"/>
  <c r="I198" i="39"/>
  <c r="J198" i="39"/>
  <c r="A199" i="39"/>
  <c r="D199" i="39"/>
  <c r="E199" i="39"/>
  <c r="F199" i="39"/>
  <c r="G199" i="39"/>
  <c r="H199" i="39"/>
  <c r="I199" i="39"/>
  <c r="J199" i="39"/>
  <c r="A200" i="39"/>
  <c r="D200" i="39"/>
  <c r="E200" i="39"/>
  <c r="F200" i="39"/>
  <c r="G200" i="39"/>
  <c r="H200" i="39"/>
  <c r="I200" i="39"/>
  <c r="J200" i="39"/>
  <c r="A201" i="39"/>
  <c r="D201" i="39"/>
  <c r="E201" i="39"/>
  <c r="F201" i="39"/>
  <c r="G201" i="39"/>
  <c r="H201" i="39"/>
  <c r="I201" i="39"/>
  <c r="J201" i="39"/>
  <c r="A202" i="39"/>
  <c r="D202" i="39"/>
  <c r="E202" i="39"/>
  <c r="F202" i="39"/>
  <c r="G202" i="39"/>
  <c r="H202" i="39"/>
  <c r="I202" i="39"/>
  <c r="J202" i="39"/>
  <c r="A203" i="39"/>
  <c r="D203" i="39"/>
  <c r="E203" i="39"/>
  <c r="F203" i="39"/>
  <c r="G203" i="39"/>
  <c r="H203" i="39"/>
  <c r="I203" i="39"/>
  <c r="J203" i="39"/>
  <c r="A204" i="39"/>
  <c r="D204" i="39"/>
  <c r="E204" i="39"/>
  <c r="F204" i="39"/>
  <c r="G204" i="39"/>
  <c r="H204" i="39"/>
  <c r="I204" i="39"/>
  <c r="J204" i="39"/>
  <c r="A205" i="39"/>
  <c r="D205" i="39"/>
  <c r="E205" i="39"/>
  <c r="F205" i="39"/>
  <c r="G205" i="39"/>
  <c r="H205" i="39"/>
  <c r="I205" i="39"/>
  <c r="J205" i="39"/>
  <c r="A206" i="39"/>
  <c r="D206" i="39"/>
  <c r="E206" i="39"/>
  <c r="F206" i="39"/>
  <c r="G206" i="39"/>
  <c r="H206" i="39"/>
  <c r="I206" i="39"/>
  <c r="J206" i="39"/>
  <c r="A207" i="39"/>
  <c r="D207" i="39"/>
  <c r="E207" i="39"/>
  <c r="F207" i="39"/>
  <c r="G207" i="39"/>
  <c r="H207" i="39"/>
  <c r="I207" i="39"/>
  <c r="J207" i="39"/>
  <c r="A208" i="39"/>
  <c r="D208" i="39"/>
  <c r="E208" i="39"/>
  <c r="F208" i="39"/>
  <c r="G208" i="39"/>
  <c r="H208" i="39"/>
  <c r="I208" i="39"/>
  <c r="J208" i="39"/>
  <c r="A209" i="39"/>
  <c r="D209" i="39"/>
  <c r="E209" i="39"/>
  <c r="F209" i="39"/>
  <c r="G209" i="39"/>
  <c r="H209" i="39"/>
  <c r="I209" i="39"/>
  <c r="J209" i="39"/>
  <c r="A210" i="39"/>
  <c r="D210" i="39"/>
  <c r="E210" i="39"/>
  <c r="F210" i="39"/>
  <c r="G210" i="39"/>
  <c r="H210" i="39"/>
  <c r="I210" i="39"/>
  <c r="J210" i="39"/>
  <c r="A211" i="39"/>
  <c r="D211" i="39"/>
  <c r="E211" i="39"/>
  <c r="F211" i="39"/>
  <c r="G211" i="39"/>
  <c r="H211" i="39"/>
  <c r="I211" i="39"/>
  <c r="J211" i="39"/>
  <c r="A212" i="39"/>
  <c r="D212" i="39"/>
  <c r="E212" i="39"/>
  <c r="F212" i="39"/>
  <c r="G212" i="39"/>
  <c r="H212" i="39"/>
  <c r="I212" i="39"/>
  <c r="J212" i="39"/>
  <c r="A213" i="39"/>
  <c r="D213" i="39"/>
  <c r="E213" i="39"/>
  <c r="F213" i="39"/>
  <c r="G213" i="39"/>
  <c r="H213" i="39"/>
  <c r="I213" i="39"/>
  <c r="J213" i="39"/>
  <c r="A214" i="39"/>
  <c r="D214" i="39"/>
  <c r="E214" i="39"/>
  <c r="F214" i="39"/>
  <c r="G214" i="39"/>
  <c r="H214" i="39"/>
  <c r="I214" i="39"/>
  <c r="J214" i="39"/>
  <c r="A215" i="39"/>
  <c r="D215" i="39"/>
  <c r="E215" i="39"/>
  <c r="F215" i="39"/>
  <c r="G215" i="39"/>
  <c r="H215" i="39"/>
  <c r="I215" i="39"/>
  <c r="J215" i="39"/>
  <c r="A216" i="39"/>
  <c r="D216" i="39"/>
  <c r="E216" i="39"/>
  <c r="F216" i="39"/>
  <c r="G216" i="39"/>
  <c r="H216" i="39"/>
  <c r="I216" i="39"/>
  <c r="J216" i="39"/>
  <c r="A217" i="39"/>
  <c r="D217" i="39"/>
  <c r="E217" i="39"/>
  <c r="F217" i="39"/>
  <c r="G217" i="39"/>
  <c r="H217" i="39"/>
  <c r="I217" i="39"/>
  <c r="J217" i="39"/>
  <c r="A218" i="39"/>
  <c r="D218" i="39"/>
  <c r="E218" i="39"/>
  <c r="F218" i="39"/>
  <c r="G218" i="39"/>
  <c r="H218" i="39"/>
  <c r="I218" i="39"/>
  <c r="J218" i="39"/>
  <c r="A219" i="39"/>
  <c r="D219" i="39"/>
  <c r="E219" i="39"/>
  <c r="I219" i="39"/>
  <c r="A3" i="35"/>
  <c r="D3" i="35"/>
  <c r="E3" i="35"/>
  <c r="F3" i="35"/>
  <c r="J3" i="35"/>
  <c r="K3" i="35"/>
  <c r="A4" i="35"/>
  <c r="D4" i="35"/>
  <c r="E4" i="35"/>
  <c r="F4" i="35"/>
  <c r="J4" i="35"/>
  <c r="K4" i="35"/>
  <c r="A5" i="35"/>
  <c r="D5" i="35"/>
  <c r="E5" i="35"/>
  <c r="F5" i="35"/>
  <c r="J5" i="35"/>
  <c r="K5" i="35"/>
  <c r="A6" i="35"/>
  <c r="D6" i="35"/>
  <c r="E6" i="35"/>
  <c r="F6" i="35"/>
  <c r="J6" i="35"/>
  <c r="K6" i="35"/>
  <c r="A7" i="35"/>
  <c r="D7" i="35"/>
  <c r="E7" i="35"/>
  <c r="F7" i="35"/>
  <c r="J7" i="35"/>
  <c r="K7" i="35"/>
  <c r="A8" i="35"/>
  <c r="D8" i="35"/>
  <c r="E8" i="35"/>
  <c r="F8" i="35"/>
  <c r="J8" i="35"/>
  <c r="K8" i="35"/>
  <c r="A9" i="35"/>
  <c r="D9" i="35"/>
  <c r="E9" i="35"/>
  <c r="F9" i="35"/>
  <c r="J9" i="35"/>
  <c r="K9" i="35"/>
  <c r="A10" i="35"/>
  <c r="D10" i="35"/>
  <c r="E10" i="35"/>
  <c r="F10" i="35"/>
  <c r="J10" i="35"/>
  <c r="K10" i="35"/>
  <c r="A11" i="35"/>
  <c r="D11" i="35"/>
  <c r="E11" i="35"/>
  <c r="F11" i="35"/>
  <c r="J11" i="35"/>
  <c r="K11" i="35"/>
  <c r="A12" i="35"/>
  <c r="D12" i="35"/>
  <c r="E12" i="35"/>
  <c r="F12" i="35"/>
  <c r="J12" i="35"/>
  <c r="K12" i="35"/>
  <c r="A13" i="35"/>
  <c r="D13" i="35"/>
  <c r="E13" i="35"/>
  <c r="F13" i="35"/>
  <c r="J13" i="35"/>
  <c r="K13" i="35"/>
  <c r="A14" i="35"/>
  <c r="D14" i="35"/>
  <c r="E14" i="35"/>
  <c r="F14" i="35"/>
  <c r="J14" i="35"/>
  <c r="K14" i="35"/>
  <c r="A15" i="35"/>
  <c r="D15" i="35"/>
  <c r="E15" i="35"/>
  <c r="F15" i="35"/>
  <c r="J15" i="35"/>
  <c r="K15" i="35"/>
  <c r="A16" i="35"/>
  <c r="D16" i="35"/>
  <c r="E16" i="35"/>
  <c r="F16" i="35"/>
  <c r="J16" i="35"/>
  <c r="K16" i="35"/>
  <c r="A17" i="35"/>
  <c r="D17" i="35"/>
  <c r="E17" i="35"/>
  <c r="F17" i="35"/>
  <c r="J17" i="35"/>
  <c r="K17" i="35"/>
  <c r="A18" i="35"/>
  <c r="D18" i="35"/>
  <c r="E18" i="35"/>
  <c r="F18" i="35"/>
  <c r="J18" i="35"/>
  <c r="K18" i="35"/>
  <c r="A19" i="35"/>
  <c r="D19" i="35"/>
  <c r="E19" i="35"/>
  <c r="F19" i="35"/>
  <c r="J19" i="35"/>
  <c r="K19" i="35"/>
  <c r="A20" i="35"/>
  <c r="D20" i="35"/>
  <c r="E20" i="35"/>
  <c r="F20" i="35"/>
  <c r="J20" i="35"/>
  <c r="K20" i="35"/>
  <c r="A21" i="35"/>
  <c r="D21" i="35"/>
  <c r="E21" i="35"/>
  <c r="F21" i="35"/>
  <c r="J21" i="35"/>
  <c r="K21" i="35"/>
  <c r="A22" i="35"/>
  <c r="D22" i="35"/>
  <c r="E22" i="35"/>
  <c r="F22" i="35"/>
  <c r="J22" i="35"/>
  <c r="K22" i="35"/>
  <c r="A23" i="35"/>
  <c r="D23" i="35"/>
  <c r="E23" i="35"/>
  <c r="F23" i="35"/>
  <c r="J23" i="35"/>
  <c r="K23" i="35"/>
  <c r="A24" i="35"/>
  <c r="D24" i="35"/>
  <c r="E24" i="35"/>
  <c r="F24" i="35"/>
  <c r="J24" i="35"/>
  <c r="K24" i="35"/>
  <c r="A25" i="35"/>
  <c r="D25" i="35"/>
  <c r="E25" i="35"/>
  <c r="F25" i="35"/>
  <c r="J25" i="35"/>
  <c r="K25" i="35"/>
  <c r="A26" i="35"/>
  <c r="D26" i="35"/>
  <c r="E26" i="35"/>
  <c r="F26" i="35"/>
  <c r="J26" i="35"/>
  <c r="K26" i="35"/>
  <c r="A27" i="35"/>
  <c r="D27" i="35"/>
  <c r="E27" i="35"/>
  <c r="F27" i="35"/>
  <c r="J27" i="35"/>
  <c r="K27" i="35"/>
  <c r="A28" i="35"/>
  <c r="D28" i="35"/>
  <c r="E28" i="35"/>
  <c r="F28" i="35"/>
  <c r="J28" i="35"/>
  <c r="K28" i="35"/>
  <c r="A29" i="35"/>
  <c r="D29" i="35"/>
  <c r="E29" i="35"/>
  <c r="F29" i="35"/>
  <c r="J29" i="35"/>
  <c r="K29" i="35"/>
  <c r="A30" i="35"/>
  <c r="D30" i="35"/>
  <c r="E30" i="35"/>
  <c r="F30" i="35"/>
  <c r="J30" i="35"/>
  <c r="K30" i="35"/>
  <c r="A31" i="35"/>
  <c r="D31" i="35"/>
  <c r="E31" i="35"/>
  <c r="F31" i="35"/>
  <c r="J31" i="35"/>
  <c r="K31" i="35"/>
  <c r="A32" i="35"/>
  <c r="D32" i="35"/>
  <c r="E32" i="35"/>
  <c r="F32" i="35"/>
  <c r="J32" i="35"/>
  <c r="K32" i="35"/>
  <c r="A33" i="35"/>
  <c r="D33" i="35"/>
  <c r="E33" i="35"/>
  <c r="F33" i="35"/>
  <c r="J33" i="35"/>
  <c r="K33" i="35"/>
  <c r="A34" i="35"/>
  <c r="D34" i="35"/>
  <c r="E34" i="35"/>
  <c r="F34" i="35"/>
  <c r="J34" i="35"/>
  <c r="K34" i="35"/>
  <c r="A35" i="35"/>
  <c r="D35" i="35"/>
  <c r="E35" i="35"/>
  <c r="F35" i="35"/>
  <c r="J35" i="35"/>
  <c r="K35" i="35"/>
  <c r="A36" i="35"/>
  <c r="D36" i="35"/>
  <c r="E36" i="35"/>
  <c r="F36" i="35"/>
  <c r="J36" i="35"/>
  <c r="K36" i="35"/>
  <c r="A37" i="35"/>
  <c r="D37" i="35"/>
  <c r="E37" i="35"/>
  <c r="F37" i="35"/>
  <c r="J37" i="35"/>
  <c r="K37" i="35"/>
  <c r="A38" i="35"/>
  <c r="D38" i="35"/>
  <c r="E38" i="35"/>
  <c r="F38" i="35"/>
  <c r="J38" i="35"/>
  <c r="K38" i="35"/>
  <c r="A39" i="35"/>
  <c r="D39" i="35"/>
  <c r="E39" i="35"/>
  <c r="F39" i="35"/>
  <c r="J39" i="35"/>
  <c r="K39" i="35"/>
  <c r="A40" i="35"/>
  <c r="D40" i="35"/>
  <c r="E40" i="35"/>
  <c r="F40" i="35"/>
  <c r="J40" i="35"/>
  <c r="K40" i="35"/>
  <c r="A41" i="35"/>
  <c r="D41" i="35"/>
  <c r="E41" i="35"/>
  <c r="F41" i="35"/>
  <c r="J41" i="35"/>
  <c r="K41" i="35"/>
  <c r="A42" i="35"/>
  <c r="D42" i="35"/>
  <c r="E42" i="35"/>
  <c r="F42" i="35"/>
  <c r="J42" i="35"/>
  <c r="K42" i="35"/>
  <c r="A43" i="35"/>
  <c r="D43" i="35"/>
  <c r="E43" i="35"/>
  <c r="F43" i="35"/>
  <c r="J43" i="35"/>
  <c r="K43" i="35"/>
  <c r="A44" i="35"/>
  <c r="D44" i="35"/>
  <c r="E44" i="35"/>
  <c r="F44" i="35"/>
  <c r="J44" i="35"/>
  <c r="K44" i="35"/>
  <c r="A45" i="35"/>
  <c r="D45" i="35"/>
  <c r="E45" i="35"/>
  <c r="F45" i="35"/>
  <c r="J45" i="35"/>
  <c r="K45" i="35"/>
  <c r="A46" i="35"/>
  <c r="D46" i="35"/>
  <c r="E46" i="35"/>
  <c r="F46" i="35"/>
  <c r="J46" i="35"/>
  <c r="K46" i="35"/>
  <c r="A47" i="35"/>
  <c r="D47" i="35"/>
  <c r="E47" i="35"/>
  <c r="F47" i="35"/>
  <c r="J47" i="35"/>
  <c r="K47" i="35"/>
  <c r="A48" i="35"/>
  <c r="D48" i="35"/>
  <c r="E48" i="35"/>
  <c r="F48" i="35"/>
  <c r="J48" i="35"/>
  <c r="K48" i="35"/>
  <c r="A49" i="35"/>
  <c r="D49" i="35"/>
  <c r="E49" i="35"/>
  <c r="F49" i="35"/>
  <c r="J49" i="35"/>
  <c r="K49" i="35"/>
  <c r="A50" i="35"/>
  <c r="D50" i="35"/>
  <c r="E50" i="35"/>
  <c r="F50" i="35"/>
  <c r="J50" i="35"/>
  <c r="K50" i="35"/>
  <c r="A51" i="35"/>
  <c r="D51" i="35"/>
  <c r="E51" i="35"/>
  <c r="F51" i="35"/>
  <c r="J51" i="35"/>
  <c r="K51" i="35"/>
  <c r="A52" i="35"/>
  <c r="D52" i="35"/>
  <c r="E52" i="35"/>
  <c r="F52" i="35"/>
  <c r="J52" i="35"/>
  <c r="K52" i="35"/>
  <c r="A53" i="35"/>
  <c r="D53" i="35"/>
  <c r="E53" i="35"/>
  <c r="F53" i="35"/>
  <c r="J53" i="35"/>
  <c r="K53" i="35"/>
  <c r="A54" i="35"/>
  <c r="D54" i="35"/>
  <c r="E54" i="35"/>
  <c r="F54" i="35"/>
  <c r="J54" i="35"/>
  <c r="K54" i="35"/>
  <c r="A55" i="35"/>
  <c r="D55" i="35"/>
  <c r="E55" i="35"/>
  <c r="F55" i="35"/>
  <c r="J55" i="35"/>
  <c r="K55" i="35"/>
  <c r="A56" i="35"/>
  <c r="D56" i="35"/>
  <c r="E56" i="35"/>
  <c r="F56" i="35"/>
  <c r="J56" i="35"/>
  <c r="K56" i="35"/>
  <c r="A57" i="35"/>
  <c r="D57" i="35"/>
  <c r="E57" i="35"/>
  <c r="F57" i="35"/>
  <c r="J57" i="35"/>
  <c r="K57" i="35"/>
  <c r="A58" i="35"/>
  <c r="D58" i="35"/>
  <c r="E58" i="35"/>
  <c r="F58" i="35"/>
  <c r="J58" i="35"/>
  <c r="K58" i="35"/>
  <c r="A59" i="35"/>
  <c r="D59" i="35"/>
  <c r="E59" i="35"/>
  <c r="F59" i="35"/>
  <c r="J59" i="35"/>
  <c r="K59" i="35"/>
  <c r="A60" i="35"/>
  <c r="D60" i="35"/>
  <c r="E60" i="35"/>
  <c r="F60" i="35"/>
  <c r="J60" i="35"/>
  <c r="K60" i="35"/>
  <c r="A61" i="35"/>
  <c r="D61" i="35"/>
  <c r="E61" i="35"/>
  <c r="F61" i="35"/>
  <c r="J61" i="35"/>
  <c r="K61" i="35"/>
  <c r="A62" i="35"/>
  <c r="D62" i="35"/>
  <c r="E62" i="35"/>
  <c r="F62" i="35"/>
  <c r="J62" i="35"/>
  <c r="K62" i="35"/>
  <c r="A63" i="35"/>
  <c r="D63" i="35"/>
  <c r="E63" i="35"/>
  <c r="F63" i="35"/>
  <c r="J63" i="35"/>
  <c r="K63" i="35"/>
  <c r="A64" i="35"/>
  <c r="D64" i="35"/>
  <c r="E64" i="35"/>
  <c r="F64" i="35"/>
  <c r="J64" i="35"/>
  <c r="K64" i="35"/>
  <c r="A65" i="35"/>
  <c r="D65" i="35"/>
  <c r="E65" i="35"/>
  <c r="F65" i="35"/>
  <c r="J65" i="35"/>
  <c r="K65" i="35"/>
  <c r="A66" i="35"/>
  <c r="D66" i="35"/>
  <c r="E66" i="35"/>
  <c r="F66" i="35"/>
  <c r="J66" i="35"/>
  <c r="K66" i="35"/>
  <c r="A67" i="35"/>
  <c r="D67" i="35"/>
  <c r="E67" i="35"/>
  <c r="F67" i="35"/>
  <c r="J67" i="35"/>
  <c r="K67" i="35"/>
  <c r="A68" i="35"/>
  <c r="D68" i="35"/>
  <c r="E68" i="35"/>
  <c r="F68" i="35"/>
  <c r="J68" i="35"/>
  <c r="K68" i="35"/>
  <c r="A69" i="35"/>
  <c r="D69" i="35"/>
  <c r="E69" i="35"/>
  <c r="F69" i="35"/>
  <c r="J69" i="35"/>
  <c r="K69" i="35"/>
  <c r="A70" i="35"/>
  <c r="D70" i="35"/>
  <c r="E70" i="35"/>
  <c r="F70" i="35"/>
  <c r="J70" i="35"/>
  <c r="K70" i="35"/>
  <c r="A71" i="35"/>
  <c r="D71" i="35"/>
  <c r="E71" i="35"/>
  <c r="F71" i="35"/>
  <c r="J71" i="35"/>
  <c r="K71" i="35"/>
  <c r="A72" i="35"/>
  <c r="D72" i="35"/>
  <c r="E72" i="35"/>
  <c r="F72" i="35"/>
  <c r="J72" i="35"/>
  <c r="K72" i="35"/>
  <c r="A73" i="35"/>
  <c r="D73" i="35"/>
  <c r="E73" i="35"/>
  <c r="F73" i="35"/>
  <c r="J73" i="35"/>
  <c r="K73" i="35"/>
  <c r="A74" i="35"/>
  <c r="D74" i="35"/>
  <c r="E74" i="35"/>
  <c r="F74" i="35"/>
  <c r="J74" i="35"/>
  <c r="K74" i="35"/>
  <c r="A75" i="35"/>
  <c r="D75" i="35"/>
  <c r="E75" i="35"/>
  <c r="F75" i="35"/>
  <c r="J75" i="35"/>
  <c r="K75" i="35"/>
  <c r="A76" i="35"/>
  <c r="D76" i="35"/>
  <c r="E76" i="35"/>
  <c r="F76" i="35"/>
  <c r="J76" i="35"/>
  <c r="K76" i="35"/>
  <c r="A77" i="35"/>
  <c r="D77" i="35"/>
  <c r="E77" i="35"/>
  <c r="F77" i="35"/>
  <c r="J77" i="35"/>
  <c r="K77" i="35"/>
  <c r="A78" i="35"/>
  <c r="D78" i="35"/>
  <c r="E78" i="35"/>
  <c r="F78" i="35"/>
  <c r="J78" i="35"/>
  <c r="K78" i="35"/>
  <c r="A79" i="35"/>
  <c r="D79" i="35"/>
  <c r="E79" i="35"/>
  <c r="F79" i="35"/>
  <c r="J79" i="35"/>
  <c r="K79" i="35"/>
  <c r="A80" i="35"/>
  <c r="D80" i="35"/>
  <c r="E80" i="35"/>
  <c r="F80" i="35"/>
  <c r="J80" i="35"/>
  <c r="K80" i="35"/>
  <c r="A81" i="35"/>
  <c r="D81" i="35"/>
  <c r="E81" i="35"/>
  <c r="F81" i="35"/>
  <c r="J81" i="35"/>
  <c r="K81" i="35"/>
  <c r="A82" i="35"/>
  <c r="D82" i="35"/>
  <c r="E82" i="35"/>
  <c r="F82" i="35"/>
  <c r="J82" i="35"/>
  <c r="K82" i="35"/>
  <c r="A83" i="35"/>
  <c r="D83" i="35"/>
  <c r="E83" i="35"/>
  <c r="F83" i="35"/>
  <c r="J83" i="35"/>
  <c r="K83" i="35"/>
  <c r="A84" i="35"/>
  <c r="D84" i="35"/>
  <c r="E84" i="35"/>
  <c r="F84" i="35"/>
  <c r="J84" i="35"/>
  <c r="K84" i="35"/>
  <c r="A85" i="35"/>
  <c r="D85" i="35"/>
  <c r="E85" i="35"/>
  <c r="F85" i="35"/>
  <c r="J85" i="35"/>
  <c r="K85" i="35"/>
  <c r="A86" i="35"/>
  <c r="D86" i="35"/>
  <c r="E86" i="35"/>
  <c r="F86" i="35"/>
  <c r="J86" i="35"/>
  <c r="K86" i="35"/>
  <c r="A87" i="35"/>
  <c r="D87" i="35"/>
  <c r="E87" i="35"/>
  <c r="F87" i="35"/>
  <c r="J87" i="35"/>
  <c r="K87" i="35"/>
  <c r="A88" i="35"/>
  <c r="D88" i="35"/>
  <c r="E88" i="35"/>
  <c r="F88" i="35"/>
  <c r="J88" i="35"/>
  <c r="K88" i="35"/>
  <c r="A89" i="35"/>
  <c r="D89" i="35"/>
  <c r="E89" i="35"/>
  <c r="F89" i="35"/>
  <c r="J89" i="35"/>
  <c r="K89" i="35"/>
  <c r="A90" i="35"/>
  <c r="D90" i="35"/>
  <c r="E90" i="35"/>
  <c r="F90" i="35"/>
  <c r="J90" i="35"/>
  <c r="K90" i="35"/>
  <c r="A91" i="35"/>
  <c r="D91" i="35"/>
  <c r="E91" i="35"/>
  <c r="F91" i="35"/>
  <c r="J91" i="35"/>
  <c r="K91" i="35"/>
  <c r="A92" i="35"/>
  <c r="D92" i="35"/>
  <c r="E92" i="35"/>
  <c r="F92" i="35"/>
  <c r="J92" i="35"/>
  <c r="K92" i="35"/>
  <c r="A93" i="35"/>
  <c r="D93" i="35"/>
  <c r="E93" i="35"/>
  <c r="F93" i="35"/>
  <c r="J93" i="35"/>
  <c r="K93" i="35"/>
  <c r="A94" i="35"/>
  <c r="D94" i="35"/>
  <c r="E94" i="35"/>
  <c r="F94" i="35"/>
  <c r="J94" i="35"/>
  <c r="K94" i="35"/>
  <c r="A95" i="35"/>
  <c r="D95" i="35"/>
  <c r="E95" i="35"/>
  <c r="F95" i="35"/>
  <c r="J95" i="35"/>
  <c r="K95" i="35"/>
  <c r="A96" i="35"/>
  <c r="D96" i="35"/>
  <c r="E96" i="35"/>
  <c r="F96" i="35"/>
  <c r="J96" i="35"/>
  <c r="K96" i="35"/>
  <c r="A97" i="35"/>
  <c r="D97" i="35"/>
  <c r="E97" i="35"/>
  <c r="F97" i="35"/>
  <c r="J97" i="35"/>
  <c r="K97" i="35"/>
  <c r="A98" i="35"/>
  <c r="D98" i="35"/>
  <c r="E98" i="35"/>
  <c r="F98" i="35"/>
  <c r="J98" i="35"/>
  <c r="K98" i="35"/>
  <c r="A99" i="35"/>
  <c r="D99" i="35"/>
  <c r="E99" i="35"/>
  <c r="F99" i="35"/>
  <c r="J99" i="35"/>
  <c r="K99" i="35"/>
  <c r="A100" i="35"/>
  <c r="D100" i="35"/>
  <c r="E100" i="35"/>
  <c r="F100" i="35"/>
  <c r="J100" i="35"/>
  <c r="K100" i="35"/>
  <c r="A101" i="35"/>
  <c r="D101" i="35"/>
  <c r="E101" i="35"/>
  <c r="F101" i="35"/>
  <c r="J101" i="35"/>
  <c r="K101" i="35"/>
  <c r="A102" i="35"/>
  <c r="D102" i="35"/>
  <c r="E102" i="35"/>
  <c r="F102" i="35"/>
  <c r="J102" i="35"/>
  <c r="K102" i="35"/>
  <c r="A103" i="35"/>
  <c r="D103" i="35"/>
  <c r="E103" i="35"/>
  <c r="F103" i="35"/>
  <c r="J103" i="35"/>
  <c r="K103" i="35"/>
  <c r="A104" i="35"/>
  <c r="D104" i="35"/>
  <c r="E104" i="35"/>
  <c r="F104" i="35"/>
  <c r="J104" i="35"/>
  <c r="K104" i="35"/>
  <c r="A105" i="35"/>
  <c r="D105" i="35"/>
  <c r="E105" i="35"/>
  <c r="F105" i="35"/>
  <c r="J105" i="35"/>
  <c r="K105" i="35"/>
  <c r="A106" i="35"/>
  <c r="D106" i="35"/>
  <c r="E106" i="35"/>
  <c r="F106" i="35"/>
  <c r="J106" i="35"/>
  <c r="K106" i="35"/>
  <c r="A107" i="35"/>
  <c r="D107" i="35"/>
  <c r="E107" i="35"/>
  <c r="F107" i="35"/>
  <c r="J107" i="35"/>
  <c r="K107" i="35"/>
  <c r="A108" i="35"/>
  <c r="D108" i="35"/>
  <c r="E108" i="35"/>
  <c r="F108" i="35"/>
  <c r="J108" i="35"/>
  <c r="K108" i="35"/>
  <c r="A109" i="35"/>
  <c r="D109" i="35"/>
  <c r="E109" i="35"/>
  <c r="F109" i="35"/>
  <c r="J109" i="35"/>
  <c r="K109" i="35"/>
  <c r="A110" i="35"/>
  <c r="D110" i="35"/>
  <c r="E110" i="35"/>
  <c r="F110" i="35"/>
  <c r="J110" i="35"/>
  <c r="K110" i="35"/>
  <c r="A111" i="35"/>
  <c r="D111" i="35"/>
  <c r="E111" i="35"/>
  <c r="F111" i="35"/>
  <c r="J111" i="35"/>
  <c r="K111" i="35"/>
  <c r="A112" i="35"/>
  <c r="D112" i="35"/>
  <c r="E112" i="35"/>
  <c r="F112" i="35"/>
  <c r="J112" i="35"/>
  <c r="K112" i="35"/>
  <c r="A113" i="35"/>
  <c r="D113" i="35"/>
  <c r="E113" i="35"/>
  <c r="F113" i="35"/>
  <c r="J113" i="35"/>
  <c r="K113" i="35"/>
  <c r="A114" i="35"/>
  <c r="D114" i="35"/>
  <c r="E114" i="35"/>
  <c r="F114" i="35"/>
  <c r="J114" i="35"/>
  <c r="K114" i="35"/>
  <c r="A115" i="35"/>
  <c r="D115" i="35"/>
  <c r="E115" i="35"/>
  <c r="F115" i="35"/>
  <c r="J115" i="35"/>
  <c r="K115" i="35"/>
  <c r="A116" i="35"/>
  <c r="D116" i="35"/>
  <c r="E116" i="35"/>
  <c r="F116" i="35"/>
  <c r="J116" i="35"/>
  <c r="K116" i="35"/>
  <c r="A117" i="35"/>
  <c r="D117" i="35"/>
  <c r="E117" i="35"/>
  <c r="F117" i="35"/>
  <c r="J117" i="35"/>
  <c r="K117" i="35"/>
  <c r="A118" i="35"/>
  <c r="D118" i="35"/>
  <c r="E118" i="35"/>
  <c r="F118" i="35"/>
  <c r="J118" i="35"/>
  <c r="K118" i="35"/>
  <c r="A119" i="35"/>
  <c r="D119" i="35"/>
  <c r="E119" i="35"/>
  <c r="F119" i="35"/>
  <c r="J119" i="35"/>
  <c r="K119" i="35"/>
  <c r="A120" i="35"/>
  <c r="D120" i="35"/>
  <c r="E120" i="35"/>
  <c r="F120" i="35"/>
  <c r="J120" i="35"/>
  <c r="K120" i="35"/>
  <c r="A121" i="35"/>
  <c r="D121" i="35"/>
  <c r="E121" i="35"/>
  <c r="F121" i="35"/>
  <c r="J121" i="35"/>
  <c r="K121" i="35"/>
  <c r="A122" i="35"/>
  <c r="D122" i="35"/>
  <c r="E122" i="35"/>
  <c r="F122" i="35"/>
  <c r="J122" i="35"/>
  <c r="K122" i="35"/>
  <c r="A123" i="35"/>
  <c r="D123" i="35"/>
  <c r="E123" i="35"/>
  <c r="F123" i="35"/>
  <c r="J123" i="35"/>
  <c r="K123" i="35"/>
  <c r="A124" i="35"/>
  <c r="D124" i="35"/>
  <c r="E124" i="35"/>
  <c r="F124" i="35"/>
  <c r="J124" i="35"/>
  <c r="K124" i="35"/>
  <c r="A125" i="35"/>
  <c r="D125" i="35"/>
  <c r="E125" i="35"/>
  <c r="F125" i="35"/>
  <c r="J125" i="35"/>
  <c r="K125" i="35"/>
  <c r="A126" i="35"/>
  <c r="D126" i="35"/>
  <c r="E126" i="35"/>
  <c r="F126" i="35"/>
  <c r="J126" i="35"/>
  <c r="K126" i="35"/>
  <c r="A127" i="35"/>
  <c r="D127" i="35"/>
  <c r="E127" i="35"/>
  <c r="F127" i="35"/>
  <c r="J127" i="35"/>
  <c r="K127" i="35"/>
  <c r="A128" i="35"/>
  <c r="D128" i="35"/>
  <c r="E128" i="35"/>
  <c r="F128" i="35"/>
  <c r="J128" i="35"/>
  <c r="K128" i="35"/>
  <c r="A129" i="35"/>
  <c r="D129" i="35"/>
  <c r="E129" i="35"/>
  <c r="F129" i="35"/>
  <c r="J129" i="35"/>
  <c r="K129" i="35"/>
  <c r="A130" i="35"/>
  <c r="D130" i="35"/>
  <c r="E130" i="35"/>
  <c r="F130" i="35"/>
  <c r="J130" i="35"/>
  <c r="K130" i="35"/>
  <c r="A131" i="35"/>
  <c r="D131" i="35"/>
  <c r="E131" i="35"/>
  <c r="F131" i="35"/>
  <c r="J131" i="35"/>
  <c r="K131" i="35"/>
  <c r="A132" i="35"/>
  <c r="D132" i="35"/>
  <c r="E132" i="35"/>
  <c r="F132" i="35"/>
  <c r="J132" i="35"/>
  <c r="K132" i="35"/>
  <c r="A133" i="35"/>
  <c r="D133" i="35"/>
  <c r="E133" i="35"/>
  <c r="F133" i="35"/>
  <c r="J133" i="35"/>
  <c r="K133" i="35"/>
  <c r="A134" i="35"/>
  <c r="D134" i="35"/>
  <c r="E134" i="35"/>
  <c r="F134" i="35"/>
  <c r="J134" i="35"/>
  <c r="K134" i="35"/>
  <c r="A135" i="35"/>
  <c r="D135" i="35"/>
  <c r="E135" i="35"/>
  <c r="F135" i="35"/>
  <c r="J135" i="35"/>
  <c r="K135" i="35"/>
  <c r="I136" i="35"/>
  <c r="E87" i="22"/>
  <c r="E77" i="15" s="1"/>
  <c r="E76" i="15"/>
  <c r="F76" i="15"/>
  <c r="A3" i="31"/>
  <c r="D3" i="31"/>
  <c r="E3" i="31"/>
  <c r="F3" i="31"/>
  <c r="J3" i="31"/>
  <c r="K3" i="31"/>
  <c r="L3" i="31"/>
  <c r="M3" i="31"/>
  <c r="N3" i="31"/>
  <c r="A4" i="31"/>
  <c r="D4" i="31"/>
  <c r="E4" i="31"/>
  <c r="F4" i="31"/>
  <c r="J4" i="31"/>
  <c r="K4" i="31"/>
  <c r="L4" i="31"/>
  <c r="M4" i="31"/>
  <c r="N4" i="31"/>
  <c r="A5" i="31"/>
  <c r="D5" i="31"/>
  <c r="E5" i="31"/>
  <c r="F5" i="31"/>
  <c r="J5" i="31"/>
  <c r="K5" i="31"/>
  <c r="L5" i="31"/>
  <c r="M5" i="31"/>
  <c r="N5" i="31"/>
  <c r="A6" i="31"/>
  <c r="D6" i="31"/>
  <c r="E6" i="31"/>
  <c r="F6" i="31"/>
  <c r="J6" i="31"/>
  <c r="K6" i="31"/>
  <c r="L6" i="31"/>
  <c r="M6" i="31"/>
  <c r="N6" i="31"/>
  <c r="A7" i="31"/>
  <c r="D7" i="31"/>
  <c r="E7" i="31"/>
  <c r="F7" i="31"/>
  <c r="J7" i="31"/>
  <c r="K7" i="31"/>
  <c r="L7" i="31"/>
  <c r="M7" i="31"/>
  <c r="N7" i="31"/>
  <c r="A8" i="31"/>
  <c r="D8" i="31"/>
  <c r="E8" i="31"/>
  <c r="F8" i="31"/>
  <c r="J8" i="31"/>
  <c r="K8" i="31"/>
  <c r="L8" i="31"/>
  <c r="M8" i="31"/>
  <c r="N8" i="31"/>
  <c r="A9" i="31"/>
  <c r="D9" i="31"/>
  <c r="E9" i="31"/>
  <c r="F9" i="31"/>
  <c r="J9" i="31"/>
  <c r="K9" i="31"/>
  <c r="L9" i="31"/>
  <c r="M9" i="31"/>
  <c r="N9" i="31"/>
  <c r="A10" i="31"/>
  <c r="D10" i="31"/>
  <c r="E10" i="31"/>
  <c r="F10" i="31"/>
  <c r="J10" i="31"/>
  <c r="K10" i="31"/>
  <c r="L10" i="31"/>
  <c r="M10" i="31"/>
  <c r="N10" i="31"/>
  <c r="A11" i="31"/>
  <c r="D11" i="31"/>
  <c r="E11" i="31"/>
  <c r="F11" i="31"/>
  <c r="J11" i="31"/>
  <c r="K11" i="31"/>
  <c r="L11" i="31"/>
  <c r="M11" i="31"/>
  <c r="N11" i="31"/>
  <c r="A12" i="31"/>
  <c r="D12" i="31"/>
  <c r="E12" i="31"/>
  <c r="F12" i="31"/>
  <c r="J12" i="31"/>
  <c r="K12" i="31"/>
  <c r="L12" i="31"/>
  <c r="M12" i="31"/>
  <c r="N12" i="31"/>
  <c r="A13" i="31"/>
  <c r="D13" i="31"/>
  <c r="E13" i="31"/>
  <c r="F13" i="31"/>
  <c r="J13" i="31"/>
  <c r="K13" i="31"/>
  <c r="L13" i="31"/>
  <c r="M13" i="31"/>
  <c r="N13" i="31"/>
  <c r="A14" i="31"/>
  <c r="D14" i="31"/>
  <c r="E14" i="31"/>
  <c r="F14" i="31"/>
  <c r="J14" i="31"/>
  <c r="K14" i="31"/>
  <c r="L14" i="31"/>
  <c r="M14" i="31"/>
  <c r="N14" i="31"/>
  <c r="A15" i="31"/>
  <c r="D15" i="31"/>
  <c r="E15" i="31"/>
  <c r="F15" i="31"/>
  <c r="J15" i="31"/>
  <c r="K15" i="31"/>
  <c r="L15" i="31"/>
  <c r="M15" i="31"/>
  <c r="N15" i="31"/>
  <c r="A16" i="31"/>
  <c r="D16" i="31"/>
  <c r="E16" i="31"/>
  <c r="F16" i="31"/>
  <c r="J16" i="31"/>
  <c r="K16" i="31"/>
  <c r="L16" i="31"/>
  <c r="M16" i="31"/>
  <c r="N16" i="31"/>
  <c r="A17" i="31"/>
  <c r="D17" i="31"/>
  <c r="E17" i="31"/>
  <c r="F17" i="31"/>
  <c r="J17" i="31"/>
  <c r="K17" i="31"/>
  <c r="L17" i="31"/>
  <c r="M17" i="31"/>
  <c r="N17" i="31"/>
  <c r="A18" i="31"/>
  <c r="D18" i="31"/>
  <c r="E18" i="31"/>
  <c r="F18" i="31"/>
  <c r="J18" i="31"/>
  <c r="K18" i="31"/>
  <c r="L18" i="31"/>
  <c r="M18" i="31"/>
  <c r="N18" i="31"/>
  <c r="A19" i="31"/>
  <c r="D19" i="31"/>
  <c r="E19" i="31"/>
  <c r="F19" i="31"/>
  <c r="J19" i="31"/>
  <c r="K19" i="31"/>
  <c r="L19" i="31"/>
  <c r="M19" i="31"/>
  <c r="N19" i="31"/>
  <c r="A20" i="31"/>
  <c r="D20" i="31"/>
  <c r="E20" i="31"/>
  <c r="F20" i="31"/>
  <c r="J20" i="31"/>
  <c r="K20" i="31"/>
  <c r="L20" i="31"/>
  <c r="M20" i="31"/>
  <c r="N20" i="31"/>
  <c r="A21" i="31"/>
  <c r="D21" i="31"/>
  <c r="E21" i="31"/>
  <c r="F21" i="31"/>
  <c r="J21" i="31"/>
  <c r="K21" i="31"/>
  <c r="L21" i="31"/>
  <c r="M21" i="31"/>
  <c r="N21" i="31"/>
  <c r="A22" i="31"/>
  <c r="D22" i="31"/>
  <c r="E22" i="31"/>
  <c r="F22" i="31"/>
  <c r="J22" i="31"/>
  <c r="K22" i="31"/>
  <c r="L22" i="31"/>
  <c r="M22" i="31"/>
  <c r="N22" i="31"/>
  <c r="A23" i="31"/>
  <c r="D23" i="31"/>
  <c r="E23" i="31"/>
  <c r="F23" i="31"/>
  <c r="J23" i="31"/>
  <c r="K23" i="31"/>
  <c r="L23" i="31"/>
  <c r="M23" i="31"/>
  <c r="N23" i="31"/>
  <c r="A24" i="31"/>
  <c r="D24" i="31"/>
  <c r="E24" i="31"/>
  <c r="F24" i="31"/>
  <c r="J24" i="31"/>
  <c r="K24" i="31"/>
  <c r="L24" i="31"/>
  <c r="M24" i="31"/>
  <c r="N24" i="31"/>
  <c r="A25" i="31"/>
  <c r="D25" i="31"/>
  <c r="E25" i="31"/>
  <c r="F25" i="31"/>
  <c r="J25" i="31"/>
  <c r="K25" i="31"/>
  <c r="L25" i="31"/>
  <c r="M25" i="31"/>
  <c r="N25" i="31"/>
  <c r="A26" i="31"/>
  <c r="D26" i="31"/>
  <c r="E26" i="31"/>
  <c r="F26" i="31"/>
  <c r="J26" i="31"/>
  <c r="K26" i="31"/>
  <c r="L26" i="31"/>
  <c r="M26" i="31"/>
  <c r="N26" i="31"/>
  <c r="A27" i="31"/>
  <c r="D27" i="31"/>
  <c r="E27" i="31"/>
  <c r="F27" i="31"/>
  <c r="J27" i="31"/>
  <c r="K27" i="31"/>
  <c r="L27" i="31"/>
  <c r="M27" i="31"/>
  <c r="N27" i="31"/>
  <c r="A28" i="31"/>
  <c r="D28" i="31"/>
  <c r="E28" i="31"/>
  <c r="F28" i="31"/>
  <c r="J28" i="31"/>
  <c r="K28" i="31"/>
  <c r="L28" i="31"/>
  <c r="M28" i="31"/>
  <c r="N28" i="31"/>
  <c r="A29" i="31"/>
  <c r="D29" i="31"/>
  <c r="E29" i="31"/>
  <c r="F29" i="31"/>
  <c r="J29" i="31"/>
  <c r="K29" i="31"/>
  <c r="L29" i="31"/>
  <c r="M29" i="31"/>
  <c r="N29" i="31"/>
  <c r="A30" i="31"/>
  <c r="D30" i="31"/>
  <c r="E30" i="31"/>
  <c r="F30" i="31"/>
  <c r="J30" i="31"/>
  <c r="K30" i="31"/>
  <c r="L30" i="31"/>
  <c r="M30" i="31"/>
  <c r="N30" i="31"/>
  <c r="A31" i="31"/>
  <c r="D31" i="31"/>
  <c r="E31" i="31"/>
  <c r="F31" i="31"/>
  <c r="J31" i="31"/>
  <c r="K31" i="31"/>
  <c r="L31" i="31"/>
  <c r="M31" i="31"/>
  <c r="N31" i="31"/>
  <c r="A32" i="31"/>
  <c r="D32" i="31"/>
  <c r="E32" i="31"/>
  <c r="F32" i="31"/>
  <c r="J32" i="31"/>
  <c r="K32" i="31"/>
  <c r="L32" i="31"/>
  <c r="M32" i="31"/>
  <c r="N32" i="31"/>
  <c r="A33" i="31"/>
  <c r="D33" i="31"/>
  <c r="E33" i="31"/>
  <c r="F33" i="31"/>
  <c r="J33" i="31"/>
  <c r="K33" i="31"/>
  <c r="L33" i="31"/>
  <c r="M33" i="31"/>
  <c r="N33" i="31"/>
  <c r="A34" i="31"/>
  <c r="D34" i="31"/>
  <c r="E34" i="31"/>
  <c r="F34" i="31"/>
  <c r="J34" i="31"/>
  <c r="K34" i="31"/>
  <c r="L34" i="31"/>
  <c r="M34" i="31"/>
  <c r="N34" i="31"/>
  <c r="A35" i="31"/>
  <c r="D35" i="31"/>
  <c r="E35" i="31"/>
  <c r="F35" i="31"/>
  <c r="J35" i="31"/>
  <c r="K35" i="31"/>
  <c r="L35" i="31"/>
  <c r="M35" i="31"/>
  <c r="N35" i="31"/>
  <c r="A36" i="31"/>
  <c r="D36" i="31"/>
  <c r="E36" i="31"/>
  <c r="F36" i="31"/>
  <c r="J36" i="31"/>
  <c r="K36" i="31"/>
  <c r="L36" i="31"/>
  <c r="M36" i="31"/>
  <c r="N36" i="31"/>
  <c r="A37" i="31"/>
  <c r="D37" i="31"/>
  <c r="E37" i="31"/>
  <c r="F37" i="31"/>
  <c r="J37" i="31"/>
  <c r="K37" i="31"/>
  <c r="L37" i="31"/>
  <c r="M37" i="31"/>
  <c r="N37" i="31"/>
  <c r="A38" i="31"/>
  <c r="D38" i="31"/>
  <c r="E38" i="31"/>
  <c r="F38" i="31"/>
  <c r="J38" i="31"/>
  <c r="K38" i="31"/>
  <c r="L38" i="31"/>
  <c r="M38" i="31"/>
  <c r="N38" i="31"/>
  <c r="A39" i="31"/>
  <c r="D39" i="31"/>
  <c r="E39" i="31"/>
  <c r="F39" i="31"/>
  <c r="J39" i="31"/>
  <c r="K39" i="31"/>
  <c r="L39" i="31"/>
  <c r="M39" i="31"/>
  <c r="N39" i="31"/>
  <c r="A40" i="31"/>
  <c r="D40" i="31"/>
  <c r="E40" i="31"/>
  <c r="F40" i="31"/>
  <c r="J40" i="31"/>
  <c r="K40" i="31"/>
  <c r="L40" i="31"/>
  <c r="M40" i="31"/>
  <c r="N40" i="31"/>
  <c r="A41" i="31"/>
  <c r="D41" i="31"/>
  <c r="E41" i="31"/>
  <c r="F41" i="31"/>
  <c r="J41" i="31"/>
  <c r="K41" i="31"/>
  <c r="L41" i="31"/>
  <c r="M41" i="31"/>
  <c r="N41" i="31"/>
  <c r="A42" i="31"/>
  <c r="D42" i="31"/>
  <c r="E42" i="31"/>
  <c r="F42" i="31"/>
  <c r="J42" i="31"/>
  <c r="K42" i="31"/>
  <c r="L42" i="31"/>
  <c r="M42" i="31"/>
  <c r="N42" i="31"/>
  <c r="A43" i="31"/>
  <c r="D43" i="31"/>
  <c r="E43" i="31"/>
  <c r="F43" i="31"/>
  <c r="J43" i="31"/>
  <c r="K43" i="31"/>
  <c r="L43" i="31"/>
  <c r="M43" i="31"/>
  <c r="N43" i="31"/>
  <c r="A44" i="31"/>
  <c r="D44" i="31"/>
  <c r="E44" i="31"/>
  <c r="F44" i="31"/>
  <c r="J44" i="31"/>
  <c r="K44" i="31"/>
  <c r="L44" i="31"/>
  <c r="M44" i="31"/>
  <c r="N44" i="31"/>
  <c r="A45" i="31"/>
  <c r="D45" i="31"/>
  <c r="E45" i="31"/>
  <c r="F45" i="31"/>
  <c r="J45" i="31"/>
  <c r="K45" i="31"/>
  <c r="L45" i="31"/>
  <c r="M45" i="31"/>
  <c r="N45" i="31"/>
  <c r="A46" i="31"/>
  <c r="D46" i="31"/>
  <c r="E46" i="31"/>
  <c r="F46" i="31"/>
  <c r="J46" i="31"/>
  <c r="K46" i="31"/>
  <c r="L46" i="31"/>
  <c r="M46" i="31"/>
  <c r="N46" i="31"/>
  <c r="A47" i="31"/>
  <c r="D47" i="31"/>
  <c r="E47" i="31"/>
  <c r="F47" i="31"/>
  <c r="J47" i="31"/>
  <c r="K47" i="31"/>
  <c r="L47" i="31"/>
  <c r="M47" i="31"/>
  <c r="N47" i="31"/>
  <c r="A48" i="31"/>
  <c r="D48" i="31"/>
  <c r="E48" i="31"/>
  <c r="F48" i="31"/>
  <c r="J48" i="31"/>
  <c r="K48" i="31"/>
  <c r="L48" i="31"/>
  <c r="M48" i="31"/>
  <c r="N48" i="31"/>
  <c r="A49" i="31"/>
  <c r="D49" i="31"/>
  <c r="E49" i="31"/>
  <c r="F49" i="31"/>
  <c r="J49" i="31"/>
  <c r="K49" i="31"/>
  <c r="L49" i="31"/>
  <c r="M49" i="31"/>
  <c r="N49" i="31"/>
  <c r="A50" i="31"/>
  <c r="D50" i="31"/>
  <c r="E50" i="31"/>
  <c r="F50" i="31"/>
  <c r="J50" i="31"/>
  <c r="K50" i="31"/>
  <c r="L50" i="31"/>
  <c r="M50" i="31"/>
  <c r="N50" i="31"/>
  <c r="A51" i="31"/>
  <c r="D51" i="31"/>
  <c r="E51" i="31"/>
  <c r="F51" i="31"/>
  <c r="J51" i="31"/>
  <c r="K51" i="31"/>
  <c r="L51" i="31"/>
  <c r="M51" i="31"/>
  <c r="N51" i="31"/>
  <c r="A52" i="31"/>
  <c r="D52" i="31"/>
  <c r="E52" i="31"/>
  <c r="F52" i="31"/>
  <c r="J52" i="31"/>
  <c r="K52" i="31"/>
  <c r="L52" i="31"/>
  <c r="M52" i="31"/>
  <c r="N52" i="31"/>
  <c r="A53" i="31"/>
  <c r="D53" i="31"/>
  <c r="E53" i="31"/>
  <c r="F53" i="31"/>
  <c r="J53" i="31"/>
  <c r="K53" i="31"/>
  <c r="L53" i="31"/>
  <c r="M53" i="31"/>
  <c r="N53" i="31"/>
  <c r="A54" i="31"/>
  <c r="D54" i="31"/>
  <c r="E54" i="31"/>
  <c r="F54" i="31"/>
  <c r="J54" i="31"/>
  <c r="K54" i="31"/>
  <c r="L54" i="31"/>
  <c r="M54" i="31"/>
  <c r="N54" i="31"/>
  <c r="A55" i="31"/>
  <c r="D55" i="31"/>
  <c r="E55" i="31"/>
  <c r="F55" i="31"/>
  <c r="J55" i="31"/>
  <c r="K55" i="31"/>
  <c r="L55" i="31"/>
  <c r="M55" i="31"/>
  <c r="N55" i="31"/>
  <c r="A56" i="31"/>
  <c r="D56" i="31"/>
  <c r="E56" i="31"/>
  <c r="F56" i="31"/>
  <c r="J56" i="31"/>
  <c r="K56" i="31"/>
  <c r="L56" i="31"/>
  <c r="M56" i="31"/>
  <c r="N56" i="31"/>
  <c r="A57" i="31"/>
  <c r="D57" i="31"/>
  <c r="E57" i="31"/>
  <c r="F57" i="31"/>
  <c r="J57" i="31"/>
  <c r="K57" i="31"/>
  <c r="L57" i="31"/>
  <c r="M57" i="31"/>
  <c r="N57" i="31"/>
  <c r="A58" i="31"/>
  <c r="D58" i="31"/>
  <c r="E58" i="31"/>
  <c r="F58" i="31"/>
  <c r="J58" i="31"/>
  <c r="K58" i="31"/>
  <c r="L58" i="31"/>
  <c r="M58" i="31"/>
  <c r="N58" i="31"/>
  <c r="A59" i="31"/>
  <c r="D59" i="31"/>
  <c r="E59" i="31"/>
  <c r="F59" i="31"/>
  <c r="J59" i="31"/>
  <c r="K59" i="31"/>
  <c r="L59" i="31"/>
  <c r="M59" i="31"/>
  <c r="N59" i="31"/>
  <c r="A60" i="31"/>
  <c r="D60" i="31"/>
  <c r="E60" i="31"/>
  <c r="F60" i="31"/>
  <c r="J60" i="31"/>
  <c r="K60" i="31"/>
  <c r="L60" i="31"/>
  <c r="M60" i="31"/>
  <c r="N60" i="31"/>
  <c r="A61" i="31"/>
  <c r="D61" i="31"/>
  <c r="E61" i="31"/>
  <c r="F61" i="31"/>
  <c r="J61" i="31"/>
  <c r="K61" i="31"/>
  <c r="L61" i="31"/>
  <c r="M61" i="31"/>
  <c r="N61" i="31"/>
  <c r="A62" i="31"/>
  <c r="D62" i="31"/>
  <c r="E62" i="31"/>
  <c r="F62" i="31"/>
  <c r="J62" i="31"/>
  <c r="K62" i="31"/>
  <c r="L62" i="31"/>
  <c r="M62" i="31"/>
  <c r="N62" i="31"/>
  <c r="A63" i="31"/>
  <c r="D63" i="31"/>
  <c r="E63" i="31"/>
  <c r="F63" i="31"/>
  <c r="J63" i="31"/>
  <c r="K63" i="31"/>
  <c r="L63" i="31"/>
  <c r="M63" i="31"/>
  <c r="N63" i="31"/>
  <c r="A64" i="31"/>
  <c r="D64" i="31"/>
  <c r="E64" i="31"/>
  <c r="F64" i="31"/>
  <c r="J64" i="31"/>
  <c r="K64" i="31"/>
  <c r="L64" i="31"/>
  <c r="M64" i="31"/>
  <c r="N64" i="31"/>
  <c r="A65" i="31"/>
  <c r="D65" i="31"/>
  <c r="E65" i="31"/>
  <c r="F65" i="31"/>
  <c r="J65" i="31"/>
  <c r="K65" i="31"/>
  <c r="L65" i="31"/>
  <c r="M65" i="31"/>
  <c r="N65" i="31"/>
  <c r="A66" i="31"/>
  <c r="D66" i="31"/>
  <c r="E66" i="31"/>
  <c r="F66" i="31"/>
  <c r="J66" i="31"/>
  <c r="K66" i="31"/>
  <c r="L66" i="31"/>
  <c r="M66" i="31"/>
  <c r="N66" i="31"/>
  <c r="A67" i="31"/>
  <c r="D67" i="31"/>
  <c r="E67" i="31"/>
  <c r="F67" i="31"/>
  <c r="J67" i="31"/>
  <c r="K67" i="31"/>
  <c r="L67" i="31"/>
  <c r="M67" i="31"/>
  <c r="N67" i="31"/>
  <c r="A68" i="31"/>
  <c r="D68" i="31"/>
  <c r="E68" i="31"/>
  <c r="F68" i="31"/>
  <c r="J68" i="31"/>
  <c r="K68" i="31"/>
  <c r="L68" i="31"/>
  <c r="M68" i="31"/>
  <c r="N68" i="31"/>
  <c r="A69" i="31"/>
  <c r="D69" i="31"/>
  <c r="E69" i="31"/>
  <c r="F69" i="31"/>
  <c r="J69" i="31"/>
  <c r="K69" i="31"/>
  <c r="L69" i="31"/>
  <c r="M69" i="31"/>
  <c r="N69" i="31"/>
  <c r="A70" i="31"/>
  <c r="D70" i="31"/>
  <c r="E70" i="31"/>
  <c r="F70" i="31"/>
  <c r="J70" i="31"/>
  <c r="K70" i="31"/>
  <c r="L70" i="31"/>
  <c r="M70" i="31"/>
  <c r="N70" i="31"/>
  <c r="A71" i="31"/>
  <c r="D71" i="31"/>
  <c r="E71" i="31"/>
  <c r="F71" i="31"/>
  <c r="J71" i="31"/>
  <c r="K71" i="31"/>
  <c r="L71" i="31"/>
  <c r="M71" i="31"/>
  <c r="N71" i="31"/>
  <c r="A72" i="31"/>
  <c r="D72" i="31"/>
  <c r="E72" i="31"/>
  <c r="F72" i="31"/>
  <c r="J72" i="31"/>
  <c r="K72" i="31"/>
  <c r="L72" i="31"/>
  <c r="M72" i="31"/>
  <c r="N72" i="31"/>
  <c r="A73" i="31"/>
  <c r="D73" i="31"/>
  <c r="E73" i="31"/>
  <c r="F73" i="31"/>
  <c r="J73" i="31"/>
  <c r="K73" i="31"/>
  <c r="L73" i="31"/>
  <c r="M73" i="31"/>
  <c r="N73" i="31"/>
  <c r="A74" i="31"/>
  <c r="D74" i="31"/>
  <c r="E74" i="31"/>
  <c r="F74" i="31"/>
  <c r="J74" i="31"/>
  <c r="K74" i="31"/>
  <c r="L74" i="31"/>
  <c r="M74" i="31"/>
  <c r="N74" i="31"/>
  <c r="A75" i="31"/>
  <c r="D75" i="31"/>
  <c r="E75" i="31"/>
  <c r="F75" i="31"/>
  <c r="J75" i="31"/>
  <c r="K75" i="31"/>
  <c r="L75" i="31"/>
  <c r="M75" i="31"/>
  <c r="N75" i="31"/>
  <c r="A76" i="31"/>
  <c r="D76" i="31"/>
  <c r="E76" i="31"/>
  <c r="F76" i="31"/>
  <c r="J76" i="31"/>
  <c r="K76" i="31"/>
  <c r="L76" i="31"/>
  <c r="M76" i="31"/>
  <c r="N76" i="31"/>
  <c r="A77" i="31"/>
  <c r="D77" i="31"/>
  <c r="E77" i="31"/>
  <c r="F77" i="31"/>
  <c r="J77" i="31"/>
  <c r="K77" i="31"/>
  <c r="L77" i="31"/>
  <c r="M77" i="31"/>
  <c r="N77" i="31"/>
  <c r="A78" i="31"/>
  <c r="D78" i="31"/>
  <c r="E78" i="31"/>
  <c r="F78" i="31"/>
  <c r="J78" i="31"/>
  <c r="K78" i="31"/>
  <c r="L78" i="31"/>
  <c r="M78" i="31"/>
  <c r="N78" i="31"/>
  <c r="A79" i="31"/>
  <c r="D79" i="31"/>
  <c r="E79" i="31"/>
  <c r="F79" i="31"/>
  <c r="J79" i="31"/>
  <c r="K79" i="31"/>
  <c r="L79" i="31"/>
  <c r="M79" i="31"/>
  <c r="N79" i="31"/>
  <c r="A80" i="31"/>
  <c r="D80" i="31"/>
  <c r="E80" i="31"/>
  <c r="F80" i="31"/>
  <c r="J80" i="31"/>
  <c r="K80" i="31"/>
  <c r="L80" i="31"/>
  <c r="M80" i="31"/>
  <c r="N80" i="31"/>
  <c r="A81" i="31"/>
  <c r="D81" i="31"/>
  <c r="E81" i="31"/>
  <c r="F81" i="31"/>
  <c r="J81" i="31"/>
  <c r="K81" i="31"/>
  <c r="L81" i="31"/>
  <c r="M81" i="31"/>
  <c r="N81" i="31"/>
  <c r="A82" i="31"/>
  <c r="D82" i="31"/>
  <c r="E82" i="31"/>
  <c r="F82" i="31"/>
  <c r="J82" i="31"/>
  <c r="K82" i="31"/>
  <c r="L82" i="31"/>
  <c r="M82" i="31"/>
  <c r="N82" i="31"/>
  <c r="A83" i="31"/>
  <c r="D83" i="31"/>
  <c r="E83" i="31"/>
  <c r="F83" i="31"/>
  <c r="J83" i="31"/>
  <c r="K83" i="31"/>
  <c r="L83" i="31"/>
  <c r="M83" i="31"/>
  <c r="N83" i="31"/>
  <c r="A84" i="31"/>
  <c r="D84" i="31"/>
  <c r="E84" i="31"/>
  <c r="F84" i="31"/>
  <c r="J84" i="31"/>
  <c r="K84" i="31"/>
  <c r="L84" i="31"/>
  <c r="M84" i="31"/>
  <c r="N84" i="31"/>
  <c r="A85" i="31"/>
  <c r="D85" i="31"/>
  <c r="E85" i="31"/>
  <c r="F85" i="31"/>
  <c r="J85" i="31"/>
  <c r="K85" i="31"/>
  <c r="L85" i="31"/>
  <c r="M85" i="31"/>
  <c r="N85" i="31"/>
  <c r="A86" i="31"/>
  <c r="D86" i="31"/>
  <c r="E86" i="31"/>
  <c r="F86" i="31"/>
  <c r="J86" i="31"/>
  <c r="K86" i="31"/>
  <c r="L86" i="31"/>
  <c r="M86" i="31"/>
  <c r="N86" i="31"/>
  <c r="A87" i="31"/>
  <c r="D87" i="31"/>
  <c r="E87" i="31"/>
  <c r="F87" i="31"/>
  <c r="J87" i="31"/>
  <c r="K87" i="31"/>
  <c r="L87" i="31"/>
  <c r="M87" i="31"/>
  <c r="N87" i="31"/>
  <c r="A88" i="31"/>
  <c r="D88" i="31"/>
  <c r="E88" i="31"/>
  <c r="F88" i="31"/>
  <c r="J88" i="31"/>
  <c r="K88" i="31"/>
  <c r="L88" i="31"/>
  <c r="M88" i="31"/>
  <c r="N88" i="31"/>
  <c r="A89" i="31"/>
  <c r="D89" i="31"/>
  <c r="E89" i="31"/>
  <c r="F89" i="31"/>
  <c r="J89" i="31"/>
  <c r="K89" i="31"/>
  <c r="L89" i="31"/>
  <c r="M89" i="31"/>
  <c r="N89" i="31"/>
  <c r="A90" i="31"/>
  <c r="D90" i="31"/>
  <c r="E90" i="31"/>
  <c r="F90" i="31"/>
  <c r="J90" i="31"/>
  <c r="K90" i="31"/>
  <c r="L90" i="31"/>
  <c r="M90" i="31"/>
  <c r="N90" i="31"/>
  <c r="A91" i="31"/>
  <c r="D91" i="31"/>
  <c r="E91" i="31"/>
  <c r="F91" i="31"/>
  <c r="J91" i="31"/>
  <c r="K91" i="31"/>
  <c r="L91" i="31"/>
  <c r="M91" i="31"/>
  <c r="N91" i="31"/>
  <c r="A92" i="31"/>
  <c r="D92" i="31"/>
  <c r="E92" i="31"/>
  <c r="F92" i="31"/>
  <c r="J92" i="31"/>
  <c r="K92" i="31"/>
  <c r="L92" i="31"/>
  <c r="M92" i="31"/>
  <c r="N92" i="31"/>
  <c r="A93" i="31"/>
  <c r="D93" i="31"/>
  <c r="E93" i="31"/>
  <c r="F93" i="31"/>
  <c r="J93" i="31"/>
  <c r="K93" i="31"/>
  <c r="L93" i="31"/>
  <c r="M93" i="31"/>
  <c r="N93" i="31"/>
  <c r="A94" i="31"/>
  <c r="D94" i="31"/>
  <c r="E94" i="31"/>
  <c r="F94" i="31"/>
  <c r="J94" i="31"/>
  <c r="K94" i="31"/>
  <c r="L94" i="31"/>
  <c r="M94" i="31"/>
  <c r="N94" i="31"/>
  <c r="A95" i="31"/>
  <c r="D95" i="31"/>
  <c r="E95" i="31"/>
  <c r="F95" i="31"/>
  <c r="J95" i="31"/>
  <c r="K95" i="31"/>
  <c r="L95" i="31"/>
  <c r="M95" i="31"/>
  <c r="N95" i="31"/>
  <c r="A96" i="31"/>
  <c r="D96" i="31"/>
  <c r="E96" i="31"/>
  <c r="F96" i="31"/>
  <c r="J96" i="31"/>
  <c r="K96" i="31"/>
  <c r="L96" i="31"/>
  <c r="M96" i="31"/>
  <c r="N96" i="31"/>
  <c r="A97" i="31"/>
  <c r="D97" i="31"/>
  <c r="E97" i="31"/>
  <c r="F97" i="31"/>
  <c r="J97" i="31"/>
  <c r="K97" i="31"/>
  <c r="L97" i="31"/>
  <c r="M97" i="31"/>
  <c r="N97" i="31"/>
  <c r="A98" i="31"/>
  <c r="D98" i="31"/>
  <c r="E98" i="31"/>
  <c r="F98" i="31"/>
  <c r="J98" i="31"/>
  <c r="K98" i="31"/>
  <c r="L98" i="31"/>
  <c r="M98" i="31"/>
  <c r="N98" i="31"/>
  <c r="A99" i="31"/>
  <c r="D99" i="31"/>
  <c r="E99" i="31"/>
  <c r="F99" i="31"/>
  <c r="J99" i="31"/>
  <c r="K99" i="31"/>
  <c r="L99" i="31"/>
  <c r="M99" i="31"/>
  <c r="N99" i="31"/>
  <c r="A100" i="31"/>
  <c r="D100" i="31"/>
  <c r="E100" i="31"/>
  <c r="F100" i="31"/>
  <c r="J100" i="31"/>
  <c r="K100" i="31"/>
  <c r="L100" i="31"/>
  <c r="M100" i="31"/>
  <c r="N100" i="31"/>
  <c r="A101" i="31"/>
  <c r="D101" i="31"/>
  <c r="E101" i="31"/>
  <c r="F101" i="31"/>
  <c r="J101" i="31"/>
  <c r="K101" i="31"/>
  <c r="L101" i="31"/>
  <c r="M101" i="31"/>
  <c r="N101" i="31"/>
  <c r="A102" i="31"/>
  <c r="D102" i="31"/>
  <c r="E102" i="31"/>
  <c r="F102" i="31"/>
  <c r="J102" i="31"/>
  <c r="K102" i="31"/>
  <c r="L102" i="31"/>
  <c r="M102" i="31"/>
  <c r="N102" i="31"/>
  <c r="A103" i="31"/>
  <c r="D103" i="31"/>
  <c r="E103" i="31"/>
  <c r="F103" i="31"/>
  <c r="J103" i="31"/>
  <c r="K103" i="31"/>
  <c r="L103" i="31"/>
  <c r="M103" i="31"/>
  <c r="N103" i="31"/>
  <c r="A104" i="31"/>
  <c r="D104" i="31"/>
  <c r="E104" i="31"/>
  <c r="F104" i="31"/>
  <c r="J104" i="31"/>
  <c r="K104" i="31"/>
  <c r="L104" i="31"/>
  <c r="M104" i="31"/>
  <c r="N104" i="31"/>
  <c r="A105" i="31"/>
  <c r="D105" i="31"/>
  <c r="E105" i="31"/>
  <c r="F105" i="31"/>
  <c r="J105" i="31"/>
  <c r="K105" i="31"/>
  <c r="L105" i="31"/>
  <c r="M105" i="31"/>
  <c r="N105" i="31"/>
  <c r="A106" i="31"/>
  <c r="D106" i="31"/>
  <c r="E106" i="31"/>
  <c r="F106" i="31"/>
  <c r="J106" i="31"/>
  <c r="K106" i="31"/>
  <c r="L106" i="31"/>
  <c r="M106" i="31"/>
  <c r="N106" i="31"/>
  <c r="A107" i="31"/>
  <c r="D107" i="31"/>
  <c r="E107" i="31"/>
  <c r="F107" i="31"/>
  <c r="J107" i="31"/>
  <c r="K107" i="31"/>
  <c r="L107" i="31"/>
  <c r="M107" i="31"/>
  <c r="N107" i="31"/>
  <c r="A108" i="31"/>
  <c r="D108" i="31"/>
  <c r="E108" i="31"/>
  <c r="F108" i="31"/>
  <c r="J108" i="31"/>
  <c r="K108" i="31"/>
  <c r="L108" i="31"/>
  <c r="M108" i="31"/>
  <c r="N108" i="31"/>
  <c r="A109" i="31"/>
  <c r="D109" i="31"/>
  <c r="E109" i="31"/>
  <c r="F109" i="31"/>
  <c r="J109" i="31"/>
  <c r="K109" i="31"/>
  <c r="L109" i="31"/>
  <c r="M109" i="31"/>
  <c r="N109" i="31"/>
  <c r="A110" i="31"/>
  <c r="D110" i="31"/>
  <c r="E110" i="31"/>
  <c r="F110" i="31"/>
  <c r="J110" i="31"/>
  <c r="K110" i="31"/>
  <c r="L110" i="31"/>
  <c r="M110" i="31"/>
  <c r="N110" i="31"/>
  <c r="A111" i="31"/>
  <c r="D111" i="31"/>
  <c r="E111" i="31"/>
  <c r="F111" i="31"/>
  <c r="J111" i="31"/>
  <c r="K111" i="31"/>
  <c r="L111" i="31"/>
  <c r="M111" i="31"/>
  <c r="N111" i="31"/>
  <c r="A112" i="31"/>
  <c r="D112" i="31"/>
  <c r="E112" i="31"/>
  <c r="F112" i="31"/>
  <c r="J112" i="31"/>
  <c r="K112" i="31"/>
  <c r="L112" i="31"/>
  <c r="M112" i="31"/>
  <c r="N112" i="31"/>
  <c r="A113" i="31"/>
  <c r="D113" i="31"/>
  <c r="E113" i="31"/>
  <c r="F113" i="31"/>
  <c r="J113" i="31"/>
  <c r="K113" i="31"/>
  <c r="L113" i="31"/>
  <c r="M113" i="31"/>
  <c r="N113" i="31"/>
  <c r="A114" i="31"/>
  <c r="D114" i="31"/>
  <c r="E114" i="31"/>
  <c r="F114" i="31"/>
  <c r="J114" i="31"/>
  <c r="K114" i="31"/>
  <c r="L114" i="31"/>
  <c r="M114" i="31"/>
  <c r="N114" i="31"/>
  <c r="A115" i="31"/>
  <c r="D115" i="31"/>
  <c r="E115" i="31"/>
  <c r="F115" i="31"/>
  <c r="J115" i="31"/>
  <c r="K115" i="31"/>
  <c r="L115" i="31"/>
  <c r="M115" i="31"/>
  <c r="N115" i="31"/>
  <c r="A116" i="31"/>
  <c r="D116" i="31"/>
  <c r="E116" i="31"/>
  <c r="F116" i="31"/>
  <c r="J116" i="31"/>
  <c r="K116" i="31"/>
  <c r="L116" i="31"/>
  <c r="M116" i="31"/>
  <c r="N116" i="31"/>
  <c r="A117" i="31"/>
  <c r="D117" i="31"/>
  <c r="E117" i="31"/>
  <c r="F117" i="31"/>
  <c r="J117" i="31"/>
  <c r="K117" i="31"/>
  <c r="L117" i="31"/>
  <c r="M117" i="31"/>
  <c r="N117" i="31"/>
  <c r="A118" i="31"/>
  <c r="D118" i="31"/>
  <c r="E118" i="31"/>
  <c r="F118" i="31"/>
  <c r="J118" i="31"/>
  <c r="K118" i="31"/>
  <c r="L118" i="31"/>
  <c r="M118" i="31"/>
  <c r="N118" i="31"/>
  <c r="A119" i="31"/>
  <c r="D119" i="31"/>
  <c r="E119" i="31"/>
  <c r="F119" i="31"/>
  <c r="J119" i="31"/>
  <c r="K119" i="31"/>
  <c r="L119" i="31"/>
  <c r="M119" i="31"/>
  <c r="N119" i="31"/>
  <c r="A120" i="31"/>
  <c r="D120" i="31"/>
  <c r="E120" i="31"/>
  <c r="F120" i="31"/>
  <c r="J120" i="31"/>
  <c r="K120" i="31"/>
  <c r="L120" i="31"/>
  <c r="M120" i="31"/>
  <c r="N120" i="31"/>
  <c r="A121" i="31"/>
  <c r="D121" i="31"/>
  <c r="E121" i="31"/>
  <c r="F121" i="31"/>
  <c r="J121" i="31"/>
  <c r="K121" i="31"/>
  <c r="L121" i="31"/>
  <c r="M121" i="31"/>
  <c r="N121" i="31"/>
  <c r="A122" i="31"/>
  <c r="D122" i="31"/>
  <c r="E122" i="31"/>
  <c r="F122" i="31"/>
  <c r="J122" i="31"/>
  <c r="K122" i="31"/>
  <c r="L122" i="31"/>
  <c r="M122" i="31"/>
  <c r="N122" i="31"/>
  <c r="A123" i="31"/>
  <c r="D123" i="31"/>
  <c r="E123" i="31"/>
  <c r="F123" i="31"/>
  <c r="J123" i="31"/>
  <c r="K123" i="31"/>
  <c r="L123" i="31"/>
  <c r="M123" i="31"/>
  <c r="N123" i="31"/>
  <c r="A124" i="31"/>
  <c r="D124" i="31"/>
  <c r="E124" i="31"/>
  <c r="F124" i="31"/>
  <c r="J124" i="31"/>
  <c r="K124" i="31"/>
  <c r="L124" i="31"/>
  <c r="M124" i="31"/>
  <c r="N124" i="31"/>
  <c r="A125" i="31"/>
  <c r="D125" i="31"/>
  <c r="E125" i="31"/>
  <c r="F125" i="31"/>
  <c r="J125" i="31"/>
  <c r="K125" i="31"/>
  <c r="L125" i="31"/>
  <c r="M125" i="31"/>
  <c r="N125" i="31"/>
  <c r="A126" i="31"/>
  <c r="D126" i="31"/>
  <c r="E126" i="31"/>
  <c r="F126" i="31"/>
  <c r="J126" i="31"/>
  <c r="K126" i="31"/>
  <c r="L126" i="31"/>
  <c r="M126" i="31"/>
  <c r="N126" i="31"/>
  <c r="A127" i="31"/>
  <c r="D127" i="31"/>
  <c r="E127" i="31"/>
  <c r="F127" i="31"/>
  <c r="J127" i="31"/>
  <c r="K127" i="31"/>
  <c r="L127" i="31"/>
  <c r="M127" i="31"/>
  <c r="N127" i="31"/>
  <c r="A128" i="31"/>
  <c r="D128" i="31"/>
  <c r="E128" i="31"/>
  <c r="F128" i="31"/>
  <c r="J128" i="31"/>
  <c r="K128" i="31"/>
  <c r="L128" i="31"/>
  <c r="M128" i="31"/>
  <c r="N128" i="31"/>
  <c r="A129" i="31"/>
  <c r="D129" i="31"/>
  <c r="E129" i="31"/>
  <c r="F129" i="31"/>
  <c r="J129" i="31"/>
  <c r="K129" i="31"/>
  <c r="L129" i="31"/>
  <c r="M129" i="31"/>
  <c r="N129" i="31"/>
  <c r="A130" i="31"/>
  <c r="D130" i="31"/>
  <c r="E130" i="31"/>
  <c r="F130" i="31"/>
  <c r="J130" i="31"/>
  <c r="K130" i="31"/>
  <c r="L130" i="31"/>
  <c r="M130" i="31"/>
  <c r="N130" i="31"/>
  <c r="A131" i="31"/>
  <c r="D131" i="31"/>
  <c r="E131" i="31"/>
  <c r="F131" i="31"/>
  <c r="J131" i="31"/>
  <c r="K131" i="31"/>
  <c r="L131" i="31"/>
  <c r="M131" i="31"/>
  <c r="N131" i="31"/>
  <c r="A132" i="31"/>
  <c r="D132" i="31"/>
  <c r="E132" i="31"/>
  <c r="F132" i="31"/>
  <c r="J132" i="31"/>
  <c r="K132" i="31"/>
  <c r="L132" i="31"/>
  <c r="M132" i="31"/>
  <c r="N132" i="31"/>
  <c r="A133" i="31"/>
  <c r="D133" i="31"/>
  <c r="E133" i="31"/>
  <c r="F133" i="31"/>
  <c r="J133" i="31"/>
  <c r="K133" i="31"/>
  <c r="L133" i="31"/>
  <c r="M133" i="31"/>
  <c r="N133" i="31"/>
  <c r="A134" i="31"/>
  <c r="D134" i="31"/>
  <c r="E134" i="31"/>
  <c r="F134" i="31"/>
  <c r="J134" i="31"/>
  <c r="K134" i="31"/>
  <c r="L134" i="31"/>
  <c r="M134" i="31"/>
  <c r="N134" i="31"/>
  <c r="A135" i="31"/>
  <c r="D135" i="31"/>
  <c r="E135" i="31"/>
  <c r="F135" i="31"/>
  <c r="J135" i="31"/>
  <c r="K135" i="31"/>
  <c r="L135" i="31"/>
  <c r="M135" i="31"/>
  <c r="N135" i="31"/>
  <c r="A136" i="31"/>
  <c r="D136" i="31"/>
  <c r="E136" i="31"/>
  <c r="F136" i="31"/>
  <c r="J136" i="31"/>
  <c r="K136" i="31"/>
  <c r="L136" i="31"/>
  <c r="M136" i="31"/>
  <c r="N136" i="31"/>
  <c r="A137" i="31"/>
  <c r="D137" i="31"/>
  <c r="E137" i="31"/>
  <c r="F137" i="31"/>
  <c r="J137" i="31"/>
  <c r="K137" i="31"/>
  <c r="L137" i="31"/>
  <c r="M137" i="31"/>
  <c r="N137" i="31"/>
  <c r="A138" i="31"/>
  <c r="D138" i="31"/>
  <c r="E138" i="31"/>
  <c r="F138" i="31"/>
  <c r="J138" i="31"/>
  <c r="K138" i="31"/>
  <c r="L138" i="31"/>
  <c r="M138" i="31"/>
  <c r="N138" i="31"/>
  <c r="A139" i="31"/>
  <c r="D139" i="31"/>
  <c r="E139" i="31"/>
  <c r="F139" i="31"/>
  <c r="J139" i="31"/>
  <c r="K139" i="31"/>
  <c r="L139" i="31"/>
  <c r="M139" i="31"/>
  <c r="N139" i="31"/>
  <c r="A140" i="31"/>
  <c r="D140" i="31"/>
  <c r="E140" i="31"/>
  <c r="F140" i="31"/>
  <c r="J140" i="31"/>
  <c r="K140" i="31"/>
  <c r="L140" i="31"/>
  <c r="M140" i="31"/>
  <c r="N140" i="31"/>
  <c r="A141" i="31"/>
  <c r="D141" i="31"/>
  <c r="E141" i="31"/>
  <c r="F141" i="31"/>
  <c r="J141" i="31"/>
  <c r="K141" i="31"/>
  <c r="L141" i="31"/>
  <c r="M141" i="31"/>
  <c r="N141" i="31"/>
  <c r="A142" i="31"/>
  <c r="D142" i="31"/>
  <c r="E142" i="31"/>
  <c r="F142" i="31"/>
  <c r="J142" i="31"/>
  <c r="K142" i="31"/>
  <c r="L142" i="31"/>
  <c r="M142" i="31"/>
  <c r="N142" i="31"/>
  <c r="A143" i="31"/>
  <c r="D143" i="31"/>
  <c r="E143" i="31"/>
  <c r="F143" i="31"/>
  <c r="J143" i="31"/>
  <c r="K143" i="31"/>
  <c r="L143" i="31"/>
  <c r="M143" i="31"/>
  <c r="N143" i="31"/>
  <c r="A144" i="31"/>
  <c r="D144" i="31"/>
  <c r="E144" i="31"/>
  <c r="F144" i="31"/>
  <c r="J144" i="31"/>
  <c r="K144" i="31"/>
  <c r="L144" i="31"/>
  <c r="M144" i="31"/>
  <c r="N144" i="31"/>
  <c r="A145" i="31"/>
  <c r="D145" i="31"/>
  <c r="E145" i="31"/>
  <c r="F145" i="31"/>
  <c r="J145" i="31"/>
  <c r="K145" i="31"/>
  <c r="L145" i="31"/>
  <c r="M145" i="31"/>
  <c r="N145" i="31"/>
  <c r="A146" i="31"/>
  <c r="D146" i="31"/>
  <c r="E146" i="31"/>
  <c r="F146" i="31"/>
  <c r="J146" i="31"/>
  <c r="K146" i="31"/>
  <c r="L146" i="31"/>
  <c r="M146" i="31"/>
  <c r="N146" i="31"/>
  <c r="I147" i="31"/>
  <c r="A3" i="33"/>
  <c r="D3" i="33"/>
  <c r="E3" i="33"/>
  <c r="F3" i="33"/>
  <c r="J3" i="33"/>
  <c r="A4" i="33"/>
  <c r="D4" i="33"/>
  <c r="E4" i="33"/>
  <c r="F4" i="33"/>
  <c r="J4" i="33"/>
  <c r="A5" i="33"/>
  <c r="D5" i="33"/>
  <c r="E5" i="33"/>
  <c r="F5" i="33"/>
  <c r="J5" i="33"/>
  <c r="A6" i="33"/>
  <c r="D6" i="33"/>
  <c r="E6" i="33"/>
  <c r="F6" i="33"/>
  <c r="J6" i="33"/>
  <c r="A7" i="33"/>
  <c r="D7" i="33"/>
  <c r="E7" i="33"/>
  <c r="F7" i="33"/>
  <c r="J7" i="33"/>
  <c r="A8" i="33"/>
  <c r="D8" i="33"/>
  <c r="E8" i="33"/>
  <c r="F8" i="33"/>
  <c r="J8" i="33"/>
  <c r="A9" i="33"/>
  <c r="D9" i="33"/>
  <c r="E9" i="33"/>
  <c r="F9" i="33"/>
  <c r="J9" i="33"/>
  <c r="A10" i="33"/>
  <c r="D10" i="33"/>
  <c r="E10" i="33"/>
  <c r="F10" i="33"/>
  <c r="J10" i="33"/>
  <c r="A11" i="33"/>
  <c r="D11" i="33"/>
  <c r="E11" i="33"/>
  <c r="F11" i="33"/>
  <c r="J11" i="33"/>
  <c r="A12" i="33"/>
  <c r="D12" i="33"/>
  <c r="E12" i="33"/>
  <c r="F12" i="33"/>
  <c r="J12" i="33"/>
  <c r="A13" i="33"/>
  <c r="D13" i="33"/>
  <c r="E13" i="33"/>
  <c r="F13" i="33"/>
  <c r="J13" i="33"/>
  <c r="A14" i="33"/>
  <c r="D14" i="33"/>
  <c r="E14" i="33"/>
  <c r="F14" i="33"/>
  <c r="J14" i="33"/>
  <c r="A15" i="33"/>
  <c r="D15" i="33"/>
  <c r="E15" i="33"/>
  <c r="F15" i="33"/>
  <c r="J15" i="33"/>
  <c r="A16" i="33"/>
  <c r="D16" i="33"/>
  <c r="E16" i="33"/>
  <c r="F16" i="33"/>
  <c r="J16" i="33"/>
  <c r="A17" i="33"/>
  <c r="D17" i="33"/>
  <c r="E17" i="33"/>
  <c r="F17" i="33"/>
  <c r="J17" i="33"/>
  <c r="A18" i="33"/>
  <c r="D18" i="33"/>
  <c r="E18" i="33"/>
  <c r="F18" i="33"/>
  <c r="J18" i="33"/>
  <c r="A19" i="33"/>
  <c r="D19" i="33"/>
  <c r="E19" i="33"/>
  <c r="F19" i="33"/>
  <c r="J19" i="33"/>
  <c r="A20" i="33"/>
  <c r="D20" i="33"/>
  <c r="E20" i="33"/>
  <c r="F20" i="33"/>
  <c r="J20" i="33"/>
  <c r="A21" i="33"/>
  <c r="D21" i="33"/>
  <c r="E21" i="33"/>
  <c r="F21" i="33"/>
  <c r="J21" i="33"/>
  <c r="A22" i="33"/>
  <c r="D22" i="33"/>
  <c r="E22" i="33"/>
  <c r="F22" i="33"/>
  <c r="J22" i="33"/>
  <c r="A23" i="33"/>
  <c r="D23" i="33"/>
  <c r="E23" i="33"/>
  <c r="F23" i="33"/>
  <c r="J23" i="33"/>
  <c r="A24" i="33"/>
  <c r="D24" i="33"/>
  <c r="E24" i="33"/>
  <c r="F24" i="33"/>
  <c r="J24" i="33"/>
  <c r="A25" i="33"/>
  <c r="D25" i="33"/>
  <c r="E25" i="33"/>
  <c r="F25" i="33"/>
  <c r="J25" i="33"/>
  <c r="A26" i="33"/>
  <c r="D26" i="33"/>
  <c r="E26" i="33"/>
  <c r="F26" i="33"/>
  <c r="J26" i="33"/>
  <c r="A27" i="33"/>
  <c r="D27" i="33"/>
  <c r="E27" i="33"/>
  <c r="F27" i="33"/>
  <c r="J27" i="33"/>
  <c r="A28" i="33"/>
  <c r="D28" i="33"/>
  <c r="E28" i="33"/>
  <c r="F28" i="33"/>
  <c r="J28" i="33"/>
  <c r="A29" i="33"/>
  <c r="D29" i="33"/>
  <c r="E29" i="33"/>
  <c r="F29" i="33"/>
  <c r="J29" i="33"/>
  <c r="A30" i="33"/>
  <c r="D30" i="33"/>
  <c r="E30" i="33"/>
  <c r="F30" i="33"/>
  <c r="J30" i="33"/>
  <c r="A31" i="33"/>
  <c r="D31" i="33"/>
  <c r="E31" i="33"/>
  <c r="F31" i="33"/>
  <c r="J31" i="33"/>
  <c r="A32" i="33"/>
  <c r="D32" i="33"/>
  <c r="E32" i="33"/>
  <c r="F32" i="33"/>
  <c r="J32" i="33"/>
  <c r="A33" i="33"/>
  <c r="D33" i="33"/>
  <c r="E33" i="33"/>
  <c r="F33" i="33"/>
  <c r="J33" i="33"/>
  <c r="A34" i="33"/>
  <c r="D34" i="33"/>
  <c r="E34" i="33"/>
  <c r="F34" i="33"/>
  <c r="J34" i="33"/>
  <c r="A35" i="33"/>
  <c r="D35" i="33"/>
  <c r="E35" i="33"/>
  <c r="F35" i="33"/>
  <c r="J35" i="33"/>
  <c r="A36" i="33"/>
  <c r="D36" i="33"/>
  <c r="E36" i="33"/>
  <c r="F36" i="33"/>
  <c r="J36" i="33"/>
  <c r="A37" i="33"/>
  <c r="D37" i="33"/>
  <c r="E37" i="33"/>
  <c r="F37" i="33"/>
  <c r="J37" i="33"/>
  <c r="A38" i="33"/>
  <c r="D38" i="33"/>
  <c r="E38" i="33"/>
  <c r="F38" i="33"/>
  <c r="J38" i="33"/>
  <c r="A39" i="33"/>
  <c r="D39" i="33"/>
  <c r="E39" i="33"/>
  <c r="F39" i="33"/>
  <c r="J39" i="33"/>
  <c r="A40" i="33"/>
  <c r="D40" i="33"/>
  <c r="E40" i="33"/>
  <c r="F40" i="33"/>
  <c r="J40" i="33"/>
  <c r="A41" i="33"/>
  <c r="D41" i="33"/>
  <c r="E41" i="33"/>
  <c r="F41" i="33"/>
  <c r="J41" i="33"/>
  <c r="A42" i="33"/>
  <c r="D42" i="33"/>
  <c r="E42" i="33"/>
  <c r="F42" i="33"/>
  <c r="J42" i="33"/>
  <c r="A43" i="33"/>
  <c r="D43" i="33"/>
  <c r="E43" i="33"/>
  <c r="F43" i="33"/>
  <c r="J43" i="33"/>
  <c r="A44" i="33"/>
  <c r="D44" i="33"/>
  <c r="E44" i="33"/>
  <c r="F44" i="33"/>
  <c r="J44" i="33"/>
  <c r="A45" i="33"/>
  <c r="D45" i="33"/>
  <c r="E45" i="33"/>
  <c r="F45" i="33"/>
  <c r="J45" i="33"/>
  <c r="A46" i="33"/>
  <c r="D46" i="33"/>
  <c r="E46" i="33"/>
  <c r="F46" i="33"/>
  <c r="J46" i="33"/>
  <c r="A47" i="33"/>
  <c r="D47" i="33"/>
  <c r="E47" i="33"/>
  <c r="F47" i="33"/>
  <c r="J47" i="33"/>
  <c r="A48" i="33"/>
  <c r="D48" i="33"/>
  <c r="E48" i="33"/>
  <c r="F48" i="33"/>
  <c r="J48" i="33"/>
  <c r="A49" i="33"/>
  <c r="D49" i="33"/>
  <c r="E49" i="33"/>
  <c r="F49" i="33"/>
  <c r="J49" i="33"/>
  <c r="A50" i="33"/>
  <c r="D50" i="33"/>
  <c r="E50" i="33"/>
  <c r="F50" i="33"/>
  <c r="J50" i="33"/>
  <c r="A51" i="33"/>
  <c r="D51" i="33"/>
  <c r="E51" i="33"/>
  <c r="F51" i="33"/>
  <c r="J51" i="33"/>
  <c r="A52" i="33"/>
  <c r="D52" i="33"/>
  <c r="E52" i="33"/>
  <c r="F52" i="33"/>
  <c r="J52" i="33"/>
  <c r="A53" i="33"/>
  <c r="D53" i="33"/>
  <c r="E53" i="33"/>
  <c r="F53" i="33"/>
  <c r="J53" i="33"/>
  <c r="A54" i="33"/>
  <c r="D54" i="33"/>
  <c r="E54" i="33"/>
  <c r="F54" i="33"/>
  <c r="J54" i="33"/>
  <c r="A55" i="33"/>
  <c r="D55" i="33"/>
  <c r="E55" i="33"/>
  <c r="F55" i="33"/>
  <c r="J55" i="33"/>
  <c r="A56" i="33"/>
  <c r="D56" i="33"/>
  <c r="E56" i="33"/>
  <c r="F56" i="33"/>
  <c r="J56" i="33"/>
  <c r="A57" i="33"/>
  <c r="D57" i="33"/>
  <c r="E57" i="33"/>
  <c r="F57" i="33"/>
  <c r="J57" i="33"/>
  <c r="A58" i="33"/>
  <c r="D58" i="33"/>
  <c r="E58" i="33"/>
  <c r="F58" i="33"/>
  <c r="J58" i="33"/>
  <c r="A59" i="33"/>
  <c r="D59" i="33"/>
  <c r="E59" i="33"/>
  <c r="F59" i="33"/>
  <c r="J59" i="33"/>
  <c r="A60" i="33"/>
  <c r="D60" i="33"/>
  <c r="E60" i="33"/>
  <c r="F60" i="33"/>
  <c r="J60" i="33"/>
  <c r="A61" i="33"/>
  <c r="D61" i="33"/>
  <c r="E61" i="33"/>
  <c r="F61" i="33"/>
  <c r="J61" i="33"/>
  <c r="A62" i="33"/>
  <c r="D62" i="33"/>
  <c r="E62" i="33"/>
  <c r="F62" i="33"/>
  <c r="J62" i="33"/>
  <c r="A63" i="33"/>
  <c r="D63" i="33"/>
  <c r="E63" i="33"/>
  <c r="F63" i="33"/>
  <c r="J63" i="33"/>
  <c r="A64" i="33"/>
  <c r="D64" i="33"/>
  <c r="E64" i="33"/>
  <c r="F64" i="33"/>
  <c r="J64" i="33"/>
  <c r="A65" i="33"/>
  <c r="D65" i="33"/>
  <c r="E65" i="33"/>
  <c r="F65" i="33"/>
  <c r="J65" i="33"/>
  <c r="A66" i="33"/>
  <c r="D66" i="33"/>
  <c r="E66" i="33"/>
  <c r="F66" i="33"/>
  <c r="J66" i="33"/>
  <c r="A67" i="33"/>
  <c r="D67" i="33"/>
  <c r="E67" i="33"/>
  <c r="F67" i="33"/>
  <c r="J67" i="33"/>
  <c r="A68" i="33"/>
  <c r="D68" i="33"/>
  <c r="E68" i="33"/>
  <c r="F68" i="33"/>
  <c r="J68" i="33"/>
  <c r="A69" i="33"/>
  <c r="D69" i="33"/>
  <c r="E69" i="33"/>
  <c r="F69" i="33"/>
  <c r="J69" i="33"/>
  <c r="A70" i="33"/>
  <c r="D70" i="33"/>
  <c r="E70" i="33"/>
  <c r="F70" i="33"/>
  <c r="J70" i="33"/>
  <c r="A71" i="33"/>
  <c r="D71" i="33"/>
  <c r="E71" i="33"/>
  <c r="F71" i="33"/>
  <c r="J71" i="33"/>
  <c r="A72" i="33"/>
  <c r="D72" i="33"/>
  <c r="E72" i="33"/>
  <c r="F72" i="33"/>
  <c r="J72" i="33"/>
  <c r="A73" i="33"/>
  <c r="D73" i="33"/>
  <c r="E73" i="33"/>
  <c r="F73" i="33"/>
  <c r="J73" i="33"/>
  <c r="A74" i="33"/>
  <c r="D74" i="33"/>
  <c r="E74" i="33"/>
  <c r="F74" i="33"/>
  <c r="J74" i="33"/>
  <c r="A75" i="33"/>
  <c r="D75" i="33"/>
  <c r="E75" i="33"/>
  <c r="F75" i="33"/>
  <c r="J75" i="33"/>
  <c r="A76" i="33"/>
  <c r="D76" i="33"/>
  <c r="E76" i="33"/>
  <c r="F76" i="33"/>
  <c r="J76" i="33"/>
  <c r="A77" i="33"/>
  <c r="D77" i="33"/>
  <c r="E77" i="33"/>
  <c r="F77" i="33"/>
  <c r="J77" i="33"/>
  <c r="A78" i="33"/>
  <c r="D78" i="33"/>
  <c r="E78" i="33"/>
  <c r="F78" i="33"/>
  <c r="J78" i="33"/>
  <c r="A79" i="33"/>
  <c r="D79" i="33"/>
  <c r="E79" i="33"/>
  <c r="F79" i="33"/>
  <c r="J79" i="33"/>
  <c r="A80" i="33"/>
  <c r="D80" i="33"/>
  <c r="E80" i="33"/>
  <c r="F80" i="33"/>
  <c r="J80" i="33"/>
  <c r="A81" i="33"/>
  <c r="D81" i="33"/>
  <c r="E81" i="33"/>
  <c r="F81" i="33"/>
  <c r="J81" i="33"/>
  <c r="A82" i="33"/>
  <c r="D82" i="33"/>
  <c r="E82" i="33"/>
  <c r="F82" i="33"/>
  <c r="J82" i="33"/>
  <c r="A83" i="33"/>
  <c r="D83" i="33"/>
  <c r="E83" i="33"/>
  <c r="F83" i="33"/>
  <c r="J83" i="33"/>
  <c r="A84" i="33"/>
  <c r="D84" i="33"/>
  <c r="E84" i="33"/>
  <c r="F84" i="33"/>
  <c r="J84" i="33"/>
  <c r="A85" i="33"/>
  <c r="D85" i="33"/>
  <c r="E85" i="33"/>
  <c r="F85" i="33"/>
  <c r="J85" i="33"/>
  <c r="A86" i="33"/>
  <c r="D86" i="33"/>
  <c r="E86" i="33"/>
  <c r="F86" i="33"/>
  <c r="J86" i="33"/>
  <c r="A87" i="33"/>
  <c r="D87" i="33"/>
  <c r="E87" i="33"/>
  <c r="F87" i="33"/>
  <c r="J87" i="33"/>
  <c r="A88" i="33"/>
  <c r="D88" i="33"/>
  <c r="E88" i="33"/>
  <c r="F88" i="33"/>
  <c r="J88" i="33"/>
  <c r="A89" i="33"/>
  <c r="D89" i="33"/>
  <c r="E89" i="33"/>
  <c r="F89" i="33"/>
  <c r="J89" i="33"/>
  <c r="A90" i="33"/>
  <c r="D90" i="33"/>
  <c r="E90" i="33"/>
  <c r="F90" i="33"/>
  <c r="J90" i="33"/>
  <c r="A91" i="33"/>
  <c r="D91" i="33"/>
  <c r="E91" i="33"/>
  <c r="F91" i="33"/>
  <c r="J91" i="33"/>
  <c r="A92" i="33"/>
  <c r="D92" i="33"/>
  <c r="E92" i="33"/>
  <c r="F92" i="33"/>
  <c r="J92" i="33"/>
  <c r="A93" i="33"/>
  <c r="D93" i="33"/>
  <c r="E93" i="33"/>
  <c r="F93" i="33"/>
  <c r="J93" i="33"/>
  <c r="A94" i="33"/>
  <c r="D94" i="33"/>
  <c r="E94" i="33"/>
  <c r="F94" i="33"/>
  <c r="J94" i="33"/>
  <c r="A95" i="33"/>
  <c r="D95" i="33"/>
  <c r="E95" i="33"/>
  <c r="F95" i="33"/>
  <c r="J95" i="33"/>
  <c r="A96" i="33"/>
  <c r="D96" i="33"/>
  <c r="E96" i="33"/>
  <c r="F96" i="33"/>
  <c r="J96" i="33"/>
  <c r="A97" i="33"/>
  <c r="D97" i="33"/>
  <c r="E97" i="33"/>
  <c r="F97" i="33"/>
  <c r="J97" i="33"/>
  <c r="A98" i="33"/>
  <c r="D98" i="33"/>
  <c r="E98" i="33"/>
  <c r="F98" i="33"/>
  <c r="J98" i="33"/>
  <c r="A99" i="33"/>
  <c r="D99" i="33"/>
  <c r="E99" i="33"/>
  <c r="F99" i="33"/>
  <c r="J99" i="33"/>
  <c r="A100" i="33"/>
  <c r="D100" i="33"/>
  <c r="E100" i="33"/>
  <c r="F100" i="33"/>
  <c r="J100" i="33"/>
  <c r="A101" i="33"/>
  <c r="D101" i="33"/>
  <c r="E101" i="33"/>
  <c r="F101" i="33"/>
  <c r="J101" i="33"/>
  <c r="A102" i="33"/>
  <c r="D102" i="33"/>
  <c r="E102" i="33"/>
  <c r="F102" i="33"/>
  <c r="J102" i="33"/>
  <c r="A103" i="33"/>
  <c r="D103" i="33"/>
  <c r="E103" i="33"/>
  <c r="F103" i="33"/>
  <c r="J103" i="33"/>
  <c r="A104" i="33"/>
  <c r="D104" i="33"/>
  <c r="E104" i="33"/>
  <c r="F104" i="33"/>
  <c r="J104" i="33"/>
  <c r="A105" i="33"/>
  <c r="D105" i="33"/>
  <c r="E105" i="33"/>
  <c r="F105" i="33"/>
  <c r="J105" i="33"/>
  <c r="A106" i="33"/>
  <c r="D106" i="33"/>
  <c r="E106" i="33"/>
  <c r="F106" i="33"/>
  <c r="J106" i="33"/>
  <c r="A107" i="33"/>
  <c r="D107" i="33"/>
  <c r="E107" i="33"/>
  <c r="F107" i="33"/>
  <c r="J107" i="33"/>
  <c r="A108" i="33"/>
  <c r="D108" i="33"/>
  <c r="E108" i="33"/>
  <c r="F108" i="33"/>
  <c r="J108" i="33"/>
  <c r="A109" i="33"/>
  <c r="D109" i="33"/>
  <c r="E109" i="33"/>
  <c r="F109" i="33"/>
  <c r="J109" i="33"/>
  <c r="A110" i="33"/>
  <c r="D110" i="33"/>
  <c r="E110" i="33"/>
  <c r="F110" i="33"/>
  <c r="J110" i="33"/>
  <c r="A111" i="33"/>
  <c r="D111" i="33"/>
  <c r="E111" i="33"/>
  <c r="F111" i="33"/>
  <c r="J111" i="33"/>
  <c r="A112" i="33"/>
  <c r="D112" i="33"/>
  <c r="E112" i="33"/>
  <c r="F112" i="33"/>
  <c r="J112" i="33"/>
  <c r="A113" i="33"/>
  <c r="D113" i="33"/>
  <c r="E113" i="33"/>
  <c r="F113" i="33"/>
  <c r="J113" i="33"/>
  <c r="A114" i="33"/>
  <c r="D114" i="33"/>
  <c r="E114" i="33"/>
  <c r="F114" i="33"/>
  <c r="J114" i="33"/>
  <c r="A115" i="33"/>
  <c r="D115" i="33"/>
  <c r="E115" i="33"/>
  <c r="F115" i="33"/>
  <c r="J115" i="33"/>
  <c r="A116" i="33"/>
  <c r="D116" i="33"/>
  <c r="E116" i="33"/>
  <c r="F116" i="33"/>
  <c r="J116" i="33"/>
  <c r="A117" i="33"/>
  <c r="D117" i="33"/>
  <c r="E117" i="33"/>
  <c r="F117" i="33"/>
  <c r="J117" i="33"/>
  <c r="A118" i="33"/>
  <c r="D118" i="33"/>
  <c r="E118" i="33"/>
  <c r="F118" i="33"/>
  <c r="J118" i="33"/>
  <c r="A119" i="33"/>
  <c r="D119" i="33"/>
  <c r="E119" i="33"/>
  <c r="F119" i="33"/>
  <c r="J119" i="33"/>
  <c r="A120" i="33"/>
  <c r="D120" i="33"/>
  <c r="E120" i="33"/>
  <c r="F120" i="33"/>
  <c r="J120" i="33"/>
  <c r="A121" i="33"/>
  <c r="D121" i="33"/>
  <c r="E121" i="33"/>
  <c r="F121" i="33"/>
  <c r="J121" i="33"/>
  <c r="A122" i="33"/>
  <c r="D122" i="33"/>
  <c r="E122" i="33"/>
  <c r="F122" i="33"/>
  <c r="J122" i="33"/>
  <c r="A123" i="33"/>
  <c r="D123" i="33"/>
  <c r="E123" i="33"/>
  <c r="F123" i="33"/>
  <c r="J123" i="33"/>
  <c r="A124" i="33"/>
  <c r="D124" i="33"/>
  <c r="E124" i="33"/>
  <c r="F124" i="33"/>
  <c r="J124" i="33"/>
  <c r="A125" i="33"/>
  <c r="D125" i="33"/>
  <c r="E125" i="33"/>
  <c r="F125" i="33"/>
  <c r="J125" i="33"/>
  <c r="A126" i="33"/>
  <c r="D126" i="33"/>
  <c r="E126" i="33"/>
  <c r="F126" i="33"/>
  <c r="J126" i="33"/>
  <c r="A127" i="33"/>
  <c r="D127" i="33"/>
  <c r="E127" i="33"/>
  <c r="F127" i="33"/>
  <c r="J127" i="33"/>
  <c r="A128" i="33"/>
  <c r="D128" i="33"/>
  <c r="E128" i="33"/>
  <c r="F128" i="33"/>
  <c r="J128" i="33"/>
  <c r="A129" i="33"/>
  <c r="D129" i="33"/>
  <c r="E129" i="33"/>
  <c r="F129" i="33"/>
  <c r="J129" i="33"/>
  <c r="A130" i="33"/>
  <c r="D130" i="33"/>
  <c r="E130" i="33"/>
  <c r="F130" i="33"/>
  <c r="J130" i="33"/>
  <c r="A131" i="33"/>
  <c r="D131" i="33"/>
  <c r="E131" i="33"/>
  <c r="F131" i="33"/>
  <c r="J131" i="33"/>
  <c r="A132" i="33"/>
  <c r="D132" i="33"/>
  <c r="E132" i="33"/>
  <c r="F132" i="33"/>
  <c r="J132" i="33"/>
  <c r="A133" i="33"/>
  <c r="D133" i="33"/>
  <c r="E133" i="33"/>
  <c r="F133" i="33"/>
  <c r="J133" i="33"/>
  <c r="A134" i="33"/>
  <c r="D134" i="33"/>
  <c r="E134" i="33"/>
  <c r="F134" i="33"/>
  <c r="J134" i="33"/>
  <c r="A135" i="33"/>
  <c r="D135" i="33"/>
  <c r="E135" i="33"/>
  <c r="F135" i="33"/>
  <c r="J135" i="33"/>
  <c r="I136" i="33"/>
  <c r="E87" i="24"/>
  <c r="E77" i="14" s="1"/>
  <c r="A3" i="30"/>
  <c r="D3" i="30"/>
  <c r="E3" i="30"/>
  <c r="A15" i="4"/>
  <c r="F3" i="30" s="1"/>
  <c r="J3" i="30"/>
  <c r="M3" i="30"/>
  <c r="A4" i="30"/>
  <c r="D4" i="30"/>
  <c r="E4" i="30"/>
  <c r="A16" i="4"/>
  <c r="F4" i="30" s="1"/>
  <c r="J4" i="30"/>
  <c r="M4" i="30"/>
  <c r="A5" i="30"/>
  <c r="D5" i="30"/>
  <c r="E5" i="30"/>
  <c r="J5" i="30"/>
  <c r="M5" i="30"/>
  <c r="A6" i="30"/>
  <c r="D6" i="30"/>
  <c r="E6" i="30"/>
  <c r="J6" i="30"/>
  <c r="M6" i="30"/>
  <c r="A7" i="30"/>
  <c r="D7" i="30"/>
  <c r="E7" i="30"/>
  <c r="J7" i="30"/>
  <c r="M7" i="30"/>
  <c r="A8" i="30"/>
  <c r="D8" i="30"/>
  <c r="E8" i="30"/>
  <c r="G8" i="30"/>
  <c r="J8" i="30"/>
  <c r="M8" i="30"/>
  <c r="A14" i="30"/>
  <c r="D14" i="30"/>
  <c r="E14" i="30"/>
  <c r="J14" i="30"/>
  <c r="M14" i="30"/>
  <c r="A15" i="30"/>
  <c r="D15" i="30"/>
  <c r="E15" i="30"/>
  <c r="L15" i="30"/>
  <c r="M15" i="30"/>
  <c r="A3" i="29"/>
  <c r="D3" i="29"/>
  <c r="E3" i="29"/>
  <c r="F3" i="29"/>
  <c r="G3" i="29"/>
  <c r="H3" i="29"/>
  <c r="I3" i="29"/>
  <c r="J3" i="29"/>
  <c r="A4" i="29"/>
  <c r="D4" i="29"/>
  <c r="G4" i="29"/>
  <c r="H4" i="29"/>
  <c r="A5" i="29"/>
  <c r="D5" i="29"/>
  <c r="G5" i="29"/>
  <c r="H5" i="29"/>
  <c r="A6" i="29"/>
  <c r="D6" i="29"/>
  <c r="G6" i="29"/>
  <c r="H6" i="29"/>
  <c r="A7" i="29"/>
  <c r="D7" i="29"/>
  <c r="G7" i="29"/>
  <c r="H7" i="29"/>
  <c r="A8" i="29"/>
  <c r="D8" i="29"/>
  <c r="G8" i="29"/>
  <c r="H8" i="29"/>
  <c r="A10" i="29"/>
  <c r="D10" i="29"/>
  <c r="F10" i="29"/>
  <c r="H10" i="29"/>
  <c r="A16" i="29"/>
  <c r="D16" i="29"/>
  <c r="G16" i="29"/>
  <c r="H16" i="29"/>
  <c r="I16" i="29"/>
  <c r="J16" i="29"/>
  <c r="A18" i="29"/>
  <c r="D18" i="29"/>
  <c r="G18" i="29"/>
  <c r="A24" i="29"/>
  <c r="D24" i="29"/>
  <c r="E24" i="29"/>
  <c r="B45" i="1"/>
  <c r="F24" i="29" s="1"/>
  <c r="G24" i="29"/>
  <c r="H24" i="29"/>
  <c r="I24" i="29"/>
  <c r="J24" i="29"/>
  <c r="K24" i="29"/>
  <c r="L24" i="29"/>
  <c r="M24" i="29"/>
  <c r="P24" i="29"/>
  <c r="Q24" i="29"/>
  <c r="R24" i="29"/>
  <c r="S24" i="29"/>
  <c r="T24" i="29"/>
  <c r="U24" i="29"/>
  <c r="V24" i="29"/>
  <c r="A25" i="29"/>
  <c r="D25" i="29"/>
  <c r="E25" i="29"/>
  <c r="B46" i="1"/>
  <c r="F25" i="29" s="1"/>
  <c r="G25" i="29"/>
  <c r="H25" i="29"/>
  <c r="I25" i="29"/>
  <c r="J25" i="29"/>
  <c r="K25" i="29"/>
  <c r="L25" i="29"/>
  <c r="M25" i="29"/>
  <c r="Q25" i="29"/>
  <c r="R25" i="29"/>
  <c r="S25" i="29"/>
  <c r="T25" i="29"/>
  <c r="U25" i="29"/>
  <c r="V25" i="29"/>
  <c r="A26" i="29"/>
  <c r="D26" i="29"/>
  <c r="E26" i="29"/>
  <c r="G26" i="29"/>
  <c r="H26" i="29"/>
  <c r="I26" i="29"/>
  <c r="J26" i="29"/>
  <c r="K26" i="29"/>
  <c r="M26" i="29"/>
  <c r="Q26" i="29"/>
  <c r="R26" i="29"/>
  <c r="S26" i="29"/>
  <c r="T26" i="29"/>
  <c r="V26" i="29"/>
  <c r="A27" i="29"/>
  <c r="D27" i="29"/>
  <c r="E27" i="29"/>
  <c r="G27" i="29"/>
  <c r="H27" i="29"/>
  <c r="I27" i="29"/>
  <c r="J27" i="29"/>
  <c r="M27" i="29"/>
  <c r="Q27" i="29"/>
  <c r="R27" i="29"/>
  <c r="S27" i="29"/>
  <c r="T27" i="29"/>
  <c r="U27" i="29"/>
  <c r="V27" i="29"/>
  <c r="A28" i="29"/>
  <c r="D28" i="29"/>
  <c r="E28" i="29"/>
  <c r="G28" i="29"/>
  <c r="H28" i="29"/>
  <c r="I28" i="29"/>
  <c r="J28" i="29"/>
  <c r="M28" i="29"/>
  <c r="Q28" i="29"/>
  <c r="R28" i="29"/>
  <c r="S28" i="29"/>
  <c r="T28" i="29"/>
  <c r="V28" i="29"/>
  <c r="A29" i="29"/>
  <c r="D29" i="29"/>
  <c r="E29" i="29"/>
  <c r="G29" i="29"/>
  <c r="H29" i="29"/>
  <c r="I29" i="29"/>
  <c r="J29" i="29"/>
  <c r="M29" i="29"/>
  <c r="Q29" i="29"/>
  <c r="R29" i="29"/>
  <c r="S29" i="29"/>
  <c r="T29" i="29"/>
  <c r="V29" i="29"/>
  <c r="A31" i="29"/>
  <c r="D31" i="29"/>
  <c r="E31" i="29"/>
  <c r="G31" i="29"/>
  <c r="H31" i="29"/>
  <c r="I31" i="29"/>
  <c r="J31" i="29"/>
  <c r="L31" i="29"/>
  <c r="M31" i="29"/>
  <c r="P31" i="29"/>
  <c r="A37" i="29"/>
  <c r="D37" i="29"/>
  <c r="E37" i="29"/>
  <c r="G37" i="29"/>
  <c r="H37" i="29"/>
  <c r="I37" i="29"/>
  <c r="J37" i="29"/>
  <c r="M37" i="29"/>
  <c r="Q37" i="29"/>
  <c r="R37" i="29"/>
  <c r="S37" i="29"/>
  <c r="T37" i="29"/>
  <c r="V37" i="29"/>
  <c r="A39" i="29"/>
  <c r="D39" i="29"/>
  <c r="E39" i="29"/>
  <c r="H39" i="29"/>
  <c r="J39" i="29"/>
  <c r="A45" i="29"/>
  <c r="D45" i="29"/>
  <c r="E45" i="29"/>
  <c r="A46" i="29"/>
  <c r="D46" i="29"/>
  <c r="E46" i="29"/>
  <c r="A47" i="29"/>
  <c r="D47" i="29"/>
  <c r="E47" i="29"/>
  <c r="A48" i="29"/>
  <c r="D48" i="29"/>
  <c r="E48" i="29"/>
  <c r="A51" i="29"/>
  <c r="D51" i="29"/>
  <c r="E51" i="29"/>
  <c r="A52" i="29"/>
  <c r="D52" i="29"/>
  <c r="E52" i="29"/>
  <c r="A57" i="29"/>
  <c r="D57" i="29"/>
  <c r="E57" i="29"/>
  <c r="A62" i="29"/>
  <c r="D62" i="29"/>
  <c r="E62" i="29"/>
  <c r="A2" i="13"/>
  <c r="C2" i="13"/>
  <c r="D2" i="13"/>
  <c r="E2" i="13"/>
  <c r="F2" i="13"/>
  <c r="G2" i="13"/>
  <c r="H2" i="13"/>
  <c r="I2" i="13"/>
  <c r="J2" i="13"/>
  <c r="K2" i="13"/>
  <c r="L2" i="13"/>
  <c r="M2" i="13"/>
  <c r="N2" i="13"/>
  <c r="O2" i="13"/>
  <c r="P2" i="13"/>
  <c r="Q2" i="13"/>
  <c r="R2" i="13"/>
  <c r="S2" i="13"/>
  <c r="E3" i="13"/>
  <c r="A2" i="19"/>
  <c r="A3" i="19"/>
  <c r="A6" i="19"/>
  <c r="A3" i="42"/>
  <c r="D3" i="42"/>
  <c r="E3" i="42"/>
  <c r="G15" i="22"/>
  <c r="G75" i="15"/>
  <c r="L63" i="35" s="1"/>
  <c r="G15" i="15"/>
  <c r="G16" i="15"/>
  <c r="L4" i="35" s="1"/>
  <c r="G17" i="15"/>
  <c r="L5" i="35" s="1"/>
  <c r="G18" i="15"/>
  <c r="L6" i="35" s="1"/>
  <c r="G19" i="15"/>
  <c r="L7" i="35" s="1"/>
  <c r="G20" i="15"/>
  <c r="L8" i="35" s="1"/>
  <c r="G21" i="15"/>
  <c r="L9" i="35" s="1"/>
  <c r="G22" i="15"/>
  <c r="L10" i="35" s="1"/>
  <c r="G23" i="15"/>
  <c r="L11" i="35" s="1"/>
  <c r="G24" i="15"/>
  <c r="L12" i="35" s="1"/>
  <c r="G25" i="15"/>
  <c r="L13" i="35" s="1"/>
  <c r="I3" i="42"/>
  <c r="J3" i="42"/>
  <c r="K3" i="42"/>
  <c r="L3" i="42"/>
  <c r="O3" i="42"/>
  <c r="A8" i="42"/>
  <c r="D8" i="42"/>
  <c r="E8" i="42"/>
  <c r="F8" i="42"/>
  <c r="G8" i="42"/>
  <c r="H8" i="42"/>
  <c r="I8" i="42"/>
  <c r="J8" i="42"/>
  <c r="K8" i="42"/>
  <c r="L8" i="42"/>
  <c r="M8" i="42"/>
  <c r="N8" i="42"/>
  <c r="O8" i="42"/>
  <c r="P8" i="42"/>
  <c r="Q8" i="42"/>
  <c r="R8" i="42"/>
  <c r="A13" i="42"/>
  <c r="D13" i="42"/>
  <c r="E13" i="42"/>
  <c r="F13" i="42"/>
  <c r="G13" i="42"/>
  <c r="H13" i="42"/>
  <c r="I13" i="42"/>
  <c r="J13" i="42"/>
  <c r="K13" i="42"/>
  <c r="L13" i="42"/>
  <c r="M13" i="42"/>
  <c r="N13" i="42"/>
  <c r="O13" i="42"/>
  <c r="P13" i="42"/>
  <c r="Q13" i="42"/>
  <c r="A18" i="42"/>
  <c r="D18" i="42"/>
  <c r="E18" i="42"/>
  <c r="F18" i="42"/>
  <c r="G18" i="42"/>
  <c r="I18" i="42"/>
  <c r="J18" i="42"/>
  <c r="K18" i="42"/>
  <c r="A23" i="42"/>
  <c r="D23" i="42"/>
  <c r="E23" i="42"/>
  <c r="F23" i="42"/>
  <c r="G23" i="42"/>
  <c r="H23" i="42"/>
  <c r="I23" i="42"/>
  <c r="J23" i="42"/>
  <c r="K23" i="42"/>
  <c r="L23" i="42"/>
  <c r="M23" i="42"/>
  <c r="N23" i="42"/>
  <c r="O23" i="42"/>
  <c r="P23" i="42"/>
  <c r="Q23" i="42"/>
  <c r="R23" i="42"/>
  <c r="A2" i="5"/>
  <c r="A3" i="5"/>
  <c r="A5" i="5"/>
  <c r="A2" i="17"/>
  <c r="A3" i="17"/>
  <c r="A6" i="17"/>
  <c r="A2" i="28"/>
  <c r="A3" i="28"/>
  <c r="A5" i="28"/>
  <c r="E14" i="28"/>
  <c r="F14" i="28"/>
  <c r="G14" i="28"/>
  <c r="H14" i="28"/>
  <c r="I14" i="28"/>
  <c r="E87" i="28"/>
  <c r="E88" i="27" s="1"/>
  <c r="E89" i="27" s="1"/>
  <c r="J147" i="36" s="1"/>
  <c r="F87" i="28"/>
  <c r="F88" i="27" s="1"/>
  <c r="F89" i="27" s="1"/>
  <c r="G87" i="28"/>
  <c r="G88" i="27" s="1"/>
  <c r="G89" i="27" s="1"/>
  <c r="H87" i="28"/>
  <c r="H88" i="27" s="1"/>
  <c r="H89" i="27" s="1"/>
  <c r="I87" i="28"/>
  <c r="I88" i="27" s="1"/>
  <c r="I89" i="27" s="1"/>
  <c r="F26" i="1" s="1"/>
  <c r="J8" i="29" s="1"/>
  <c r="A2" i="27"/>
  <c r="A3" i="27"/>
  <c r="A5" i="27"/>
  <c r="E14" i="27"/>
  <c r="F14" i="27"/>
  <c r="G14" i="27"/>
  <c r="H14" i="27"/>
  <c r="I14" i="27"/>
  <c r="A2" i="48"/>
  <c r="A3" i="48"/>
  <c r="A5" i="48"/>
  <c r="E87" i="48"/>
  <c r="E89" i="16" s="1"/>
  <c r="A2" i="23"/>
  <c r="A3" i="23"/>
  <c r="A5" i="23"/>
  <c r="E87" i="23"/>
  <c r="E88" i="16" s="1"/>
  <c r="A2" i="16"/>
  <c r="A3" i="16"/>
  <c r="A5" i="16"/>
  <c r="E87" i="16"/>
  <c r="A2" i="22"/>
  <c r="A3" i="22"/>
  <c r="A5" i="22"/>
  <c r="G16" i="22"/>
  <c r="L65" i="35" s="1"/>
  <c r="G17" i="22"/>
  <c r="L66" i="35" s="1"/>
  <c r="G18" i="22"/>
  <c r="L67" i="35" s="1"/>
  <c r="G19" i="22"/>
  <c r="L68" i="35" s="1"/>
  <c r="G20" i="22"/>
  <c r="L69" i="35" s="1"/>
  <c r="G21" i="22"/>
  <c r="L70" i="35" s="1"/>
  <c r="G22" i="22"/>
  <c r="L71" i="35" s="1"/>
  <c r="G23" i="22"/>
  <c r="L72" i="35" s="1"/>
  <c r="G24" i="22"/>
  <c r="L73" i="35" s="1"/>
  <c r="G25" i="22"/>
  <c r="L74" i="35" s="1"/>
  <c r="G26" i="22"/>
  <c r="L75" i="35" s="1"/>
  <c r="G27" i="22"/>
  <c r="L76" i="35" s="1"/>
  <c r="G28" i="22"/>
  <c r="L77" i="35" s="1"/>
  <c r="G29" i="22"/>
  <c r="L78" i="35" s="1"/>
  <c r="G30" i="22"/>
  <c r="L79" i="35" s="1"/>
  <c r="G31" i="22"/>
  <c r="L80" i="35" s="1"/>
  <c r="G32" i="22"/>
  <c r="L81" i="35" s="1"/>
  <c r="G33" i="22"/>
  <c r="L82" i="35" s="1"/>
  <c r="G34" i="22"/>
  <c r="L83" i="35" s="1"/>
  <c r="G35" i="22"/>
  <c r="L84" i="35" s="1"/>
  <c r="G36" i="22"/>
  <c r="L85" i="35" s="1"/>
  <c r="G37" i="22"/>
  <c r="L86" i="35" s="1"/>
  <c r="G38" i="22"/>
  <c r="L87" i="35" s="1"/>
  <c r="G39" i="22"/>
  <c r="L88" i="35" s="1"/>
  <c r="G40" i="22"/>
  <c r="L89" i="35" s="1"/>
  <c r="G41" i="22"/>
  <c r="L90" i="35" s="1"/>
  <c r="G42" i="22"/>
  <c r="L91" i="35" s="1"/>
  <c r="G43" i="22"/>
  <c r="L92" i="35" s="1"/>
  <c r="G44" i="22"/>
  <c r="L93" i="35" s="1"/>
  <c r="G45" i="22"/>
  <c r="L94" i="35" s="1"/>
  <c r="G46" i="22"/>
  <c r="L95" i="35" s="1"/>
  <c r="G47" i="22"/>
  <c r="L96" i="35" s="1"/>
  <c r="G48" i="22"/>
  <c r="L97" i="35" s="1"/>
  <c r="G49" i="22"/>
  <c r="L98" i="35" s="1"/>
  <c r="G50" i="22"/>
  <c r="L99" i="35" s="1"/>
  <c r="G51" i="22"/>
  <c r="L100" i="35" s="1"/>
  <c r="G52" i="22"/>
  <c r="L101" i="35" s="1"/>
  <c r="G53" i="22"/>
  <c r="L102" i="35" s="1"/>
  <c r="G54" i="22"/>
  <c r="L103" i="35" s="1"/>
  <c r="G55" i="22"/>
  <c r="L104" i="35" s="1"/>
  <c r="G56" i="22"/>
  <c r="L105" i="35" s="1"/>
  <c r="G57" i="22"/>
  <c r="L106" i="35" s="1"/>
  <c r="G58" i="22"/>
  <c r="L107" i="35" s="1"/>
  <c r="G59" i="22"/>
  <c r="L108" i="35" s="1"/>
  <c r="G60" i="22"/>
  <c r="L109" i="35" s="1"/>
  <c r="G61" i="22"/>
  <c r="L110" i="35" s="1"/>
  <c r="G62" i="22"/>
  <c r="L111" i="35" s="1"/>
  <c r="G63" i="22"/>
  <c r="L112" i="35" s="1"/>
  <c r="G64" i="22"/>
  <c r="L113" i="35" s="1"/>
  <c r="G65" i="22"/>
  <c r="L114" i="35" s="1"/>
  <c r="G66" i="22"/>
  <c r="L115" i="35" s="1"/>
  <c r="G67" i="22"/>
  <c r="L116" i="35" s="1"/>
  <c r="G68" i="22"/>
  <c r="L117" i="35" s="1"/>
  <c r="G69" i="22"/>
  <c r="L118" i="35" s="1"/>
  <c r="G70" i="22"/>
  <c r="L119" i="35" s="1"/>
  <c r="G71" i="22"/>
  <c r="L120" i="35" s="1"/>
  <c r="G72" i="22"/>
  <c r="L121" i="35" s="1"/>
  <c r="G73" i="22"/>
  <c r="L122" i="35" s="1"/>
  <c r="G74" i="22"/>
  <c r="L123" i="35" s="1"/>
  <c r="G75" i="22"/>
  <c r="L124" i="35" s="1"/>
  <c r="G76" i="22"/>
  <c r="L125" i="35" s="1"/>
  <c r="G77" i="22"/>
  <c r="L126" i="35" s="1"/>
  <c r="G78" i="22"/>
  <c r="L127" i="35" s="1"/>
  <c r="G79" i="22"/>
  <c r="L128" i="35" s="1"/>
  <c r="G80" i="22"/>
  <c r="L129" i="35" s="1"/>
  <c r="G81" i="22"/>
  <c r="L130" i="35" s="1"/>
  <c r="G82" i="22"/>
  <c r="L131" i="35" s="1"/>
  <c r="G83" i="22"/>
  <c r="L132" i="35" s="1"/>
  <c r="G84" i="22"/>
  <c r="L133" i="35" s="1"/>
  <c r="G85" i="22"/>
  <c r="L134" i="35" s="1"/>
  <c r="G86" i="22"/>
  <c r="L135" i="35" s="1"/>
  <c r="F87" i="22"/>
  <c r="F77" i="15" s="1"/>
  <c r="A2" i="15"/>
  <c r="A3" i="15"/>
  <c r="A5" i="15"/>
  <c r="G26" i="15"/>
  <c r="L14" i="35" s="1"/>
  <c r="G27" i="15"/>
  <c r="L15" i="35" s="1"/>
  <c r="G28" i="15"/>
  <c r="L16" i="35" s="1"/>
  <c r="G29" i="15"/>
  <c r="L17" i="35" s="1"/>
  <c r="G30" i="15"/>
  <c r="L18" i="35" s="1"/>
  <c r="G31" i="15"/>
  <c r="L19" i="35" s="1"/>
  <c r="G32" i="15"/>
  <c r="L20" i="35" s="1"/>
  <c r="G33" i="15"/>
  <c r="L21" i="35" s="1"/>
  <c r="G34" i="15"/>
  <c r="L22" i="35" s="1"/>
  <c r="G35" i="15"/>
  <c r="L23" i="35" s="1"/>
  <c r="G36" i="15"/>
  <c r="L24" i="35" s="1"/>
  <c r="G37" i="15"/>
  <c r="L25" i="35" s="1"/>
  <c r="G38" i="15"/>
  <c r="L26" i="35" s="1"/>
  <c r="G39" i="15"/>
  <c r="L27" i="35" s="1"/>
  <c r="G40" i="15"/>
  <c r="L28" i="35" s="1"/>
  <c r="G41" i="15"/>
  <c r="L29" i="35" s="1"/>
  <c r="G42" i="15"/>
  <c r="L30" i="35" s="1"/>
  <c r="G43" i="15"/>
  <c r="L31" i="35" s="1"/>
  <c r="G44" i="15"/>
  <c r="L32" i="35" s="1"/>
  <c r="G45" i="15"/>
  <c r="L33" i="35" s="1"/>
  <c r="G46" i="15"/>
  <c r="L34" i="35" s="1"/>
  <c r="G47" i="15"/>
  <c r="L35" i="35" s="1"/>
  <c r="G48" i="15"/>
  <c r="L36" i="35" s="1"/>
  <c r="G49" i="15"/>
  <c r="L37" i="35" s="1"/>
  <c r="G50" i="15"/>
  <c r="L38" i="35" s="1"/>
  <c r="G51" i="15"/>
  <c r="L39" i="35" s="1"/>
  <c r="G52" i="15"/>
  <c r="L40" i="35" s="1"/>
  <c r="G53" i="15"/>
  <c r="L41" i="35" s="1"/>
  <c r="G54" i="15"/>
  <c r="L42" i="35" s="1"/>
  <c r="G55" i="15"/>
  <c r="L43" i="35" s="1"/>
  <c r="G56" i="15"/>
  <c r="L44" i="35" s="1"/>
  <c r="G57" i="15"/>
  <c r="L45" i="35" s="1"/>
  <c r="G58" i="15"/>
  <c r="L46" i="35" s="1"/>
  <c r="G59" i="15"/>
  <c r="L47" i="35" s="1"/>
  <c r="G60" i="15"/>
  <c r="L48" i="35" s="1"/>
  <c r="G61" i="15"/>
  <c r="L49" i="35" s="1"/>
  <c r="G62" i="15"/>
  <c r="L50" i="35" s="1"/>
  <c r="G63" i="15"/>
  <c r="L51" i="35" s="1"/>
  <c r="G64" i="15"/>
  <c r="L52" i="35" s="1"/>
  <c r="G65" i="15"/>
  <c r="L53" i="35" s="1"/>
  <c r="G66" i="15"/>
  <c r="L54" i="35" s="1"/>
  <c r="G67" i="15"/>
  <c r="L55" i="35" s="1"/>
  <c r="G68" i="15"/>
  <c r="L56" i="35" s="1"/>
  <c r="G69" i="15"/>
  <c r="L57" i="35" s="1"/>
  <c r="G70" i="15"/>
  <c r="L58" i="35" s="1"/>
  <c r="G71" i="15"/>
  <c r="L59" i="35" s="1"/>
  <c r="G72" i="15"/>
  <c r="L60" i="35" s="1"/>
  <c r="G73" i="15"/>
  <c r="L61" i="35" s="1"/>
  <c r="G74" i="15"/>
  <c r="L62" i="35" s="1"/>
  <c r="A2" i="26"/>
  <c r="A3" i="26"/>
  <c r="A5" i="26"/>
  <c r="E14" i="26"/>
  <c r="F14" i="26"/>
  <c r="G14" i="26"/>
  <c r="H14" i="26"/>
  <c r="I14" i="26"/>
  <c r="E87" i="26"/>
  <c r="E88" i="25" s="1"/>
  <c r="E89" i="25" s="1"/>
  <c r="F87" i="26"/>
  <c r="F88" i="25" s="1"/>
  <c r="F89" i="25" s="1"/>
  <c r="G87" i="26"/>
  <c r="G88" i="25" s="1"/>
  <c r="G89" i="25" s="1"/>
  <c r="L147" i="31" s="1"/>
  <c r="H87" i="26"/>
  <c r="H88" i="25" s="1"/>
  <c r="H89" i="25" s="1"/>
  <c r="I87" i="26"/>
  <c r="I88" i="25" s="1"/>
  <c r="A2" i="25"/>
  <c r="A3" i="25"/>
  <c r="A5" i="25"/>
  <c r="A2" i="24"/>
  <c r="A3" i="24"/>
  <c r="A5" i="24"/>
  <c r="A2" i="14"/>
  <c r="A3" i="14"/>
  <c r="A5" i="14"/>
  <c r="A2" i="4"/>
  <c r="A3" i="4"/>
  <c r="A5" i="4"/>
  <c r="E3" i="1"/>
  <c r="B66" i="1"/>
  <c r="B91" i="1" s="1"/>
  <c r="B120" i="1" s="1"/>
  <c r="B114" i="1"/>
  <c r="C143" i="1"/>
  <c r="D143" i="1"/>
  <c r="A30" i="4"/>
  <c r="F15" i="30" s="1"/>
  <c r="E24" i="1"/>
  <c r="I6" i="29" s="1"/>
  <c r="I110" i="1"/>
  <c r="W35" i="29" s="1"/>
  <c r="C15" i="29"/>
  <c r="C88" i="36"/>
  <c r="C136" i="33"/>
  <c r="F6" i="29"/>
  <c r="L2" i="36" s="1"/>
  <c r="B48" i="1"/>
  <c r="F27" i="29" s="1"/>
  <c r="E143" i="1"/>
  <c r="A18" i="4"/>
  <c r="F6" i="30" s="1"/>
  <c r="F7" i="29"/>
  <c r="M2" i="31" s="1"/>
  <c r="B49" i="1"/>
  <c r="B73" i="1" s="1"/>
  <c r="B100" i="1" s="1"/>
  <c r="B123" i="1" s="1"/>
  <c r="F46" i="29" s="1"/>
  <c r="F143" i="1"/>
  <c r="A19" i="4"/>
  <c r="F7" i="30" s="1"/>
  <c r="G143" i="1"/>
  <c r="I111" i="1"/>
  <c r="W36" i="29" s="1"/>
  <c r="D103" i="1"/>
  <c r="R31" i="29" s="1"/>
  <c r="W27" i="29"/>
  <c r="C83" i="1"/>
  <c r="L36" i="29" s="1"/>
  <c r="G144" i="1"/>
  <c r="J62" i="29" s="1"/>
  <c r="F144" i="1"/>
  <c r="I62" i="29" s="1"/>
  <c r="C81" i="36"/>
  <c r="H38" i="1"/>
  <c r="K18" i="29" s="1"/>
  <c r="C130" i="1"/>
  <c r="C31" i="36"/>
  <c r="C18" i="39"/>
  <c r="U35" i="29"/>
  <c r="U34" i="29"/>
  <c r="I39" i="29"/>
  <c r="T39" i="29"/>
  <c r="W26" i="29"/>
  <c r="C138" i="39"/>
  <c r="C189" i="39"/>
  <c r="B8" i="39"/>
  <c r="B76" i="35"/>
  <c r="B122" i="35"/>
  <c r="B99" i="31"/>
  <c r="B132" i="31"/>
  <c r="B12" i="33"/>
  <c r="B73" i="33"/>
  <c r="B109" i="33"/>
  <c r="B127" i="33"/>
  <c r="B143" i="36"/>
  <c r="B83" i="36"/>
  <c r="B61" i="39"/>
  <c r="B29" i="39"/>
  <c r="B98" i="36"/>
  <c r="H3" i="33"/>
  <c r="B12" i="36"/>
  <c r="B60" i="36"/>
  <c r="B108" i="36"/>
  <c r="H10" i="33"/>
  <c r="B27" i="29"/>
  <c r="B135" i="33"/>
  <c r="I125" i="33"/>
  <c r="I121" i="33"/>
  <c r="I117" i="33"/>
  <c r="I113" i="33"/>
  <c r="I109" i="33"/>
  <c r="I105" i="33"/>
  <c r="B94" i="33"/>
  <c r="G86" i="33"/>
  <c r="G82" i="33"/>
  <c r="G78" i="33"/>
  <c r="G74" i="33"/>
  <c r="H69" i="33"/>
  <c r="H65" i="33"/>
  <c r="H61" i="33"/>
  <c r="H57" i="33"/>
  <c r="H54" i="33"/>
  <c r="I53" i="33"/>
  <c r="I50" i="33"/>
  <c r="I49" i="33"/>
  <c r="I46" i="33"/>
  <c r="I45" i="33"/>
  <c r="I44" i="33"/>
  <c r="I42" i="33"/>
  <c r="I41" i="33"/>
  <c r="I40" i="33"/>
  <c r="I38" i="33"/>
  <c r="B29" i="33"/>
  <c r="B17" i="33"/>
  <c r="H14" i="33"/>
  <c r="I13" i="33"/>
  <c r="I12" i="33"/>
  <c r="I11" i="33"/>
  <c r="I10" i="33"/>
  <c r="H9" i="33"/>
  <c r="H8" i="33"/>
  <c r="H7" i="33"/>
  <c r="I6" i="33"/>
  <c r="G6" i="33"/>
  <c r="G146" i="31"/>
  <c r="G145" i="31"/>
  <c r="G144" i="31"/>
  <c r="G143" i="31"/>
  <c r="G142" i="31"/>
  <c r="G141" i="31"/>
  <c r="G140" i="31"/>
  <c r="G139" i="31"/>
  <c r="G138" i="31"/>
  <c r="G137" i="31"/>
  <c r="G136" i="31"/>
  <c r="G135" i="31"/>
  <c r="G134" i="31"/>
  <c r="G133" i="31"/>
  <c r="G132" i="31"/>
  <c r="G131" i="31"/>
  <c r="G130" i="31"/>
  <c r="G129" i="31"/>
  <c r="G128" i="31"/>
  <c r="G127" i="31"/>
  <c r="G126" i="31"/>
  <c r="G125" i="31"/>
  <c r="G124" i="31"/>
  <c r="G123" i="31"/>
  <c r="G122" i="31"/>
  <c r="G121" i="31"/>
  <c r="G120" i="31"/>
  <c r="G119" i="31"/>
  <c r="G118" i="31"/>
  <c r="B112" i="31"/>
  <c r="G102" i="31"/>
  <c r="G100" i="31"/>
  <c r="G98" i="31"/>
  <c r="G96" i="31"/>
  <c r="G94" i="31"/>
  <c r="G92" i="31"/>
  <c r="G90" i="31"/>
  <c r="G88" i="31"/>
  <c r="G86" i="31"/>
  <c r="B73" i="31"/>
  <c r="B49" i="31"/>
  <c r="B25" i="31"/>
  <c r="I6" i="31"/>
  <c r="J2" i="31"/>
  <c r="H4" i="31"/>
  <c r="H6" i="31"/>
  <c r="I7" i="31"/>
  <c r="G8" i="31"/>
  <c r="I8" i="31"/>
  <c r="G9" i="31"/>
  <c r="I9" i="31"/>
  <c r="G10" i="31"/>
  <c r="I10" i="31"/>
  <c r="G11" i="31"/>
  <c r="I11" i="31"/>
  <c r="G12" i="31"/>
  <c r="I12" i="31"/>
  <c r="G13" i="31"/>
  <c r="I13" i="31"/>
  <c r="G14" i="31"/>
  <c r="I14" i="31"/>
  <c r="G15" i="31"/>
  <c r="I15" i="31"/>
  <c r="G16" i="31"/>
  <c r="I16" i="31"/>
  <c r="G17" i="31"/>
  <c r="I17" i="31"/>
  <c r="G18" i="31"/>
  <c r="I18" i="31"/>
  <c r="G19" i="31"/>
  <c r="I19" i="31"/>
  <c r="G20" i="31"/>
  <c r="I20" i="31"/>
  <c r="G21" i="31"/>
  <c r="I21" i="31"/>
  <c r="G22" i="31"/>
  <c r="I22" i="31"/>
  <c r="G23" i="31"/>
  <c r="I23" i="31"/>
  <c r="G24" i="31"/>
  <c r="I24" i="31"/>
  <c r="G25" i="31"/>
  <c r="I25" i="31"/>
  <c r="G26" i="31"/>
  <c r="I26" i="31"/>
  <c r="G27" i="31"/>
  <c r="I27" i="31"/>
  <c r="G28" i="31"/>
  <c r="I28" i="31"/>
  <c r="G29" i="31"/>
  <c r="I29" i="31"/>
  <c r="G30" i="31"/>
  <c r="I30" i="31"/>
  <c r="G31" i="31"/>
  <c r="I31" i="31"/>
  <c r="G32" i="31"/>
  <c r="I32" i="31"/>
  <c r="G33" i="31"/>
  <c r="I33" i="31"/>
  <c r="G34" i="31"/>
  <c r="I34" i="31"/>
  <c r="G35" i="31"/>
  <c r="I35" i="31"/>
  <c r="G36" i="31"/>
  <c r="I36" i="31"/>
  <c r="G37" i="31"/>
  <c r="I37" i="31"/>
  <c r="G38" i="31"/>
  <c r="I38" i="31"/>
  <c r="G39" i="31"/>
  <c r="I39" i="31"/>
  <c r="G40" i="31"/>
  <c r="I40" i="31"/>
  <c r="G41" i="31"/>
  <c r="I41" i="31"/>
  <c r="G42" i="31"/>
  <c r="I42" i="31"/>
  <c r="G43" i="31"/>
  <c r="I43" i="31"/>
  <c r="G44" i="31"/>
  <c r="I44" i="31"/>
  <c r="G45" i="31"/>
  <c r="I45" i="31"/>
  <c r="G46" i="31"/>
  <c r="I46" i="31"/>
  <c r="G47" i="31"/>
  <c r="I47" i="31"/>
  <c r="G48" i="31"/>
  <c r="I48" i="31"/>
  <c r="G49" i="31"/>
  <c r="I49" i="31"/>
  <c r="G50" i="31"/>
  <c r="I50" i="31"/>
  <c r="G51" i="31"/>
  <c r="I51" i="31"/>
  <c r="G52" i="31"/>
  <c r="I52" i="31"/>
  <c r="G53" i="31"/>
  <c r="I53" i="31"/>
  <c r="G54" i="31"/>
  <c r="I54" i="31"/>
  <c r="G55" i="31"/>
  <c r="I55" i="31"/>
  <c r="G56" i="31"/>
  <c r="I56" i="31"/>
  <c r="G57" i="31"/>
  <c r="I57" i="31"/>
  <c r="G58" i="31"/>
  <c r="I58" i="31"/>
  <c r="G59" i="31"/>
  <c r="I59" i="31"/>
  <c r="G60" i="31"/>
  <c r="I60" i="31"/>
  <c r="G61" i="31"/>
  <c r="I61" i="31"/>
  <c r="G62" i="31"/>
  <c r="I62" i="31"/>
  <c r="G63" i="31"/>
  <c r="I63" i="31"/>
  <c r="G64" i="31"/>
  <c r="I64" i="31"/>
  <c r="G65" i="31"/>
  <c r="I65" i="31"/>
  <c r="G66" i="31"/>
  <c r="I66" i="31"/>
  <c r="G67" i="31"/>
  <c r="I67" i="31"/>
  <c r="G68" i="31"/>
  <c r="I68" i="31"/>
  <c r="G69" i="31"/>
  <c r="I69" i="31"/>
  <c r="G70" i="31"/>
  <c r="I70" i="31"/>
  <c r="G71" i="31"/>
  <c r="I71" i="31"/>
  <c r="G72" i="31"/>
  <c r="I72" i="31"/>
  <c r="G73" i="31"/>
  <c r="I73" i="31"/>
  <c r="G74" i="31"/>
  <c r="I74" i="31"/>
  <c r="G75" i="31"/>
  <c r="I75" i="31"/>
  <c r="G76" i="31"/>
  <c r="I76" i="31"/>
  <c r="G77" i="31"/>
  <c r="I77" i="31"/>
  <c r="G78" i="31"/>
  <c r="I78" i="31"/>
  <c r="G79" i="31"/>
  <c r="I79" i="31"/>
  <c r="G80" i="31"/>
  <c r="I80" i="31"/>
  <c r="G81" i="31"/>
  <c r="I81" i="31"/>
  <c r="G82" i="31"/>
  <c r="I82" i="31"/>
  <c r="G83" i="31"/>
  <c r="I83" i="31"/>
  <c r="G84" i="31"/>
  <c r="I84" i="31"/>
  <c r="G85" i="31"/>
  <c r="H85" i="31"/>
  <c r="I85" i="31"/>
  <c r="H86" i="31"/>
  <c r="H87" i="31"/>
  <c r="H88" i="31"/>
  <c r="H89" i="31"/>
  <c r="H90" i="31"/>
  <c r="H91" i="31"/>
  <c r="H92" i="31"/>
  <c r="H93" i="31"/>
  <c r="H94" i="31"/>
  <c r="H95" i="31"/>
  <c r="H96" i="31"/>
  <c r="H97" i="31"/>
  <c r="H98" i="31"/>
  <c r="H99" i="31"/>
  <c r="H100" i="31"/>
  <c r="H101" i="31"/>
  <c r="H102" i="31"/>
  <c r="H103" i="31"/>
  <c r="C74" i="22"/>
  <c r="H123" i="35" s="1"/>
  <c r="I4" i="31"/>
  <c r="H5" i="31"/>
  <c r="G6" i="31"/>
  <c r="G7" i="31"/>
  <c r="H8" i="31"/>
  <c r="H9" i="31"/>
  <c r="H10" i="31"/>
  <c r="H11" i="31"/>
  <c r="H12" i="31"/>
  <c r="H13" i="31"/>
  <c r="H14" i="31"/>
  <c r="H15" i="31"/>
  <c r="H16" i="31"/>
  <c r="H17" i="31"/>
  <c r="H18" i="31"/>
  <c r="H19" i="31"/>
  <c r="H20" i="31"/>
  <c r="H21" i="31"/>
  <c r="H22" i="31"/>
  <c r="H23" i="31"/>
  <c r="H24" i="31"/>
  <c r="H25" i="31"/>
  <c r="H26" i="31"/>
  <c r="H27" i="31"/>
  <c r="H28" i="31"/>
  <c r="H29" i="31"/>
  <c r="H30" i="31"/>
  <c r="H31" i="31"/>
  <c r="H32" i="31"/>
  <c r="H33" i="31"/>
  <c r="H34" i="31"/>
  <c r="H35" i="31"/>
  <c r="H36" i="31"/>
  <c r="H37" i="31"/>
  <c r="H38" i="31"/>
  <c r="H39" i="31"/>
  <c r="H40" i="31"/>
  <c r="H41" i="31"/>
  <c r="H42" i="31"/>
  <c r="H43" i="31"/>
  <c r="H44" i="31"/>
  <c r="H45" i="31"/>
  <c r="H46" i="31"/>
  <c r="H47" i="31"/>
  <c r="H48" i="31"/>
  <c r="H49" i="31"/>
  <c r="H50" i="31"/>
  <c r="H51" i="31"/>
  <c r="H52" i="31"/>
  <c r="H53" i="31"/>
  <c r="H54" i="31"/>
  <c r="H55" i="31"/>
  <c r="H56" i="31"/>
  <c r="H57" i="31"/>
  <c r="H58" i="31"/>
  <c r="H59" i="31"/>
  <c r="H60" i="31"/>
  <c r="H61" i="31"/>
  <c r="H62" i="31"/>
  <c r="H63" i="31"/>
  <c r="H64" i="31"/>
  <c r="H65" i="31"/>
  <c r="H66" i="31"/>
  <c r="H67" i="31"/>
  <c r="H68" i="31"/>
  <c r="H69" i="31"/>
  <c r="H70" i="31"/>
  <c r="H71" i="31"/>
  <c r="H72" i="31"/>
  <c r="H73" i="31"/>
  <c r="H74" i="31"/>
  <c r="H75" i="31"/>
  <c r="H76" i="31"/>
  <c r="H77" i="31"/>
  <c r="H78" i="31"/>
  <c r="H79" i="31"/>
  <c r="H80" i="31"/>
  <c r="H81" i="31"/>
  <c r="H82" i="31"/>
  <c r="H83" i="31"/>
  <c r="H84" i="31"/>
  <c r="I86" i="31"/>
  <c r="I87" i="31"/>
  <c r="I88" i="31"/>
  <c r="I89" i="31"/>
  <c r="I90" i="31"/>
  <c r="I91" i="31"/>
  <c r="I92" i="31"/>
  <c r="I93" i="31"/>
  <c r="I94" i="31"/>
  <c r="I95" i="31"/>
  <c r="I96" i="31"/>
  <c r="I97" i="31"/>
  <c r="I98" i="31"/>
  <c r="I99" i="31"/>
  <c r="I100" i="31"/>
  <c r="I101" i="31"/>
  <c r="I102" i="31"/>
  <c r="I103" i="31"/>
  <c r="G104" i="31"/>
  <c r="I104" i="31"/>
  <c r="G105" i="31"/>
  <c r="I105" i="31"/>
  <c r="G106" i="31"/>
  <c r="I106" i="31"/>
  <c r="G107" i="31"/>
  <c r="I107" i="31"/>
  <c r="G108" i="31"/>
  <c r="I108" i="31"/>
  <c r="G109" i="31"/>
  <c r="I109" i="31"/>
  <c r="G110" i="31"/>
  <c r="I110" i="31"/>
  <c r="G111" i="31"/>
  <c r="I111" i="31"/>
  <c r="G112" i="31"/>
  <c r="I112" i="31"/>
  <c r="G113" i="31"/>
  <c r="I113" i="31"/>
  <c r="G114" i="31"/>
  <c r="I114" i="31"/>
  <c r="G115" i="31"/>
  <c r="I115" i="31"/>
  <c r="G116" i="31"/>
  <c r="I116" i="31"/>
  <c r="G117" i="31"/>
  <c r="H117" i="31"/>
  <c r="I117" i="31"/>
  <c r="H118" i="31"/>
  <c r="H119" i="31"/>
  <c r="H120" i="31"/>
  <c r="H121" i="31"/>
  <c r="H122" i="31"/>
  <c r="H123" i="31"/>
  <c r="H124" i="31"/>
  <c r="H125" i="31"/>
  <c r="H126" i="31"/>
  <c r="H127" i="31"/>
  <c r="H128" i="31"/>
  <c r="H129" i="31"/>
  <c r="H130" i="31"/>
  <c r="H131" i="31"/>
  <c r="H132" i="31"/>
  <c r="H133" i="31"/>
  <c r="H134" i="31"/>
  <c r="H135" i="31"/>
  <c r="H136" i="31"/>
  <c r="H137" i="31"/>
  <c r="H138" i="31"/>
  <c r="H139" i="31"/>
  <c r="H140" i="31"/>
  <c r="H141" i="31"/>
  <c r="H142" i="31"/>
  <c r="H143" i="31"/>
  <c r="H144" i="31"/>
  <c r="H145" i="31"/>
  <c r="H146" i="31"/>
  <c r="H5" i="33"/>
  <c r="G7" i="33"/>
  <c r="I7" i="33"/>
  <c r="G8" i="33"/>
  <c r="I8" i="33"/>
  <c r="G9" i="33"/>
  <c r="I9" i="33"/>
  <c r="G10" i="33"/>
  <c r="H11" i="33"/>
  <c r="H12" i="33"/>
  <c r="H13" i="33"/>
  <c r="G15" i="33"/>
  <c r="I15" i="33"/>
  <c r="G16" i="33"/>
  <c r="I16" i="33"/>
  <c r="G17" i="33"/>
  <c r="I17" i="33"/>
  <c r="G18" i="33"/>
  <c r="I18" i="33"/>
  <c r="G19" i="33"/>
  <c r="I19" i="33"/>
  <c r="G20" i="33"/>
  <c r="I20" i="33"/>
  <c r="G21" i="33"/>
  <c r="I21" i="33"/>
  <c r="G22" i="33"/>
  <c r="I22" i="33"/>
  <c r="G23" i="33"/>
  <c r="I23" i="33"/>
  <c r="G24" i="33"/>
  <c r="I24" i="33"/>
  <c r="G25" i="33"/>
  <c r="I25" i="33"/>
  <c r="G26" i="33"/>
  <c r="I26" i="33"/>
  <c r="G27" i="33"/>
  <c r="I27" i="33"/>
  <c r="G28" i="33"/>
  <c r="I28" i="33"/>
  <c r="G29" i="33"/>
  <c r="I29" i="33"/>
  <c r="G30" i="33"/>
  <c r="I30" i="33"/>
  <c r="G31" i="33"/>
  <c r="I31" i="33"/>
  <c r="G32" i="33"/>
  <c r="I32" i="33"/>
  <c r="G33" i="33"/>
  <c r="I33" i="33"/>
  <c r="G34" i="33"/>
  <c r="I34" i="33"/>
  <c r="G35" i="33"/>
  <c r="I35" i="33"/>
  <c r="G36" i="33"/>
  <c r="I36" i="33"/>
  <c r="G37" i="33"/>
  <c r="I37" i="33"/>
  <c r="G38" i="33"/>
  <c r="H38" i="33"/>
  <c r="H39" i="33"/>
  <c r="H40" i="33"/>
  <c r="H41" i="33"/>
  <c r="H42" i="33"/>
  <c r="H43" i="33"/>
  <c r="H44" i="33"/>
  <c r="H45" i="33"/>
  <c r="H46" i="33"/>
  <c r="H47" i="33"/>
  <c r="H48" i="33"/>
  <c r="H49" i="33"/>
  <c r="H50" i="33"/>
  <c r="H51" i="33"/>
  <c r="H52" i="33"/>
  <c r="H53" i="33"/>
  <c r="I54" i="33"/>
  <c r="G55" i="33"/>
  <c r="I55" i="33"/>
  <c r="G56" i="33"/>
  <c r="I56" i="33"/>
  <c r="G57" i="33"/>
  <c r="I57" i="33"/>
  <c r="G58" i="33"/>
  <c r="I58" i="33"/>
  <c r="G59" i="33"/>
  <c r="I59" i="33"/>
  <c r="G60" i="33"/>
  <c r="I60" i="33"/>
  <c r="G61" i="33"/>
  <c r="I61" i="33"/>
  <c r="G62" i="33"/>
  <c r="I62" i="33"/>
  <c r="G63" i="33"/>
  <c r="I63" i="33"/>
  <c r="G64" i="33"/>
  <c r="I64" i="33"/>
  <c r="G65" i="33"/>
  <c r="I65" i="33"/>
  <c r="G66" i="33"/>
  <c r="I66" i="33"/>
  <c r="G67" i="33"/>
  <c r="I67" i="33"/>
  <c r="G68" i="33"/>
  <c r="I68" i="33"/>
  <c r="G69" i="33"/>
  <c r="I69" i="33"/>
  <c r="G70" i="33"/>
  <c r="H70" i="33"/>
  <c r="H71" i="33"/>
  <c r="H72" i="33"/>
  <c r="H73" i="33"/>
  <c r="H74" i="33"/>
  <c r="H75" i="33"/>
  <c r="H76" i="33"/>
  <c r="H77" i="33"/>
  <c r="H78" i="33"/>
  <c r="H79" i="33"/>
  <c r="H80" i="33"/>
  <c r="H81" i="33"/>
  <c r="H82" i="33"/>
  <c r="H83" i="33"/>
  <c r="H84" i="33"/>
  <c r="H85" i="33"/>
  <c r="I86" i="33"/>
  <c r="G87" i="33"/>
  <c r="I87" i="33"/>
  <c r="G88" i="33"/>
  <c r="I88" i="33"/>
  <c r="G89" i="33"/>
  <c r="I89" i="33"/>
  <c r="G90" i="33"/>
  <c r="I90" i="33"/>
  <c r="G91" i="33"/>
  <c r="I91" i="33"/>
  <c r="G92" i="33"/>
  <c r="I92" i="33"/>
  <c r="G93" i="33"/>
  <c r="I93" i="33"/>
  <c r="G94" i="33"/>
  <c r="I94" i="33"/>
  <c r="G95" i="33"/>
  <c r="I95" i="33"/>
  <c r="G96" i="33"/>
  <c r="I96" i="33"/>
  <c r="G97" i="33"/>
  <c r="I97" i="33"/>
  <c r="G98" i="33"/>
  <c r="I98" i="33"/>
  <c r="G99" i="33"/>
  <c r="I99" i="33"/>
  <c r="G100" i="33"/>
  <c r="I100" i="33"/>
  <c r="G101" i="33"/>
  <c r="I101" i="33"/>
  <c r="G102" i="33"/>
  <c r="I102" i="33"/>
  <c r="G103" i="33"/>
  <c r="I103" i="33"/>
  <c r="G104" i="33"/>
  <c r="H104" i="33"/>
  <c r="H105" i="33"/>
  <c r="H106" i="33"/>
  <c r="H107" i="33"/>
  <c r="H108" i="33"/>
  <c r="H109" i="33"/>
  <c r="H110" i="33"/>
  <c r="H111" i="33"/>
  <c r="H112" i="33"/>
  <c r="H113" i="33"/>
  <c r="H114" i="33"/>
  <c r="H115" i="33"/>
  <c r="H116" i="33"/>
  <c r="H117" i="33"/>
  <c r="H118" i="33"/>
  <c r="H119" i="33"/>
  <c r="H120" i="33"/>
  <c r="H121" i="33"/>
  <c r="H122" i="33"/>
  <c r="H123" i="33"/>
  <c r="H124" i="33"/>
  <c r="H125" i="33"/>
  <c r="H126" i="33"/>
  <c r="G128" i="33"/>
  <c r="I128" i="33"/>
  <c r="G129" i="33"/>
  <c r="I129" i="33"/>
  <c r="G130" i="33"/>
  <c r="I130" i="33"/>
  <c r="G131" i="33"/>
  <c r="I131" i="33"/>
  <c r="G132" i="33"/>
  <c r="I132" i="33"/>
  <c r="G133" i="33"/>
  <c r="I133" i="33"/>
  <c r="G134" i="33"/>
  <c r="I134" i="33"/>
  <c r="G135" i="33"/>
  <c r="I135" i="33"/>
  <c r="I3" i="31"/>
  <c r="H4" i="33"/>
  <c r="H3" i="31"/>
  <c r="I4" i="33"/>
  <c r="G5" i="33"/>
  <c r="B38" i="27"/>
  <c r="G26" i="36" s="1"/>
  <c r="C9" i="30"/>
  <c r="C89" i="36"/>
  <c r="C141" i="36"/>
  <c r="C43" i="39"/>
  <c r="C47" i="39"/>
  <c r="C51" i="39"/>
  <c r="C53" i="39"/>
  <c r="C61" i="39"/>
  <c r="C67" i="39"/>
  <c r="C69" i="39"/>
  <c r="C71" i="39"/>
  <c r="C79" i="39"/>
  <c r="C85" i="39"/>
  <c r="C86" i="39"/>
  <c r="C87" i="39"/>
  <c r="C91" i="39"/>
  <c r="C93" i="39"/>
  <c r="C94" i="39"/>
  <c r="C95" i="39"/>
  <c r="D144" i="1"/>
  <c r="G62" i="29" s="1"/>
  <c r="B131" i="1"/>
  <c r="F52" i="29" s="1"/>
  <c r="F48" i="29"/>
  <c r="C38" i="29"/>
  <c r="C128" i="35"/>
  <c r="C126" i="35"/>
  <c r="C124" i="35"/>
  <c r="C116" i="35"/>
  <c r="C112" i="35"/>
  <c r="C110" i="35"/>
  <c r="C108" i="35"/>
  <c r="C100" i="35"/>
  <c r="C96" i="35"/>
  <c r="C94" i="35"/>
  <c r="C92" i="35"/>
  <c r="C84" i="35"/>
  <c r="C80" i="35"/>
  <c r="C78" i="35"/>
  <c r="C76" i="35"/>
  <c r="C68" i="35"/>
  <c r="C64" i="35"/>
  <c r="C62" i="35"/>
  <c r="C60" i="35"/>
  <c r="C52" i="35"/>
  <c r="C48" i="35"/>
  <c r="C46" i="35"/>
  <c r="C44" i="35"/>
  <c r="C36" i="35"/>
  <c r="C32" i="35"/>
  <c r="C30" i="35"/>
  <c r="C157" i="39"/>
  <c r="C141" i="39"/>
  <c r="C133" i="39"/>
  <c r="C129" i="39"/>
  <c r="C125" i="39"/>
  <c r="C109" i="39"/>
  <c r="C101" i="39"/>
  <c r="C97" i="39"/>
  <c r="C82" i="39"/>
  <c r="C50" i="39"/>
  <c r="G5" i="31"/>
  <c r="G87" i="31"/>
  <c r="G89" i="31"/>
  <c r="G91" i="31"/>
  <c r="G93" i="31"/>
  <c r="G95" i="31"/>
  <c r="G97" i="31"/>
  <c r="G99" i="31"/>
  <c r="G101" i="31"/>
  <c r="G103" i="31"/>
  <c r="H104" i="31"/>
  <c r="H105" i="31"/>
  <c r="G4" i="31"/>
  <c r="I5" i="31"/>
  <c r="H106" i="31"/>
  <c r="H107" i="31"/>
  <c r="H108" i="31"/>
  <c r="H109" i="31"/>
  <c r="H110" i="31"/>
  <c r="H111" i="31"/>
  <c r="H112" i="31"/>
  <c r="H113" i="31"/>
  <c r="H114" i="31"/>
  <c r="H115" i="31"/>
  <c r="H116" i="31"/>
  <c r="I5" i="33"/>
  <c r="H6" i="33"/>
  <c r="G11" i="33"/>
  <c r="G12" i="33"/>
  <c r="G13" i="33"/>
  <c r="G14" i="33"/>
  <c r="G39" i="33"/>
  <c r="G40" i="33"/>
  <c r="G41" i="33"/>
  <c r="G42" i="33"/>
  <c r="G43" i="33"/>
  <c r="G44" i="33"/>
  <c r="G45" i="33"/>
  <c r="G46" i="33"/>
  <c r="G47" i="33"/>
  <c r="G48" i="33"/>
  <c r="G49" i="33"/>
  <c r="I118" i="31"/>
  <c r="I119" i="31"/>
  <c r="I120" i="31"/>
  <c r="I121" i="31"/>
  <c r="I122" i="31"/>
  <c r="I123" i="31"/>
  <c r="I124" i="31"/>
  <c r="I125" i="31"/>
  <c r="I126" i="31"/>
  <c r="I127" i="31"/>
  <c r="I128" i="31"/>
  <c r="I129" i="31"/>
  <c r="I130" i="31"/>
  <c r="I131" i="31"/>
  <c r="I132" i="31"/>
  <c r="I133" i="31"/>
  <c r="I134" i="31"/>
  <c r="I135" i="31"/>
  <c r="I136" i="31"/>
  <c r="I137" i="31"/>
  <c r="I138" i="31"/>
  <c r="I139" i="31"/>
  <c r="I140" i="31"/>
  <c r="I141" i="31"/>
  <c r="I142" i="31"/>
  <c r="I143" i="31"/>
  <c r="I144" i="31"/>
  <c r="I145" i="31"/>
  <c r="I146" i="31"/>
  <c r="I14" i="33"/>
  <c r="H15" i="33"/>
  <c r="H16" i="33"/>
  <c r="H17" i="33"/>
  <c r="H18" i="33"/>
  <c r="H19" i="33"/>
  <c r="H20" i="33"/>
  <c r="H21" i="33"/>
  <c r="H22" i="33"/>
  <c r="H23" i="33"/>
  <c r="H24" i="33"/>
  <c r="H25" i="33"/>
  <c r="H26" i="33"/>
  <c r="H27" i="33"/>
  <c r="H28" i="33"/>
  <c r="H29" i="33"/>
  <c r="H30" i="33"/>
  <c r="H31" i="33"/>
  <c r="H32" i="33"/>
  <c r="H33" i="33"/>
  <c r="H34" i="33"/>
  <c r="H35" i="33"/>
  <c r="H36" i="33"/>
  <c r="H37" i="33"/>
  <c r="G50" i="33"/>
  <c r="G51" i="33"/>
  <c r="G52" i="33"/>
  <c r="G53" i="33"/>
  <c r="G54" i="33"/>
  <c r="G105" i="33"/>
  <c r="G106" i="33"/>
  <c r="G107" i="33"/>
  <c r="G108" i="33"/>
  <c r="G109" i="33"/>
  <c r="G110" i="33"/>
  <c r="G111" i="33"/>
  <c r="G112" i="33"/>
  <c r="G113" i="33"/>
  <c r="G114" i="33"/>
  <c r="G115" i="33"/>
  <c r="G116" i="33"/>
  <c r="G117" i="33"/>
  <c r="G118" i="33"/>
  <c r="G119" i="33"/>
  <c r="G120" i="33"/>
  <c r="G121" i="33"/>
  <c r="G122" i="33"/>
  <c r="H7" i="31"/>
  <c r="G4" i="33"/>
  <c r="I70" i="33"/>
  <c r="I71" i="33"/>
  <c r="I72" i="33"/>
  <c r="I73" i="33"/>
  <c r="I74" i="33"/>
  <c r="I75" i="33"/>
  <c r="I76" i="33"/>
  <c r="I77" i="33"/>
  <c r="I78" i="33"/>
  <c r="I79" i="33"/>
  <c r="I80" i="33"/>
  <c r="I81" i="33"/>
  <c r="I82" i="33"/>
  <c r="I83" i="33"/>
  <c r="I84" i="33"/>
  <c r="I85" i="33"/>
  <c r="H86" i="33"/>
  <c r="H87" i="33"/>
  <c r="H88" i="33"/>
  <c r="H89" i="33"/>
  <c r="H90" i="33"/>
  <c r="H91" i="33"/>
  <c r="H92" i="33"/>
  <c r="H93" i="33"/>
  <c r="H94" i="33"/>
  <c r="H95" i="33"/>
  <c r="H96" i="33"/>
  <c r="H97" i="33"/>
  <c r="H98" i="33"/>
  <c r="H99" i="33"/>
  <c r="H100" i="33"/>
  <c r="H101" i="33"/>
  <c r="H102" i="33"/>
  <c r="H103" i="33"/>
  <c r="I127" i="33"/>
  <c r="H128" i="33"/>
  <c r="H129" i="33"/>
  <c r="H130" i="33"/>
  <c r="H131" i="33"/>
  <c r="H132" i="33"/>
  <c r="I3" i="33"/>
  <c r="B42" i="15" l="1"/>
  <c r="G30" i="35" s="1"/>
  <c r="B63" i="15"/>
  <c r="G51" i="35" s="1"/>
  <c r="D49" i="22"/>
  <c r="I98" i="35" s="1"/>
  <c r="D38" i="15"/>
  <c r="I26" i="35" s="1"/>
  <c r="C61" i="28"/>
  <c r="H121" i="36" s="1"/>
  <c r="C70" i="22"/>
  <c r="H119" i="35" s="1"/>
  <c r="B42" i="22"/>
  <c r="G91" i="35" s="1"/>
  <c r="B19" i="28"/>
  <c r="G79" i="36" s="1"/>
  <c r="D17" i="22"/>
  <c r="I66" i="35" s="1"/>
  <c r="C45" i="28"/>
  <c r="H105" i="36" s="1"/>
  <c r="D41" i="15"/>
  <c r="I29" i="35" s="1"/>
  <c r="D74" i="15"/>
  <c r="I62" i="35" s="1"/>
  <c r="C79" i="27"/>
  <c r="H67" i="36" s="1"/>
  <c r="C77" i="22"/>
  <c r="H126" i="35" s="1"/>
  <c r="D32" i="28"/>
  <c r="I92" i="36" s="1"/>
  <c r="D60" i="22"/>
  <c r="I109" i="35" s="1"/>
  <c r="D66" i="27"/>
  <c r="I54" i="36" s="1"/>
  <c r="B55" i="22"/>
  <c r="G104" i="35" s="1"/>
  <c r="D52" i="27"/>
  <c r="I40" i="36" s="1"/>
  <c r="C51" i="15"/>
  <c r="H39" i="35" s="1"/>
  <c r="D45" i="22"/>
  <c r="I94" i="35" s="1"/>
  <c r="C55" i="28"/>
  <c r="H115" i="36" s="1"/>
  <c r="D76" i="27"/>
  <c r="I64" i="36" s="1"/>
  <c r="B25" i="27"/>
  <c r="G13" i="36" s="1"/>
  <c r="B85" i="22"/>
  <c r="G134" i="35" s="1"/>
  <c r="B74" i="22"/>
  <c r="G123" i="35" s="1"/>
  <c r="B50" i="15"/>
  <c r="G38" i="35" s="1"/>
  <c r="C42" i="15"/>
  <c r="H30" i="35" s="1"/>
  <c r="C86" i="27"/>
  <c r="H74" i="36" s="1"/>
  <c r="D62" i="15"/>
  <c r="I50" i="35" s="1"/>
  <c r="B38" i="15"/>
  <c r="G26" i="35" s="1"/>
  <c r="C77" i="27"/>
  <c r="H65" i="36" s="1"/>
  <c r="B39" i="27"/>
  <c r="G27" i="36" s="1"/>
  <c r="C60" i="22"/>
  <c r="H109" i="35" s="1"/>
  <c r="B53" i="22"/>
  <c r="G102" i="35" s="1"/>
  <c r="C39" i="22"/>
  <c r="H88" i="35" s="1"/>
  <c r="D44" i="15"/>
  <c r="I32" i="35" s="1"/>
  <c r="C36" i="15"/>
  <c r="H24" i="35" s="1"/>
  <c r="D27" i="28"/>
  <c r="I87" i="36" s="1"/>
  <c r="C63" i="27"/>
  <c r="H51" i="36" s="1"/>
  <c r="B32" i="27"/>
  <c r="G20" i="36" s="1"/>
  <c r="B23" i="22"/>
  <c r="G72" i="35" s="1"/>
  <c r="D24" i="22"/>
  <c r="I73" i="35" s="1"/>
  <c r="D81" i="22"/>
  <c r="I130" i="35" s="1"/>
  <c r="D17" i="28"/>
  <c r="I77" i="36" s="1"/>
  <c r="D50" i="28"/>
  <c r="I110" i="36" s="1"/>
  <c r="B19" i="27"/>
  <c r="G7" i="36" s="1"/>
  <c r="C22" i="22"/>
  <c r="H71" i="35" s="1"/>
  <c r="C68" i="15"/>
  <c r="H56" i="35" s="1"/>
  <c r="D57" i="22"/>
  <c r="I106" i="35" s="1"/>
  <c r="D85" i="27"/>
  <c r="I73" i="36" s="1"/>
  <c r="D38" i="28"/>
  <c r="I98" i="36" s="1"/>
  <c r="D42" i="27"/>
  <c r="I30" i="36" s="1"/>
  <c r="B78" i="22"/>
  <c r="G127" i="35" s="1"/>
  <c r="B17" i="22"/>
  <c r="G66" i="35" s="1"/>
  <c r="C64" i="15"/>
  <c r="H52" i="35" s="1"/>
  <c r="D47" i="22"/>
  <c r="I96" i="35" s="1"/>
  <c r="D70" i="15"/>
  <c r="I58" i="35" s="1"/>
  <c r="D36" i="15"/>
  <c r="I24" i="35" s="1"/>
  <c r="D15" i="28"/>
  <c r="I75" i="36" s="1"/>
  <c r="C47" i="28"/>
  <c r="H107" i="36" s="1"/>
  <c r="C73" i="27"/>
  <c r="H61" i="36" s="1"/>
  <c r="D36" i="28"/>
  <c r="I96" i="36" s="1"/>
  <c r="D56" i="27"/>
  <c r="I44" i="36" s="1"/>
  <c r="B27" i="27"/>
  <c r="G15" i="36" s="1"/>
  <c r="B33" i="27"/>
  <c r="G21" i="36" s="1"/>
  <c r="C66" i="22"/>
  <c r="H115" i="35" s="1"/>
  <c r="D76" i="22"/>
  <c r="I125" i="35" s="1"/>
  <c r="C54" i="22"/>
  <c r="H103" i="35" s="1"/>
  <c r="B21" i="22"/>
  <c r="G70" i="35" s="1"/>
  <c r="B46" i="15"/>
  <c r="G34" i="35" s="1"/>
  <c r="D28" i="22"/>
  <c r="I77" i="35" s="1"/>
  <c r="D63" i="15"/>
  <c r="I51" i="35" s="1"/>
  <c r="B75" i="28"/>
  <c r="G135" i="36" s="1"/>
  <c r="D79" i="22"/>
  <c r="I128" i="35" s="1"/>
  <c r="D41" i="22"/>
  <c r="I90" i="35" s="1"/>
  <c r="D60" i="15"/>
  <c r="I48" i="35" s="1"/>
  <c r="B36" i="15"/>
  <c r="G24" i="35" s="1"/>
  <c r="D81" i="27"/>
  <c r="I69" i="36" s="1"/>
  <c r="C43" i="28"/>
  <c r="H103" i="36" s="1"/>
  <c r="C61" i="27"/>
  <c r="H49" i="36" s="1"/>
  <c r="D22" i="28"/>
  <c r="I82" i="36" s="1"/>
  <c r="B51" i="27"/>
  <c r="G39" i="36" s="1"/>
  <c r="D16" i="27"/>
  <c r="I4" i="36" s="1"/>
  <c r="C84" i="22"/>
  <c r="H133" i="35" s="1"/>
  <c r="C71" i="22"/>
  <c r="H120" i="35" s="1"/>
  <c r="B49" i="22"/>
  <c r="G98" i="35" s="1"/>
  <c r="B74" i="15"/>
  <c r="G62" i="35" s="1"/>
  <c r="B50" i="22"/>
  <c r="G99" i="35" s="1"/>
  <c r="B24" i="22"/>
  <c r="G73" i="35" s="1"/>
  <c r="C60" i="15"/>
  <c r="H48" i="35" s="1"/>
  <c r="D77" i="22"/>
  <c r="I126" i="35" s="1"/>
  <c r="D33" i="22"/>
  <c r="I82" i="35" s="1"/>
  <c r="D58" i="15"/>
  <c r="I46" i="35" s="1"/>
  <c r="C35" i="15"/>
  <c r="H23" i="35" s="1"/>
  <c r="D71" i="27"/>
  <c r="I59" i="36" s="1"/>
  <c r="C37" i="28"/>
  <c r="H97" i="36" s="1"/>
  <c r="C59" i="27"/>
  <c r="H47" i="36" s="1"/>
  <c r="D20" i="28"/>
  <c r="I80" i="36" s="1"/>
  <c r="D44" i="27"/>
  <c r="I32" i="36" s="1"/>
  <c r="B15" i="27"/>
  <c r="G3" i="36" s="1"/>
  <c r="C82" i="22"/>
  <c r="H131" i="35" s="1"/>
  <c r="D70" i="22"/>
  <c r="I119" i="35" s="1"/>
  <c r="B45" i="22"/>
  <c r="G94" i="35" s="1"/>
  <c r="C73" i="15"/>
  <c r="H61" i="35" s="1"/>
  <c r="B46" i="22"/>
  <c r="G95" i="35" s="1"/>
  <c r="C23" i="22"/>
  <c r="H72" i="35" s="1"/>
  <c r="D57" i="15"/>
  <c r="I45" i="35" s="1"/>
  <c r="D65" i="22"/>
  <c r="I114" i="35" s="1"/>
  <c r="D31" i="22"/>
  <c r="I80" i="35" s="1"/>
  <c r="D54" i="15"/>
  <c r="I42" i="35" s="1"/>
  <c r="D40" i="15"/>
  <c r="I28" i="35" s="1"/>
  <c r="B34" i="15"/>
  <c r="G22" i="35" s="1"/>
  <c r="D33" i="28"/>
  <c r="I93" i="36" s="1"/>
  <c r="D63" i="27"/>
  <c r="I51" i="36" s="1"/>
  <c r="C29" i="28"/>
  <c r="H89" i="36" s="1"/>
  <c r="C55" i="27"/>
  <c r="H43" i="36" s="1"/>
  <c r="D18" i="28"/>
  <c r="I78" i="36" s="1"/>
  <c r="B43" i="27"/>
  <c r="G31" i="36" s="1"/>
  <c r="B46" i="27"/>
  <c r="G34" i="36" s="1"/>
  <c r="C76" i="22"/>
  <c r="H125" i="35" s="1"/>
  <c r="B84" i="22"/>
  <c r="G133" i="35" s="1"/>
  <c r="D68" i="22"/>
  <c r="I117" i="35" s="1"/>
  <c r="C44" i="22"/>
  <c r="H93" i="35" s="1"/>
  <c r="B58" i="15"/>
  <c r="G46" i="35" s="1"/>
  <c r="C45" i="22"/>
  <c r="H94" i="35" s="1"/>
  <c r="D20" i="22"/>
  <c r="I69" i="35" s="1"/>
  <c r="D53" i="15"/>
  <c r="I41" i="35" s="1"/>
  <c r="D61" i="22"/>
  <c r="I110" i="35" s="1"/>
  <c r="D29" i="22"/>
  <c r="I78" i="35" s="1"/>
  <c r="D46" i="15"/>
  <c r="I34" i="35" s="1"/>
  <c r="B39" i="15"/>
  <c r="G27" i="35" s="1"/>
  <c r="D31" i="28"/>
  <c r="I91" i="36" s="1"/>
  <c r="C63" i="28"/>
  <c r="H123" i="36" s="1"/>
  <c r="C19" i="28"/>
  <c r="H79" i="36" s="1"/>
  <c r="D58" i="28"/>
  <c r="I118" i="36" s="1"/>
  <c r="D84" i="27"/>
  <c r="I72" i="36" s="1"/>
  <c r="D40" i="27"/>
  <c r="I28" i="36" s="1"/>
  <c r="B45" i="27"/>
  <c r="G33" i="36" s="1"/>
  <c r="B75" i="22"/>
  <c r="G124" i="35" s="1"/>
  <c r="B82" i="22"/>
  <c r="G131" i="35" s="1"/>
  <c r="D62" i="22"/>
  <c r="I111" i="35" s="1"/>
  <c r="B41" i="22"/>
  <c r="G90" i="35" s="1"/>
  <c r="B52" i="15"/>
  <c r="G40" i="35" s="1"/>
  <c r="D44" i="22"/>
  <c r="I93" i="35" s="1"/>
  <c r="B18" i="22"/>
  <c r="G67" i="35" s="1"/>
  <c r="B43" i="15"/>
  <c r="G31" i="35" s="1"/>
  <c r="B75" i="27"/>
  <c r="G63" i="36" s="1"/>
  <c r="B47" i="15"/>
  <c r="G35" i="35" s="1"/>
  <c r="C54" i="27"/>
  <c r="H42" i="36" s="1"/>
  <c r="B85" i="28"/>
  <c r="G145" i="36" s="1"/>
  <c r="C32" i="22"/>
  <c r="H81" i="35" s="1"/>
  <c r="B70" i="15"/>
  <c r="G58" i="35" s="1"/>
  <c r="C41" i="15"/>
  <c r="H29" i="35" s="1"/>
  <c r="D38" i="22"/>
  <c r="I87" i="35" s="1"/>
  <c r="C17" i="22"/>
  <c r="H66" i="35" s="1"/>
  <c r="B57" i="15"/>
  <c r="G45" i="35" s="1"/>
  <c r="B42" i="28"/>
  <c r="G102" i="36" s="1"/>
  <c r="B29" i="22"/>
  <c r="G78" i="35" s="1"/>
  <c r="C61" i="15"/>
  <c r="H49" i="35" s="1"/>
  <c r="B58" i="22"/>
  <c r="G107" i="35" s="1"/>
  <c r="D36" i="22"/>
  <c r="I85" i="35" s="1"/>
  <c r="C15" i="22"/>
  <c r="H64" i="35" s="1"/>
  <c r="B55" i="15"/>
  <c r="G43" i="35" s="1"/>
  <c r="D51" i="28"/>
  <c r="I111" i="36" s="1"/>
  <c r="B59" i="1"/>
  <c r="F36" i="29" s="1"/>
  <c r="F15" i="29"/>
  <c r="B30" i="33"/>
  <c r="B108" i="33"/>
  <c r="B57" i="31"/>
  <c r="B147" i="31"/>
  <c r="B130" i="36"/>
  <c r="B84" i="33"/>
  <c r="B125" i="31"/>
  <c r="B21" i="31"/>
  <c r="B45" i="31"/>
  <c r="B69" i="31"/>
  <c r="B110" i="31"/>
  <c r="B15" i="33"/>
  <c r="B27" i="33"/>
  <c r="B92" i="33"/>
  <c r="B104" i="33"/>
  <c r="B133" i="33"/>
  <c r="B8" i="29"/>
  <c r="B116" i="36"/>
  <c r="B68" i="36"/>
  <c r="B20" i="36"/>
  <c r="B90" i="36"/>
  <c r="B21" i="39"/>
  <c r="B57" i="39"/>
  <c r="B85" i="39"/>
  <c r="B10" i="36"/>
  <c r="B37" i="29"/>
  <c r="B111" i="33"/>
  <c r="B75" i="33"/>
  <c r="B41" i="33"/>
  <c r="B134" i="31"/>
  <c r="B87" i="39"/>
  <c r="B134" i="35"/>
  <c r="B92" i="35"/>
  <c r="B13" i="35"/>
  <c r="B96" i="39"/>
  <c r="B27" i="36"/>
  <c r="B105" i="35"/>
  <c r="B18" i="33"/>
  <c r="B28" i="29"/>
  <c r="B63" i="39"/>
  <c r="B11" i="33"/>
  <c r="B116" i="31"/>
  <c r="B14" i="30"/>
  <c r="B123" i="33"/>
  <c r="B80" i="39"/>
  <c r="B23" i="31"/>
  <c r="B47" i="31"/>
  <c r="B71" i="31"/>
  <c r="B111" i="31"/>
  <c r="B5" i="33"/>
  <c r="B16" i="33"/>
  <c r="B28" i="33"/>
  <c r="B93" i="33"/>
  <c r="B134" i="33"/>
  <c r="B10" i="29"/>
  <c r="B112" i="36"/>
  <c r="B64" i="36"/>
  <c r="B16" i="36"/>
  <c r="B94" i="36"/>
  <c r="B25" i="39"/>
  <c r="B59" i="39"/>
  <c r="B87" i="36"/>
  <c r="B147" i="36"/>
  <c r="B26" i="29"/>
  <c r="B110" i="33"/>
  <c r="B74" i="33"/>
  <c r="B13" i="33"/>
  <c r="B133" i="31"/>
  <c r="B12" i="39"/>
  <c r="B132" i="35"/>
  <c r="B88" i="35"/>
  <c r="B93" i="39"/>
  <c r="B88" i="39"/>
  <c r="B43" i="36"/>
  <c r="B85" i="35"/>
  <c r="B27" i="31"/>
  <c r="B8" i="36"/>
  <c r="B53" i="33"/>
  <c r="B160" i="39"/>
  <c r="B28" i="39"/>
  <c r="B29" i="31"/>
  <c r="B53" i="31"/>
  <c r="B77" i="31"/>
  <c r="B114" i="31"/>
  <c r="B19" i="33"/>
  <c r="B31" i="33"/>
  <c r="B96" i="33"/>
  <c r="B7" i="30"/>
  <c r="B29" i="29"/>
  <c r="B53" i="29"/>
  <c r="B100" i="36"/>
  <c r="B52" i="36"/>
  <c r="B4" i="36"/>
  <c r="B122" i="36"/>
  <c r="B37" i="39"/>
  <c r="B67" i="39"/>
  <c r="B67" i="36"/>
  <c r="B19" i="29"/>
  <c r="B125" i="33"/>
  <c r="B107" i="33"/>
  <c r="B52" i="33"/>
  <c r="B6" i="33"/>
  <c r="B127" i="31"/>
  <c r="B97" i="31"/>
  <c r="B118" i="35"/>
  <c r="B70" i="35"/>
  <c r="B159" i="39"/>
  <c r="B31" i="31"/>
  <c r="B55" i="31"/>
  <c r="B79" i="31"/>
  <c r="B115" i="31"/>
  <c r="B20" i="33"/>
  <c r="B32" i="33"/>
  <c r="B97" i="33"/>
  <c r="B8" i="30"/>
  <c r="B31" i="29"/>
  <c r="B12" i="30"/>
  <c r="B96" i="36"/>
  <c r="B48" i="36"/>
  <c r="B126" i="36"/>
  <c r="B41" i="39"/>
  <c r="B69" i="39"/>
  <c r="B50" i="36"/>
  <c r="B30" i="29"/>
  <c r="B124" i="33"/>
  <c r="B85" i="33"/>
  <c r="B51" i="33"/>
  <c r="B4" i="33"/>
  <c r="B126" i="31"/>
  <c r="B96" i="31"/>
  <c r="B116" i="35"/>
  <c r="B68" i="35"/>
  <c r="B156" i="39"/>
  <c r="B25" i="36"/>
  <c r="B113" i="31"/>
  <c r="B95" i="33"/>
  <c r="B102" i="36"/>
  <c r="B126" i="33"/>
  <c r="B120" i="35"/>
  <c r="B33" i="31"/>
  <c r="B21" i="33"/>
  <c r="B92" i="36"/>
  <c r="B50" i="33"/>
  <c r="B136" i="39"/>
  <c r="B11" i="31"/>
  <c r="B35" i="31"/>
  <c r="B59" i="31"/>
  <c r="B83" i="31"/>
  <c r="B105" i="31"/>
  <c r="B117" i="31"/>
  <c r="B22" i="33"/>
  <c r="B34" i="33"/>
  <c r="B87" i="33"/>
  <c r="B99" i="33"/>
  <c r="B128" i="33"/>
  <c r="B15" i="30"/>
  <c r="B52" i="29"/>
  <c r="B135" i="36"/>
  <c r="B88" i="36"/>
  <c r="B40" i="36"/>
  <c r="B34" i="29"/>
  <c r="B134" i="36"/>
  <c r="B45" i="39"/>
  <c r="B73" i="39"/>
  <c r="B34" i="36"/>
  <c r="B15" i="29"/>
  <c r="B119" i="33"/>
  <c r="B83" i="33"/>
  <c r="B49" i="33"/>
  <c r="B142" i="31"/>
  <c r="B124" i="31"/>
  <c r="B90" i="31"/>
  <c r="B20" i="39"/>
  <c r="B52" i="35"/>
  <c r="B132" i="39"/>
  <c r="B39" i="39"/>
  <c r="B57" i="36"/>
  <c r="B56" i="36"/>
  <c r="B14" i="29"/>
  <c r="B72" i="35"/>
  <c r="B46" i="29"/>
  <c r="B35" i="29"/>
  <c r="B54" i="35"/>
  <c r="B13" i="31"/>
  <c r="B37" i="31"/>
  <c r="B61" i="31"/>
  <c r="B85" i="31"/>
  <c r="B106" i="31"/>
  <c r="B23" i="33"/>
  <c r="B35" i="33"/>
  <c r="B88" i="33"/>
  <c r="B100" i="33"/>
  <c r="B129" i="33"/>
  <c r="B4" i="29"/>
  <c r="B132" i="36"/>
  <c r="B84" i="36"/>
  <c r="B36" i="36"/>
  <c r="B11" i="29"/>
  <c r="B5" i="39"/>
  <c r="B47" i="39"/>
  <c r="B75" i="39"/>
  <c r="B30" i="36"/>
  <c r="B18" i="42"/>
  <c r="B118" i="33"/>
  <c r="B82" i="33"/>
  <c r="B45" i="33"/>
  <c r="B141" i="31"/>
  <c r="B123" i="31"/>
  <c r="B89" i="31"/>
  <c r="B4" i="39"/>
  <c r="B48" i="35"/>
  <c r="B128" i="39"/>
  <c r="B23" i="39"/>
  <c r="B73" i="36"/>
  <c r="B6" i="35"/>
  <c r="B183" i="39"/>
  <c r="B75" i="31"/>
  <c r="B6" i="30"/>
  <c r="B71" i="36"/>
  <c r="B66" i="36"/>
  <c r="B81" i="31"/>
  <c r="B98" i="33"/>
  <c r="B43" i="39"/>
  <c r="B36" i="39"/>
  <c r="B9" i="30"/>
  <c r="B15" i="31"/>
  <c r="B39" i="31"/>
  <c r="B63" i="31"/>
  <c r="B107" i="31"/>
  <c r="B24" i="33"/>
  <c r="B36" i="33"/>
  <c r="B89" i="33"/>
  <c r="B101" i="33"/>
  <c r="B130" i="33"/>
  <c r="B5" i="29"/>
  <c r="B128" i="36"/>
  <c r="B80" i="36"/>
  <c r="B32" i="36"/>
  <c r="B54" i="36"/>
  <c r="B9" i="39"/>
  <c r="B51" i="39"/>
  <c r="B77" i="39"/>
  <c r="B26" i="36"/>
  <c r="B51" i="29"/>
  <c r="B117" i="33"/>
  <c r="B81" i="33"/>
  <c r="B44" i="33"/>
  <c r="B140" i="31"/>
  <c r="B119" i="31"/>
  <c r="B88" i="31"/>
  <c r="B108" i="35"/>
  <c r="B46" i="35"/>
  <c r="B124" i="39"/>
  <c r="B141" i="36"/>
  <c r="B7" i="39"/>
  <c r="B51" i="31"/>
  <c r="B33" i="39"/>
  <c r="B98" i="31"/>
  <c r="B206" i="39"/>
  <c r="B9" i="31"/>
  <c r="B33" i="33"/>
  <c r="B44" i="36"/>
  <c r="B42" i="36"/>
  <c r="B143" i="31"/>
  <c r="B41" i="36"/>
  <c r="B10" i="30"/>
  <c r="B38" i="29"/>
  <c r="B17" i="31"/>
  <c r="B41" i="31"/>
  <c r="B65" i="31"/>
  <c r="B108" i="31"/>
  <c r="B25" i="33"/>
  <c r="B37" i="33"/>
  <c r="B90" i="33"/>
  <c r="B102" i="33"/>
  <c r="B131" i="33"/>
  <c r="B6" i="29"/>
  <c r="B124" i="36"/>
  <c r="B76" i="36"/>
  <c r="B28" i="36"/>
  <c r="B58" i="36"/>
  <c r="B13" i="39"/>
  <c r="B53" i="39"/>
  <c r="B79" i="39"/>
  <c r="B22" i="36"/>
  <c r="B47" i="29"/>
  <c r="B116" i="33"/>
  <c r="B77" i="33"/>
  <c r="B43" i="33"/>
  <c r="B139" i="31"/>
  <c r="B118" i="31"/>
  <c r="B5" i="31"/>
  <c r="B96" i="35"/>
  <c r="B32" i="35"/>
  <c r="B104" i="39"/>
  <c r="B123" i="36"/>
  <c r="B50" i="29"/>
  <c r="B104" i="36"/>
  <c r="B131" i="31"/>
  <c r="B104" i="31"/>
  <c r="B71" i="39"/>
  <c r="B91" i="31"/>
  <c r="B33" i="29"/>
  <c r="B19" i="31"/>
  <c r="B43" i="31"/>
  <c r="B67" i="31"/>
  <c r="B109" i="31"/>
  <c r="B26" i="33"/>
  <c r="B38" i="33"/>
  <c r="B91" i="33"/>
  <c r="B103" i="33"/>
  <c r="B132" i="33"/>
  <c r="B7" i="29"/>
  <c r="B120" i="36"/>
  <c r="B72" i="36"/>
  <c r="B24" i="36"/>
  <c r="B62" i="36"/>
  <c r="B17" i="39"/>
  <c r="B55" i="39"/>
  <c r="B83" i="39"/>
  <c r="B18" i="36"/>
  <c r="B45" i="29"/>
  <c r="B115" i="33"/>
  <c r="B76" i="33"/>
  <c r="B42" i="33"/>
  <c r="B135" i="31"/>
  <c r="B3" i="31"/>
  <c r="B4" i="31"/>
  <c r="B94" i="35"/>
  <c r="B30" i="35"/>
  <c r="E64" i="1"/>
  <c r="I40" i="29" s="1"/>
  <c r="C73" i="1"/>
  <c r="L28" i="29" s="1"/>
  <c r="F128" i="1"/>
  <c r="J49" i="29" s="1"/>
  <c r="B52" i="22"/>
  <c r="G101" i="35" s="1"/>
  <c r="D30" i="22"/>
  <c r="I79" i="35" s="1"/>
  <c r="C70" i="15"/>
  <c r="H58" i="35" s="1"/>
  <c r="B49" i="15"/>
  <c r="G37" i="35" s="1"/>
  <c r="D21" i="27"/>
  <c r="I9" i="36" s="1"/>
  <c r="D63" i="22"/>
  <c r="I112" i="35" s="1"/>
  <c r="D15" i="22"/>
  <c r="I64" i="35" s="1"/>
  <c r="C39" i="15"/>
  <c r="H27" i="35" s="1"/>
  <c r="D35" i="28"/>
  <c r="I95" i="36" s="1"/>
  <c r="D53" i="27"/>
  <c r="I41" i="36" s="1"/>
  <c r="C83" i="27"/>
  <c r="H71" i="36" s="1"/>
  <c r="D40" i="28"/>
  <c r="I100" i="36" s="1"/>
  <c r="D58" i="27"/>
  <c r="I46" i="36" s="1"/>
  <c r="B20" i="27"/>
  <c r="G8" i="36" s="1"/>
  <c r="B17" i="27"/>
  <c r="G5" i="36" s="1"/>
  <c r="C86" i="22"/>
  <c r="H135" i="35" s="1"/>
  <c r="C83" i="22"/>
  <c r="H132" i="35" s="1"/>
  <c r="B62" i="22"/>
  <c r="G111" i="35" s="1"/>
  <c r="B31" i="22"/>
  <c r="G80" i="35" s="1"/>
  <c r="B60" i="15"/>
  <c r="G48" i="35" s="1"/>
  <c r="C51" i="22"/>
  <c r="H100" i="35" s="1"/>
  <c r="B30" i="22"/>
  <c r="G79" i="35" s="1"/>
  <c r="D69" i="15"/>
  <c r="I57" i="35" s="1"/>
  <c r="C48" i="15"/>
  <c r="H36" i="35" s="1"/>
  <c r="C25" i="27"/>
  <c r="H13" i="36" s="1"/>
  <c r="D81" i="28"/>
  <c r="I141" i="36" s="1"/>
  <c r="F31" i="29"/>
  <c r="G102" i="1"/>
  <c r="U30" i="29" s="1"/>
  <c r="F103" i="1"/>
  <c r="B26" i="28"/>
  <c r="G86" i="36" s="1"/>
  <c r="D40" i="1"/>
  <c r="H19" i="29" s="1"/>
  <c r="C74" i="1"/>
  <c r="L29" i="29" s="1"/>
  <c r="D42" i="15"/>
  <c r="I30" i="35" s="1"/>
  <c r="D69" i="27"/>
  <c r="I57" i="36" s="1"/>
  <c r="C27" i="28"/>
  <c r="H87" i="36" s="1"/>
  <c r="D56" i="28"/>
  <c r="I116" i="36" s="1"/>
  <c r="D74" i="27"/>
  <c r="I62" i="36" s="1"/>
  <c r="B31" i="27"/>
  <c r="G19" i="36" s="1"/>
  <c r="D30" i="27"/>
  <c r="I18" i="36" s="1"/>
  <c r="B65" i="22"/>
  <c r="G114" i="35" s="1"/>
  <c r="C67" i="22"/>
  <c r="H116" i="35" s="1"/>
  <c r="B39" i="22"/>
  <c r="G88" i="35" s="1"/>
  <c r="B68" i="15"/>
  <c r="G56" i="35" s="1"/>
  <c r="D56" i="22"/>
  <c r="I105" i="35" s="1"/>
  <c r="C35" i="22"/>
  <c r="H84" i="35" s="1"/>
  <c r="B75" i="15"/>
  <c r="G63" i="35" s="1"/>
  <c r="D73" i="22"/>
  <c r="I122" i="35" s="1"/>
  <c r="D25" i="22"/>
  <c r="I74" i="35" s="1"/>
  <c r="D67" i="27"/>
  <c r="I55" i="36" s="1"/>
  <c r="C23" i="28"/>
  <c r="H83" i="36" s="1"/>
  <c r="D54" i="28"/>
  <c r="I114" i="36" s="1"/>
  <c r="D72" i="27"/>
  <c r="I60" i="36" s="1"/>
  <c r="D28" i="27"/>
  <c r="I16" i="36" s="1"/>
  <c r="D26" i="27"/>
  <c r="I14" i="36" s="1"/>
  <c r="C62" i="22"/>
  <c r="H111" i="35" s="1"/>
  <c r="D84" i="22"/>
  <c r="I133" i="35" s="1"/>
  <c r="C63" i="22"/>
  <c r="H112" i="35" s="1"/>
  <c r="B33" i="22"/>
  <c r="G82" i="35" s="1"/>
  <c r="B62" i="15"/>
  <c r="G50" i="35" s="1"/>
  <c r="D52" i="22"/>
  <c r="I101" i="35" s="1"/>
  <c r="C31" i="22"/>
  <c r="H80" i="35" s="1"/>
  <c r="B71" i="15"/>
  <c r="G59" i="35" s="1"/>
  <c r="D49" i="15"/>
  <c r="I37" i="35" s="1"/>
  <c r="B17" i="15"/>
  <c r="G5" i="35" s="1"/>
  <c r="C28" i="15"/>
  <c r="H16" i="35" s="1"/>
  <c r="F78" i="15"/>
  <c r="K136" i="35" s="1"/>
  <c r="K27" i="29"/>
  <c r="U26" i="29"/>
  <c r="I89" i="25"/>
  <c r="E26" i="1" s="1"/>
  <c r="C129" i="1"/>
  <c r="G50" i="29" s="1"/>
  <c r="B69" i="1"/>
  <c r="B95" i="1" s="1"/>
  <c r="C167" i="39"/>
  <c r="C76" i="39"/>
  <c r="C36" i="39"/>
  <c r="C127" i="36"/>
  <c r="C135" i="36"/>
  <c r="C36" i="36"/>
  <c r="C32" i="31"/>
  <c r="C17" i="31"/>
  <c r="C166" i="39"/>
  <c r="C56" i="39"/>
  <c r="C28" i="39"/>
  <c r="C87" i="36"/>
  <c r="C118" i="36"/>
  <c r="C6" i="36"/>
  <c r="C165" i="39"/>
  <c r="C52" i="39"/>
  <c r="C27" i="39"/>
  <c r="C67" i="36"/>
  <c r="C102" i="36"/>
  <c r="C4" i="36"/>
  <c r="C199" i="39"/>
  <c r="C154" i="39"/>
  <c r="C44" i="39"/>
  <c r="C20" i="39"/>
  <c r="C63" i="36"/>
  <c r="C100" i="36"/>
  <c r="C3" i="41"/>
  <c r="C184" i="39"/>
  <c r="C128" i="39"/>
  <c r="C77" i="36"/>
  <c r="C4" i="39"/>
  <c r="C25" i="36"/>
  <c r="C11" i="29"/>
  <c r="C12" i="30"/>
  <c r="C66" i="36"/>
  <c r="C183" i="39"/>
  <c r="C122" i="39"/>
  <c r="C37" i="36"/>
  <c r="C3" i="39"/>
  <c r="C41" i="36"/>
  <c r="C9" i="36"/>
  <c r="C53" i="29"/>
  <c r="C56" i="36"/>
  <c r="C181" i="39"/>
  <c r="C110" i="39"/>
  <c r="C29" i="36"/>
  <c r="C146" i="36"/>
  <c r="C54" i="36"/>
  <c r="D83" i="22"/>
  <c r="I132" i="35" s="1"/>
  <c r="D75" i="22"/>
  <c r="I124" i="35" s="1"/>
  <c r="D59" i="22"/>
  <c r="I108" i="35" s="1"/>
  <c r="D43" i="22"/>
  <c r="I92" i="35" s="1"/>
  <c r="D27" i="22"/>
  <c r="I76" i="35" s="1"/>
  <c r="D72" i="15"/>
  <c r="I60" i="35" s="1"/>
  <c r="D56" i="15"/>
  <c r="I44" i="35" s="1"/>
  <c r="C105" i="39"/>
  <c r="C137" i="39"/>
  <c r="C34" i="35"/>
  <c r="C50" i="35"/>
  <c r="C66" i="35"/>
  <c r="C82" i="35"/>
  <c r="C98" i="35"/>
  <c r="C114" i="35"/>
  <c r="C130" i="35"/>
  <c r="C38" i="15"/>
  <c r="H26" i="35" s="1"/>
  <c r="D35" i="15"/>
  <c r="I23" i="35" s="1"/>
  <c r="C11" i="30"/>
  <c r="C92" i="39"/>
  <c r="C83" i="39"/>
  <c r="C63" i="39"/>
  <c r="C45" i="39"/>
  <c r="D29" i="28"/>
  <c r="I89" i="36" s="1"/>
  <c r="D83" i="27"/>
  <c r="I71" i="36" s="1"/>
  <c r="D65" i="27"/>
  <c r="I53" i="36" s="1"/>
  <c r="C59" i="28"/>
  <c r="H119" i="36" s="1"/>
  <c r="C39" i="28"/>
  <c r="H99" i="36" s="1"/>
  <c r="C21" i="28"/>
  <c r="H81" i="36" s="1"/>
  <c r="C75" i="27"/>
  <c r="H63" i="36" s="1"/>
  <c r="C57" i="27"/>
  <c r="H45" i="36" s="1"/>
  <c r="D52" i="28"/>
  <c r="I112" i="36" s="1"/>
  <c r="D34" i="28"/>
  <c r="I94" i="36" s="1"/>
  <c r="D16" i="28"/>
  <c r="I76" i="36" s="1"/>
  <c r="D68" i="27"/>
  <c r="I56" i="36" s="1"/>
  <c r="B52" i="27"/>
  <c r="G40" i="36" s="1"/>
  <c r="B40" i="27"/>
  <c r="G28" i="36" s="1"/>
  <c r="B28" i="27"/>
  <c r="G16" i="36" s="1"/>
  <c r="B16" i="27"/>
  <c r="G4" i="36" s="1"/>
  <c r="B42" i="27"/>
  <c r="G30" i="36" s="1"/>
  <c r="B26" i="27"/>
  <c r="G14" i="36" s="1"/>
  <c r="B83" i="22"/>
  <c r="G132" i="35" s="1"/>
  <c r="B73" i="22"/>
  <c r="G122" i="35" s="1"/>
  <c r="B61" i="22"/>
  <c r="G110" i="35" s="1"/>
  <c r="D82" i="22"/>
  <c r="I131" i="35" s="1"/>
  <c r="B76" i="22"/>
  <c r="G125" i="35" s="1"/>
  <c r="B68" i="22"/>
  <c r="G117" i="35" s="1"/>
  <c r="C61" i="22"/>
  <c r="H110" i="35" s="1"/>
  <c r="C52" i="22"/>
  <c r="H101" i="35" s="1"/>
  <c r="C40" i="22"/>
  <c r="H89" i="35" s="1"/>
  <c r="C30" i="22"/>
  <c r="H79" i="35" s="1"/>
  <c r="C20" i="22"/>
  <c r="H69" i="35" s="1"/>
  <c r="C69" i="15"/>
  <c r="H57" i="35" s="1"/>
  <c r="C59" i="15"/>
  <c r="H47" i="35" s="1"/>
  <c r="C49" i="15"/>
  <c r="H37" i="35" s="1"/>
  <c r="C57" i="22"/>
  <c r="H106" i="35" s="1"/>
  <c r="D50" i="22"/>
  <c r="I99" i="35" s="1"/>
  <c r="B44" i="22"/>
  <c r="G93" i="35" s="1"/>
  <c r="B36" i="22"/>
  <c r="G85" i="35" s="1"/>
  <c r="C29" i="22"/>
  <c r="H78" i="35" s="1"/>
  <c r="D22" i="22"/>
  <c r="I71" i="35" s="1"/>
  <c r="D75" i="15"/>
  <c r="I63" i="35" s="1"/>
  <c r="B69" i="15"/>
  <c r="G57" i="35" s="1"/>
  <c r="C62" i="15"/>
  <c r="H50" i="35" s="1"/>
  <c r="C54" i="15"/>
  <c r="H42" i="35" s="1"/>
  <c r="D47" i="15"/>
  <c r="I35" i="35" s="1"/>
  <c r="B41" i="15"/>
  <c r="G29" i="35" s="1"/>
  <c r="C31" i="27"/>
  <c r="H19" i="36" s="1"/>
  <c r="C70" i="27"/>
  <c r="H58" i="36" s="1"/>
  <c r="D59" i="28"/>
  <c r="I119" i="36" s="1"/>
  <c r="B33" i="15"/>
  <c r="G21" i="35" s="1"/>
  <c r="C200" i="39"/>
  <c r="C182" i="39"/>
  <c r="C160" i="39"/>
  <c r="C112" i="39"/>
  <c r="C48" i="39"/>
  <c r="C21" i="36"/>
  <c r="C19" i="39"/>
  <c r="C131" i="36"/>
  <c r="C59" i="36"/>
  <c r="C98" i="36"/>
  <c r="C38" i="36"/>
  <c r="B54" i="28"/>
  <c r="G114" i="36" s="1"/>
  <c r="C42" i="39"/>
  <c r="D71" i="22"/>
  <c r="I120" i="35" s="1"/>
  <c r="D55" i="22"/>
  <c r="I104" i="35" s="1"/>
  <c r="D39" i="22"/>
  <c r="I88" i="35" s="1"/>
  <c r="D23" i="22"/>
  <c r="I72" i="35" s="1"/>
  <c r="D68" i="15"/>
  <c r="I56" i="35" s="1"/>
  <c r="D52" i="15"/>
  <c r="I40" i="35" s="1"/>
  <c r="C58" i="39"/>
  <c r="C113" i="39"/>
  <c r="C145" i="39"/>
  <c r="C38" i="35"/>
  <c r="C54" i="35"/>
  <c r="C70" i="35"/>
  <c r="C86" i="35"/>
  <c r="C102" i="35"/>
  <c r="C118" i="35"/>
  <c r="C40" i="15"/>
  <c r="H28" i="35" s="1"/>
  <c r="D37" i="15"/>
  <c r="I25" i="35" s="1"/>
  <c r="B35" i="15"/>
  <c r="G23" i="35" s="1"/>
  <c r="C90" i="39"/>
  <c r="C77" i="39"/>
  <c r="C59" i="39"/>
  <c r="C41" i="39"/>
  <c r="D43" i="28"/>
  <c r="I103" i="36" s="1"/>
  <c r="D25" i="28"/>
  <c r="I85" i="36" s="1"/>
  <c r="D79" i="27"/>
  <c r="I67" i="36" s="1"/>
  <c r="D59" i="27"/>
  <c r="I47" i="36" s="1"/>
  <c r="C53" i="28"/>
  <c r="H113" i="36" s="1"/>
  <c r="C35" i="28"/>
  <c r="H95" i="36" s="1"/>
  <c r="C17" i="28"/>
  <c r="H77" i="36" s="1"/>
  <c r="C71" i="27"/>
  <c r="H59" i="36" s="1"/>
  <c r="C53" i="27"/>
  <c r="H41" i="36" s="1"/>
  <c r="D48" i="28"/>
  <c r="I108" i="36" s="1"/>
  <c r="D28" i="28"/>
  <c r="I88" i="36" s="1"/>
  <c r="D82" i="27"/>
  <c r="I70" i="36" s="1"/>
  <c r="D64" i="27"/>
  <c r="I52" i="36" s="1"/>
  <c r="D48" i="27"/>
  <c r="I36" i="36" s="1"/>
  <c r="D36" i="27"/>
  <c r="I24" i="36" s="1"/>
  <c r="D24" i="27"/>
  <c r="I12" i="36" s="1"/>
  <c r="D50" i="27"/>
  <c r="I38" i="36" s="1"/>
  <c r="B37" i="27"/>
  <c r="G25" i="36" s="1"/>
  <c r="D22" i="27"/>
  <c r="I10" i="36" s="1"/>
  <c r="B81" i="22"/>
  <c r="G130" i="35" s="1"/>
  <c r="B69" i="22"/>
  <c r="G118" i="35" s="1"/>
  <c r="C81" i="22"/>
  <c r="H130" i="35" s="1"/>
  <c r="C73" i="22"/>
  <c r="H122" i="35" s="1"/>
  <c r="D66" i="22"/>
  <c r="I115" i="35" s="1"/>
  <c r="B60" i="22"/>
  <c r="G109" i="35" s="1"/>
  <c r="C48" i="22"/>
  <c r="H97" i="35" s="1"/>
  <c r="C38" i="22"/>
  <c r="H87" i="35" s="1"/>
  <c r="C28" i="22"/>
  <c r="H77" i="35" s="1"/>
  <c r="C16" i="22"/>
  <c r="H65" i="35" s="1"/>
  <c r="C67" i="15"/>
  <c r="H55" i="35" s="1"/>
  <c r="C57" i="15"/>
  <c r="H45" i="35" s="1"/>
  <c r="C45" i="15"/>
  <c r="H33" i="35" s="1"/>
  <c r="B56" i="22"/>
  <c r="G105" i="35" s="1"/>
  <c r="C49" i="22"/>
  <c r="H98" i="35" s="1"/>
  <c r="C41" i="22"/>
  <c r="H90" i="35" s="1"/>
  <c r="D34" i="22"/>
  <c r="I83" i="35" s="1"/>
  <c r="B28" i="22"/>
  <c r="G77" i="35" s="1"/>
  <c r="B20" i="22"/>
  <c r="G69" i="35" s="1"/>
  <c r="C74" i="15"/>
  <c r="H62" i="35" s="1"/>
  <c r="D67" i="15"/>
  <c r="I55" i="35" s="1"/>
  <c r="D59" i="15"/>
  <c r="I47" i="35" s="1"/>
  <c r="B53" i="15"/>
  <c r="G41" i="35" s="1"/>
  <c r="C46" i="15"/>
  <c r="H34" i="35" s="1"/>
  <c r="C36" i="27"/>
  <c r="H24" i="36" s="1"/>
  <c r="C30" i="28"/>
  <c r="H90" i="36" s="1"/>
  <c r="B79" i="28"/>
  <c r="G139" i="36" s="1"/>
  <c r="D19" i="15"/>
  <c r="I7" i="35" s="1"/>
  <c r="C198" i="39"/>
  <c r="C176" i="39"/>
  <c r="C144" i="39"/>
  <c r="C108" i="39"/>
  <c r="C35" i="39"/>
  <c r="C13" i="39"/>
  <c r="C123" i="36"/>
  <c r="C27" i="36"/>
  <c r="C132" i="36"/>
  <c r="C86" i="36"/>
  <c r="C34" i="36"/>
  <c r="C10" i="30"/>
  <c r="D69" i="22"/>
  <c r="I118" i="35" s="1"/>
  <c r="D53" i="22"/>
  <c r="I102" i="35" s="1"/>
  <c r="D37" i="22"/>
  <c r="I86" i="35" s="1"/>
  <c r="D21" i="22"/>
  <c r="I70" i="35" s="1"/>
  <c r="D66" i="15"/>
  <c r="I54" i="35" s="1"/>
  <c r="D50" i="15"/>
  <c r="I38" i="35" s="1"/>
  <c r="C66" i="39"/>
  <c r="C117" i="39"/>
  <c r="C149" i="39"/>
  <c r="C40" i="35"/>
  <c r="C56" i="35"/>
  <c r="C72" i="35"/>
  <c r="C88" i="35"/>
  <c r="C104" i="35"/>
  <c r="C120" i="35"/>
  <c r="B40" i="15"/>
  <c r="G28" i="35" s="1"/>
  <c r="C37" i="15"/>
  <c r="H25" i="35" s="1"/>
  <c r="D34" i="15"/>
  <c r="I22" i="35" s="1"/>
  <c r="C89" i="39"/>
  <c r="C75" i="39"/>
  <c r="C57" i="39"/>
  <c r="C145" i="36"/>
  <c r="D41" i="28"/>
  <c r="I101" i="36" s="1"/>
  <c r="D23" i="28"/>
  <c r="I83" i="36" s="1"/>
  <c r="D75" i="27"/>
  <c r="I63" i="36" s="1"/>
  <c r="D57" i="27"/>
  <c r="I45" i="36" s="1"/>
  <c r="C51" i="28"/>
  <c r="H111" i="36" s="1"/>
  <c r="C33" i="28"/>
  <c r="H93" i="36" s="1"/>
  <c r="C15" i="28"/>
  <c r="H75" i="36" s="1"/>
  <c r="C69" i="27"/>
  <c r="H57" i="36" s="1"/>
  <c r="D64" i="28"/>
  <c r="I124" i="36" s="1"/>
  <c r="D44" i="28"/>
  <c r="I104" i="36" s="1"/>
  <c r="D26" i="28"/>
  <c r="I86" i="36" s="1"/>
  <c r="D80" i="27"/>
  <c r="I68" i="36" s="1"/>
  <c r="D62" i="27"/>
  <c r="I50" i="36" s="1"/>
  <c r="B48" i="27"/>
  <c r="G36" i="36" s="1"/>
  <c r="B36" i="27"/>
  <c r="G24" i="36" s="1"/>
  <c r="B24" i="27"/>
  <c r="G12" i="36" s="1"/>
  <c r="B49" i="27"/>
  <c r="G37" i="36" s="1"/>
  <c r="D34" i="27"/>
  <c r="I22" i="36" s="1"/>
  <c r="B22" i="27"/>
  <c r="G10" i="36" s="1"/>
  <c r="C78" i="22"/>
  <c r="H127" i="35" s="1"/>
  <c r="C68" i="22"/>
  <c r="H117" i="35" s="1"/>
  <c r="C79" i="22"/>
  <c r="H128" i="35" s="1"/>
  <c r="D72" i="22"/>
  <c r="I121" i="35" s="1"/>
  <c r="B66" i="22"/>
  <c r="G115" i="35" s="1"/>
  <c r="B57" i="22"/>
  <c r="G106" i="35" s="1"/>
  <c r="B47" i="22"/>
  <c r="G96" i="35" s="1"/>
  <c r="B37" i="22"/>
  <c r="G86" i="35" s="1"/>
  <c r="B25" i="22"/>
  <c r="G74" i="35" s="1"/>
  <c r="B15" i="22"/>
  <c r="G64" i="35" s="1"/>
  <c r="B66" i="15"/>
  <c r="G54" i="35" s="1"/>
  <c r="B54" i="15"/>
  <c r="G42" i="35" s="1"/>
  <c r="B44" i="15"/>
  <c r="G32" i="35" s="1"/>
  <c r="C55" i="22"/>
  <c r="H104" i="35" s="1"/>
  <c r="C47" i="22"/>
  <c r="H96" i="35" s="1"/>
  <c r="D40" i="22"/>
  <c r="I89" i="35" s="1"/>
  <c r="B34" i="22"/>
  <c r="G83" i="35" s="1"/>
  <c r="B26" i="22"/>
  <c r="G75" i="35" s="1"/>
  <c r="C19" i="22"/>
  <c r="H68" i="35" s="1"/>
  <c r="D73" i="15"/>
  <c r="I61" i="35" s="1"/>
  <c r="D65" i="15"/>
  <c r="I53" i="35" s="1"/>
  <c r="B59" i="15"/>
  <c r="G47" i="35" s="1"/>
  <c r="C52" i="15"/>
  <c r="H40" i="35" s="1"/>
  <c r="C44" i="15"/>
  <c r="H32" i="35" s="1"/>
  <c r="D47" i="27"/>
  <c r="I35" i="36" s="1"/>
  <c r="C46" i="28"/>
  <c r="H106" i="36" s="1"/>
  <c r="C72" i="28"/>
  <c r="H132" i="36" s="1"/>
  <c r="C197" i="39"/>
  <c r="C173" i="39"/>
  <c r="C142" i="39"/>
  <c r="C106" i="39"/>
  <c r="C93" i="36"/>
  <c r="C34" i="39"/>
  <c r="C12" i="39"/>
  <c r="C95" i="36"/>
  <c r="C23" i="36"/>
  <c r="C130" i="36"/>
  <c r="C70" i="36"/>
  <c r="C24" i="36"/>
  <c r="C12" i="29"/>
  <c r="D85" i="22"/>
  <c r="I134" i="35" s="1"/>
  <c r="D67" i="22"/>
  <c r="I116" i="35" s="1"/>
  <c r="D51" i="22"/>
  <c r="I100" i="35" s="1"/>
  <c r="D35" i="22"/>
  <c r="I84" i="35" s="1"/>
  <c r="D19" i="22"/>
  <c r="I68" i="35" s="1"/>
  <c r="D64" i="15"/>
  <c r="I52" i="35" s="1"/>
  <c r="D48" i="15"/>
  <c r="I36" i="35" s="1"/>
  <c r="C74" i="39"/>
  <c r="C121" i="39"/>
  <c r="C153" i="39"/>
  <c r="C42" i="35"/>
  <c r="C58" i="35"/>
  <c r="C74" i="35"/>
  <c r="C90" i="35"/>
  <c r="C106" i="35"/>
  <c r="C122" i="35"/>
  <c r="D39" i="15"/>
  <c r="I27" i="35" s="1"/>
  <c r="B37" i="15"/>
  <c r="G25" i="35" s="1"/>
  <c r="C34" i="15"/>
  <c r="H22" i="35" s="1"/>
  <c r="C88" i="39"/>
  <c r="C73" i="39"/>
  <c r="C55" i="39"/>
  <c r="C143" i="36"/>
  <c r="D39" i="28"/>
  <c r="I99" i="36" s="1"/>
  <c r="D19" i="28"/>
  <c r="I79" i="36" s="1"/>
  <c r="D73" i="27"/>
  <c r="I61" i="36" s="1"/>
  <c r="D55" i="27"/>
  <c r="I43" i="36" s="1"/>
  <c r="C49" i="28"/>
  <c r="H109" i="36" s="1"/>
  <c r="C31" i="28"/>
  <c r="H91" i="36" s="1"/>
  <c r="C85" i="27"/>
  <c r="H73" i="36" s="1"/>
  <c r="C67" i="27"/>
  <c r="H55" i="36" s="1"/>
  <c r="D60" i="28"/>
  <c r="I120" i="36" s="1"/>
  <c r="D42" i="28"/>
  <c r="I102" i="36" s="1"/>
  <c r="D24" i="28"/>
  <c r="I84" i="36" s="1"/>
  <c r="D78" i="27"/>
  <c r="I66" i="36" s="1"/>
  <c r="D60" i="27"/>
  <c r="I48" i="36" s="1"/>
  <c r="B47" i="27"/>
  <c r="G35" i="36" s="1"/>
  <c r="B35" i="27"/>
  <c r="G23" i="36" s="1"/>
  <c r="D20" i="27"/>
  <c r="I8" i="36" s="1"/>
  <c r="D46" i="27"/>
  <c r="I34" i="36" s="1"/>
  <c r="B34" i="27"/>
  <c r="G22" i="36" s="1"/>
  <c r="B21" i="27"/>
  <c r="G9" i="36" s="1"/>
  <c r="B77" i="22"/>
  <c r="G126" i="35" s="1"/>
  <c r="B67" i="22"/>
  <c r="G116" i="35" s="1"/>
  <c r="D86" i="22"/>
  <c r="I135" i="35" s="1"/>
  <c r="D78" i="22"/>
  <c r="I127" i="35" s="1"/>
  <c r="B72" i="22"/>
  <c r="G121" i="35" s="1"/>
  <c r="C65" i="22"/>
  <c r="H114" i="35" s="1"/>
  <c r="C56" i="22"/>
  <c r="H105" i="35" s="1"/>
  <c r="C46" i="22"/>
  <c r="H95" i="35" s="1"/>
  <c r="C36" i="22"/>
  <c r="H85" i="35" s="1"/>
  <c r="C24" i="22"/>
  <c r="H73" i="35" s="1"/>
  <c r="C75" i="15"/>
  <c r="H63" i="35" s="1"/>
  <c r="C65" i="15"/>
  <c r="H53" i="35" s="1"/>
  <c r="C53" i="15"/>
  <c r="H41" i="35" s="1"/>
  <c r="C43" i="15"/>
  <c r="H31" i="35" s="1"/>
  <c r="D54" i="22"/>
  <c r="I103" i="35" s="1"/>
  <c r="D46" i="22"/>
  <c r="I95" i="35" s="1"/>
  <c r="B40" i="22"/>
  <c r="G89" i="35" s="1"/>
  <c r="C33" i="22"/>
  <c r="H82" i="35" s="1"/>
  <c r="C25" i="22"/>
  <c r="H74" i="35" s="1"/>
  <c r="D18" i="22"/>
  <c r="I67" i="35" s="1"/>
  <c r="B73" i="15"/>
  <c r="G61" i="35" s="1"/>
  <c r="B65" i="15"/>
  <c r="G53" i="35" s="1"/>
  <c r="C58" i="15"/>
  <c r="H46" i="35" s="1"/>
  <c r="D51" i="15"/>
  <c r="I39" i="35" s="1"/>
  <c r="D43" i="15"/>
  <c r="I31" i="35" s="1"/>
  <c r="B59" i="27"/>
  <c r="G47" i="36" s="1"/>
  <c r="C62" i="28"/>
  <c r="H122" i="36" s="1"/>
  <c r="C192" i="39"/>
  <c r="C168" i="39"/>
  <c r="C140" i="39"/>
  <c r="C96" i="39"/>
  <c r="C85" i="36"/>
  <c r="C29" i="39"/>
  <c r="C11" i="39"/>
  <c r="C91" i="36"/>
  <c r="C3" i="36"/>
  <c r="C65" i="36"/>
  <c r="C120" i="36"/>
  <c r="C68" i="36"/>
  <c r="F39" i="29"/>
  <c r="B86" i="1"/>
  <c r="C59" i="35"/>
  <c r="C77" i="31"/>
  <c r="C59" i="33"/>
  <c r="C35" i="29"/>
  <c r="C136" i="35"/>
  <c r="C10" i="36"/>
  <c r="C26" i="36"/>
  <c r="C42" i="36"/>
  <c r="C58" i="36"/>
  <c r="C74" i="36"/>
  <c r="C90" i="36"/>
  <c r="C106" i="36"/>
  <c r="C122" i="36"/>
  <c r="C137" i="36"/>
  <c r="C32" i="29"/>
  <c r="C13" i="35"/>
  <c r="C7" i="36"/>
  <c r="C39" i="36"/>
  <c r="C71" i="36"/>
  <c r="C103" i="36"/>
  <c r="C134" i="36"/>
  <c r="C6" i="39"/>
  <c r="C14" i="39"/>
  <c r="C22" i="39"/>
  <c r="C30" i="39"/>
  <c r="C38" i="39"/>
  <c r="C45" i="36"/>
  <c r="C109" i="36"/>
  <c r="C60" i="39"/>
  <c r="C98" i="39"/>
  <c r="C114" i="39"/>
  <c r="C130" i="39"/>
  <c r="C146" i="39"/>
  <c r="C161" i="39"/>
  <c r="C169" i="39"/>
  <c r="C177" i="39"/>
  <c r="C185" i="39"/>
  <c r="C193" i="39"/>
  <c r="C117" i="35"/>
  <c r="C5" i="30"/>
  <c r="C30" i="29"/>
  <c r="C36" i="29"/>
  <c r="C12" i="36"/>
  <c r="C28" i="36"/>
  <c r="C44" i="36"/>
  <c r="C60" i="36"/>
  <c r="C76" i="36"/>
  <c r="C92" i="36"/>
  <c r="C108" i="36"/>
  <c r="C124" i="36"/>
  <c r="C138" i="36"/>
  <c r="C147" i="31"/>
  <c r="C34" i="29"/>
  <c r="C11" i="35"/>
  <c r="C33" i="36"/>
  <c r="C11" i="36"/>
  <c r="C43" i="36"/>
  <c r="C75" i="36"/>
  <c r="C107" i="36"/>
  <c r="C140" i="36"/>
  <c r="C7" i="39"/>
  <c r="C15" i="39"/>
  <c r="C23" i="39"/>
  <c r="C31" i="39"/>
  <c r="C39" i="39"/>
  <c r="C53" i="36"/>
  <c r="C117" i="36"/>
  <c r="C64" i="39"/>
  <c r="C100" i="39"/>
  <c r="C116" i="39"/>
  <c r="C132" i="39"/>
  <c r="C148" i="39"/>
  <c r="C162" i="39"/>
  <c r="C170" i="39"/>
  <c r="C178" i="39"/>
  <c r="C186" i="39"/>
  <c r="C194" i="39"/>
  <c r="C24" i="29"/>
  <c r="C13" i="42"/>
  <c r="C18" i="42"/>
  <c r="C19" i="29"/>
  <c r="C50" i="29"/>
  <c r="C14" i="36"/>
  <c r="C30" i="36"/>
  <c r="C46" i="36"/>
  <c r="C62" i="36"/>
  <c r="C78" i="36"/>
  <c r="C94" i="36"/>
  <c r="C110" i="36"/>
  <c r="C126" i="36"/>
  <c r="C139" i="36"/>
  <c r="C147" i="36"/>
  <c r="C129" i="36"/>
  <c r="C49" i="36"/>
  <c r="C15" i="36"/>
  <c r="C47" i="36"/>
  <c r="C79" i="36"/>
  <c r="C111" i="36"/>
  <c r="C142" i="36"/>
  <c r="C8" i="39"/>
  <c r="C16" i="39"/>
  <c r="C24" i="39"/>
  <c r="C32" i="39"/>
  <c r="C40" i="39"/>
  <c r="C61" i="36"/>
  <c r="C125" i="36"/>
  <c r="C68" i="39"/>
  <c r="C102" i="39"/>
  <c r="C118" i="39"/>
  <c r="C134" i="39"/>
  <c r="C150" i="39"/>
  <c r="C163" i="39"/>
  <c r="C171" i="39"/>
  <c r="C179" i="39"/>
  <c r="C187" i="39"/>
  <c r="C195" i="39"/>
  <c r="C151" i="39"/>
  <c r="C43" i="31"/>
  <c r="C6" i="29"/>
  <c r="C23" i="42"/>
  <c r="C14" i="29"/>
  <c r="C3" i="43"/>
  <c r="C16" i="36"/>
  <c r="C32" i="36"/>
  <c r="C48" i="36"/>
  <c r="C64" i="36"/>
  <c r="C80" i="36"/>
  <c r="C96" i="36"/>
  <c r="C112" i="36"/>
  <c r="C128" i="36"/>
  <c r="C13" i="30"/>
  <c r="C113" i="36"/>
  <c r="C17" i="36"/>
  <c r="C19" i="36"/>
  <c r="C51" i="36"/>
  <c r="C83" i="36"/>
  <c r="C115" i="36"/>
  <c r="C144" i="36"/>
  <c r="C9" i="39"/>
  <c r="C17" i="39"/>
  <c r="C25" i="39"/>
  <c r="C33" i="39"/>
  <c r="C5" i="36"/>
  <c r="C69" i="36"/>
  <c r="C133" i="36"/>
  <c r="C105" i="36"/>
  <c r="C72" i="39"/>
  <c r="C104" i="39"/>
  <c r="C120" i="39"/>
  <c r="C136" i="39"/>
  <c r="C152" i="39"/>
  <c r="C164" i="39"/>
  <c r="C172" i="39"/>
  <c r="C180" i="39"/>
  <c r="C188" i="39"/>
  <c r="C196" i="39"/>
  <c r="C58" i="31"/>
  <c r="C66" i="33"/>
  <c r="C3" i="42"/>
  <c r="C40" i="29"/>
  <c r="C8" i="36"/>
  <c r="C40" i="36"/>
  <c r="C72" i="36"/>
  <c r="C104" i="36"/>
  <c r="C136" i="36"/>
  <c r="C17" i="29"/>
  <c r="C13" i="29"/>
  <c r="C35" i="36"/>
  <c r="C99" i="36"/>
  <c r="C5" i="39"/>
  <c r="C21" i="39"/>
  <c r="C37" i="39"/>
  <c r="C101" i="36"/>
  <c r="C80" i="39"/>
  <c r="C124" i="39"/>
  <c r="C156" i="39"/>
  <c r="C174" i="39"/>
  <c r="C190" i="39"/>
  <c r="C121" i="36"/>
  <c r="C49" i="39"/>
  <c r="C65" i="39"/>
  <c r="C81" i="39"/>
  <c r="C7" i="30"/>
  <c r="C9" i="29"/>
  <c r="C18" i="36"/>
  <c r="C50" i="36"/>
  <c r="C82" i="36"/>
  <c r="C114" i="36"/>
  <c r="C97" i="36"/>
  <c r="C57" i="36"/>
  <c r="C55" i="36"/>
  <c r="C119" i="36"/>
  <c r="C10" i="39"/>
  <c r="C26" i="39"/>
  <c r="C13" i="36"/>
  <c r="C84" i="39"/>
  <c r="C126" i="39"/>
  <c r="C158" i="39"/>
  <c r="C175" i="39"/>
  <c r="C191" i="39"/>
  <c r="C219" i="39"/>
  <c r="C20" i="36"/>
  <c r="C52" i="36"/>
  <c r="C84" i="36"/>
  <c r="C116" i="36"/>
  <c r="C49" i="29"/>
  <c r="B16" i="15"/>
  <c r="G4" i="35" s="1"/>
  <c r="C24" i="15"/>
  <c r="H12" i="35" s="1"/>
  <c r="B32" i="15"/>
  <c r="G20" i="35" s="1"/>
  <c r="B31" i="15"/>
  <c r="G19" i="35" s="1"/>
  <c r="C25" i="15"/>
  <c r="H13" i="35" s="1"/>
  <c r="D84" i="28"/>
  <c r="I144" i="36" s="1"/>
  <c r="D66" i="28"/>
  <c r="I126" i="36" s="1"/>
  <c r="B82" i="27"/>
  <c r="G70" i="36" s="1"/>
  <c r="B51" i="28"/>
  <c r="G111" i="36" s="1"/>
  <c r="D15" i="27"/>
  <c r="I3" i="36" s="1"/>
  <c r="B45" i="15"/>
  <c r="G33" i="35" s="1"/>
  <c r="C50" i="15"/>
  <c r="H38" i="35" s="1"/>
  <c r="D55" i="15"/>
  <c r="I43" i="35" s="1"/>
  <c r="B61" i="15"/>
  <c r="G49" i="35" s="1"/>
  <c r="C66" i="15"/>
  <c r="H54" i="35" s="1"/>
  <c r="D71" i="15"/>
  <c r="I59" i="35" s="1"/>
  <c r="B16" i="22"/>
  <c r="G65" i="35" s="1"/>
  <c r="C21" i="22"/>
  <c r="H70" i="35" s="1"/>
  <c r="D26" i="22"/>
  <c r="I75" i="35" s="1"/>
  <c r="B32" i="22"/>
  <c r="G81" i="35" s="1"/>
  <c r="C37" i="22"/>
  <c r="H86" i="35" s="1"/>
  <c r="D42" i="22"/>
  <c r="I91" i="35" s="1"/>
  <c r="B48" i="22"/>
  <c r="G97" i="35" s="1"/>
  <c r="C53" i="22"/>
  <c r="H102" i="35" s="1"/>
  <c r="D58" i="22"/>
  <c r="I107" i="35" s="1"/>
  <c r="C47" i="15"/>
  <c r="H35" i="35" s="1"/>
  <c r="C55" i="15"/>
  <c r="H43" i="35" s="1"/>
  <c r="C63" i="15"/>
  <c r="H51" i="35" s="1"/>
  <c r="C71" i="15"/>
  <c r="H59" i="35" s="1"/>
  <c r="C18" i="22"/>
  <c r="H67" i="35" s="1"/>
  <c r="C26" i="22"/>
  <c r="H75" i="35" s="1"/>
  <c r="C34" i="22"/>
  <c r="H83" i="35" s="1"/>
  <c r="C42" i="22"/>
  <c r="H91" i="35" s="1"/>
  <c r="C50" i="22"/>
  <c r="H99" i="35" s="1"/>
  <c r="C58" i="22"/>
  <c r="H107" i="35" s="1"/>
  <c r="B64" i="22"/>
  <c r="G113" i="35" s="1"/>
  <c r="C69" i="22"/>
  <c r="H118" i="35" s="1"/>
  <c r="D74" i="22"/>
  <c r="I123" i="35" s="1"/>
  <c r="B80" i="22"/>
  <c r="G129" i="35" s="1"/>
  <c r="C85" i="22"/>
  <c r="H134" i="35" s="1"/>
  <c r="B63" i="22"/>
  <c r="G112" i="35" s="1"/>
  <c r="B71" i="22"/>
  <c r="G120" i="35" s="1"/>
  <c r="B79" i="22"/>
  <c r="G128" i="35" s="1"/>
  <c r="B18" i="27"/>
  <c r="G6" i="36" s="1"/>
  <c r="B29" i="27"/>
  <c r="G17" i="36" s="1"/>
  <c r="D38" i="27"/>
  <c r="I26" i="36" s="1"/>
  <c r="B50" i="27"/>
  <c r="G38" i="36" s="1"/>
  <c r="B23" i="27"/>
  <c r="G11" i="36" s="1"/>
  <c r="D32" i="27"/>
  <c r="I20" i="36" s="1"/>
  <c r="B44" i="27"/>
  <c r="G32" i="36" s="1"/>
  <c r="D54" i="27"/>
  <c r="I42" i="36" s="1"/>
  <c r="D70" i="27"/>
  <c r="I58" i="36" s="1"/>
  <c r="D86" i="27"/>
  <c r="I74" i="36" s="1"/>
  <c r="D30" i="28"/>
  <c r="I90" i="36" s="1"/>
  <c r="D46" i="28"/>
  <c r="I106" i="36" s="1"/>
  <c r="D62" i="28"/>
  <c r="I122" i="36" s="1"/>
  <c r="C65" i="27"/>
  <c r="H53" i="36" s="1"/>
  <c r="C81" i="27"/>
  <c r="H69" i="36" s="1"/>
  <c r="C25" i="28"/>
  <c r="H85" i="36" s="1"/>
  <c r="C41" i="28"/>
  <c r="H101" i="36" s="1"/>
  <c r="C57" i="28"/>
  <c r="H117" i="36" s="1"/>
  <c r="D61" i="27"/>
  <c r="I49" i="36" s="1"/>
  <c r="D77" i="27"/>
  <c r="I65" i="36" s="1"/>
  <c r="D21" i="28"/>
  <c r="I81" i="36" s="1"/>
  <c r="D37" i="28"/>
  <c r="I97" i="36" s="1"/>
  <c r="D24" i="15"/>
  <c r="I12" i="35" s="1"/>
  <c r="B80" i="28"/>
  <c r="G140" i="36" s="1"/>
  <c r="B69" i="28"/>
  <c r="G129" i="36" s="1"/>
  <c r="B66" i="27"/>
  <c r="G54" i="36" s="1"/>
  <c r="B35" i="28"/>
  <c r="G95" i="36" s="1"/>
  <c r="C42" i="27"/>
  <c r="H30" i="36" s="1"/>
  <c r="D45" i="15"/>
  <c r="I33" i="35" s="1"/>
  <c r="B51" i="15"/>
  <c r="G39" i="35" s="1"/>
  <c r="C56" i="15"/>
  <c r="H44" i="35" s="1"/>
  <c r="D61" i="15"/>
  <c r="I49" i="35" s="1"/>
  <c r="B67" i="15"/>
  <c r="G55" i="35" s="1"/>
  <c r="C72" i="15"/>
  <c r="H60" i="35" s="1"/>
  <c r="D16" i="22"/>
  <c r="I65" i="35" s="1"/>
  <c r="B22" i="22"/>
  <c r="G71" i="35" s="1"/>
  <c r="C27" i="22"/>
  <c r="H76" i="35" s="1"/>
  <c r="D32" i="22"/>
  <c r="I81" i="35" s="1"/>
  <c r="B38" i="22"/>
  <c r="G87" i="35" s="1"/>
  <c r="C43" i="22"/>
  <c r="H92" i="35" s="1"/>
  <c r="D48" i="22"/>
  <c r="I97" i="35" s="1"/>
  <c r="B54" i="22"/>
  <c r="G103" i="35" s="1"/>
  <c r="C59" i="22"/>
  <c r="H108" i="35" s="1"/>
  <c r="B48" i="15"/>
  <c r="G36" i="35" s="1"/>
  <c r="B56" i="15"/>
  <c r="G44" i="35" s="1"/>
  <c r="B64" i="15"/>
  <c r="G52" i="35" s="1"/>
  <c r="B72" i="15"/>
  <c r="G60" i="35" s="1"/>
  <c r="B19" i="22"/>
  <c r="G68" i="35" s="1"/>
  <c r="B27" i="22"/>
  <c r="G76" i="35" s="1"/>
  <c r="B35" i="22"/>
  <c r="G84" i="35" s="1"/>
  <c r="B43" i="22"/>
  <c r="G92" i="35" s="1"/>
  <c r="B51" i="22"/>
  <c r="G100" i="35" s="1"/>
  <c r="B59" i="22"/>
  <c r="G108" i="35" s="1"/>
  <c r="D64" i="22"/>
  <c r="I113" i="35" s="1"/>
  <c r="B70" i="22"/>
  <c r="G119" i="35" s="1"/>
  <c r="C75" i="22"/>
  <c r="H124" i="35" s="1"/>
  <c r="D80" i="22"/>
  <c r="I129" i="35" s="1"/>
  <c r="B86" i="22"/>
  <c r="G135" i="35" s="1"/>
  <c r="C64" i="22"/>
  <c r="H113" i="35" s="1"/>
  <c r="C72" i="22"/>
  <c r="H121" i="35" s="1"/>
  <c r="C80" i="22"/>
  <c r="H129" i="35" s="1"/>
  <c r="D18" i="27"/>
  <c r="I6" i="36" s="1"/>
  <c r="B30" i="27"/>
  <c r="G18" i="36" s="1"/>
  <c r="B41" i="27"/>
  <c r="G29" i="36" s="1"/>
  <c r="B72" i="27"/>
  <c r="G60" i="36" s="1"/>
  <c r="K14" i="29"/>
  <c r="C128" i="1"/>
  <c r="G49" i="29" s="1"/>
  <c r="H37" i="1"/>
  <c r="K17" i="29" s="1"/>
  <c r="I101" i="1"/>
  <c r="W29" i="29" s="1"/>
  <c r="I107" i="1"/>
  <c r="W33" i="29" s="1"/>
  <c r="I100" i="1"/>
  <c r="W28" i="29" s="1"/>
  <c r="U28" i="29"/>
  <c r="C101" i="35"/>
  <c r="N147" i="36"/>
  <c r="M147" i="36"/>
  <c r="F25" i="1"/>
  <c r="J7" i="29" s="1"/>
  <c r="C40" i="1"/>
  <c r="G19" i="29" s="1"/>
  <c r="G10" i="29"/>
  <c r="B55" i="1"/>
  <c r="B79" i="1" s="1"/>
  <c r="B106" i="1" s="1"/>
  <c r="F11" i="29"/>
  <c r="K37" i="29"/>
  <c r="C29" i="29"/>
  <c r="B199" i="39"/>
  <c r="B117" i="35"/>
  <c r="B26" i="31"/>
  <c r="B136" i="33"/>
  <c r="B9" i="36"/>
  <c r="B48" i="39"/>
  <c r="B11" i="36"/>
  <c r="B74" i="36"/>
  <c r="B108" i="39"/>
  <c r="B140" i="39"/>
  <c r="B16" i="39"/>
  <c r="B36" i="35"/>
  <c r="B56" i="35"/>
  <c r="B78" i="35"/>
  <c r="B100" i="35"/>
  <c r="B91" i="39"/>
  <c r="B124" i="35"/>
  <c r="B6" i="31"/>
  <c r="B92" i="31"/>
  <c r="B100" i="31"/>
  <c r="B29" i="35"/>
  <c r="B121" i="36"/>
  <c r="B56" i="39"/>
  <c r="B142" i="36"/>
  <c r="B112" i="39"/>
  <c r="B144" i="39"/>
  <c r="B24" i="39"/>
  <c r="B38" i="35"/>
  <c r="B60" i="35"/>
  <c r="B80" i="35"/>
  <c r="B102" i="35"/>
  <c r="B110" i="35"/>
  <c r="B126" i="35"/>
  <c r="B7" i="31"/>
  <c r="B93" i="31"/>
  <c r="B101" i="31"/>
  <c r="B120" i="31"/>
  <c r="B128" i="31"/>
  <c r="B136" i="31"/>
  <c r="B144" i="31"/>
  <c r="B14" i="33"/>
  <c r="B46" i="33"/>
  <c r="B54" i="33"/>
  <c r="B78" i="33"/>
  <c r="B86" i="33"/>
  <c r="B112" i="33"/>
  <c r="B120" i="33"/>
  <c r="B3" i="30"/>
  <c r="B57" i="29"/>
  <c r="B9" i="29"/>
  <c r="B6" i="36"/>
  <c r="B38" i="36"/>
  <c r="B41" i="35"/>
  <c r="B105" i="36"/>
  <c r="B13" i="29"/>
  <c r="B64" i="39"/>
  <c r="B14" i="39"/>
  <c r="B116" i="39"/>
  <c r="B148" i="39"/>
  <c r="B40" i="39"/>
  <c r="B40" i="35"/>
  <c r="B62" i="35"/>
  <c r="B84" i="35"/>
  <c r="B104" i="35"/>
  <c r="B112" i="35"/>
  <c r="B128" i="35"/>
  <c r="B86" i="31"/>
  <c r="B94" i="31"/>
  <c r="B102" i="31"/>
  <c r="B121" i="31"/>
  <c r="B129" i="31"/>
  <c r="B137" i="31"/>
  <c r="B145" i="31"/>
  <c r="B39" i="33"/>
  <c r="B47" i="33"/>
  <c r="B71" i="33"/>
  <c r="B79" i="33"/>
  <c r="B105" i="33"/>
  <c r="B113" i="33"/>
  <c r="B121" i="33"/>
  <c r="B5" i="30"/>
  <c r="B53" i="35"/>
  <c r="B58" i="31"/>
  <c r="B49" i="29"/>
  <c r="B89" i="36"/>
  <c r="B91" i="36"/>
  <c r="B72" i="39"/>
  <c r="B30" i="39"/>
  <c r="B120" i="39"/>
  <c r="B152" i="39"/>
  <c r="B89" i="39"/>
  <c r="B44" i="35"/>
  <c r="B64" i="35"/>
  <c r="B86" i="35"/>
  <c r="B106" i="35"/>
  <c r="B114" i="35"/>
  <c r="B130" i="35"/>
  <c r="B87" i="31"/>
  <c r="B95" i="31"/>
  <c r="B103" i="31"/>
  <c r="B122" i="31"/>
  <c r="B130" i="31"/>
  <c r="B138" i="31"/>
  <c r="B146" i="31"/>
  <c r="B40" i="33"/>
  <c r="B48" i="33"/>
  <c r="B72" i="33"/>
  <c r="B80" i="33"/>
  <c r="B106" i="33"/>
  <c r="B114" i="33"/>
  <c r="B122" i="33"/>
  <c r="B16" i="29"/>
  <c r="B23" i="42"/>
  <c r="B14" i="36"/>
  <c r="B46" i="36"/>
  <c r="B81" i="39"/>
  <c r="B65" i="39"/>
  <c r="B49" i="39"/>
  <c r="B167" i="39"/>
  <c r="C82" i="1"/>
  <c r="L35" i="29" s="1"/>
  <c r="H61" i="1"/>
  <c r="K38" i="29" s="1"/>
  <c r="K35" i="29"/>
  <c r="E78" i="15"/>
  <c r="J136" i="35" s="1"/>
  <c r="E78" i="14"/>
  <c r="J136" i="33" s="1"/>
  <c r="B61" i="1"/>
  <c r="F38" i="29" s="1"/>
  <c r="F16" i="29"/>
  <c r="B75" i="1"/>
  <c r="M2" i="36"/>
  <c r="B50" i="1"/>
  <c r="F29" i="29" s="1"/>
  <c r="F22" i="1"/>
  <c r="J4" i="29" s="1"/>
  <c r="E90" i="16"/>
  <c r="J219" i="39" s="1"/>
  <c r="E23" i="1"/>
  <c r="K147" i="31"/>
  <c r="B30" i="4"/>
  <c r="C27" i="4" s="1"/>
  <c r="F12" i="29"/>
  <c r="B70" i="1"/>
  <c r="B96" i="1" s="1"/>
  <c r="B93" i="35"/>
  <c r="B17" i="35"/>
  <c r="B73" i="35"/>
  <c r="B125" i="35"/>
  <c r="B10" i="35"/>
  <c r="B21" i="35"/>
  <c r="E25" i="1"/>
  <c r="I7" i="29" s="1"/>
  <c r="M147" i="31"/>
  <c r="F23" i="1"/>
  <c r="J5" i="29" s="1"/>
  <c r="K147" i="36"/>
  <c r="C75" i="1"/>
  <c r="L30" i="29" s="1"/>
  <c r="L27" i="29"/>
  <c r="J45" i="29"/>
  <c r="E22" i="1"/>
  <c r="J147" i="31"/>
  <c r="N147" i="31"/>
  <c r="W37" i="29"/>
  <c r="F130" i="1"/>
  <c r="J51" i="29" s="1"/>
  <c r="F24" i="1"/>
  <c r="J6" i="29" s="1"/>
  <c r="L147" i="36"/>
  <c r="F129" i="1"/>
  <c r="U37" i="29"/>
  <c r="H62" i="1"/>
  <c r="K39" i="29" s="1"/>
  <c r="D116" i="1"/>
  <c r="E103" i="1"/>
  <c r="C81" i="1"/>
  <c r="L34" i="29" s="1"/>
  <c r="C85" i="1"/>
  <c r="L38" i="29" s="1"/>
  <c r="G109" i="1"/>
  <c r="G114" i="1" s="1"/>
  <c r="U39" i="29" s="1"/>
  <c r="C64" i="1"/>
  <c r="G40" i="29" s="1"/>
  <c r="E81" i="14"/>
  <c r="Q30" i="29"/>
  <c r="G113" i="1"/>
  <c r="U38" i="29" s="1"/>
  <c r="I113" i="1"/>
  <c r="W38" i="29" s="1"/>
  <c r="H103" i="1"/>
  <c r="C79" i="1"/>
  <c r="L32" i="29" s="1"/>
  <c r="L2" i="31"/>
  <c r="G98" i="1"/>
  <c r="G103" i="1" s="1"/>
  <c r="H51" i="1"/>
  <c r="K30" i="29" s="1"/>
  <c r="U32" i="29"/>
  <c r="D88" i="1"/>
  <c r="M40" i="29" s="1"/>
  <c r="G30" i="17"/>
  <c r="M3" i="41" s="1"/>
  <c r="C62" i="39"/>
  <c r="C103" i="39"/>
  <c r="C208" i="39"/>
  <c r="C12" i="35"/>
  <c r="C43" i="35"/>
  <c r="C69" i="35"/>
  <c r="C85" i="35"/>
  <c r="C123" i="35"/>
  <c r="C15" i="31"/>
  <c r="C30" i="31"/>
  <c r="C49" i="31"/>
  <c r="C64" i="31"/>
  <c r="C75" i="31"/>
  <c r="C8" i="33"/>
  <c r="C23" i="33"/>
  <c r="C25" i="33"/>
  <c r="C27" i="33"/>
  <c r="C29" i="33"/>
  <c r="C31" i="33"/>
  <c r="C33" i="33"/>
  <c r="C35" i="33"/>
  <c r="C37" i="33"/>
  <c r="C39" i="33"/>
  <c r="C41" i="33"/>
  <c r="C43" i="33"/>
  <c r="C45" i="33"/>
  <c r="C47" i="33"/>
  <c r="C49" i="33"/>
  <c r="C51" i="33"/>
  <c r="C53" i="33"/>
  <c r="C55" i="33"/>
  <c r="C57" i="33"/>
  <c r="C62" i="33"/>
  <c r="C64" i="33"/>
  <c r="C69" i="33"/>
  <c r="C71" i="33"/>
  <c r="C73" i="33"/>
  <c r="C75" i="33"/>
  <c r="C77" i="33"/>
  <c r="C79" i="33"/>
  <c r="C81" i="33"/>
  <c r="C83" i="33"/>
  <c r="C85" i="33"/>
  <c r="C87" i="33"/>
  <c r="C89" i="33"/>
  <c r="C91" i="33"/>
  <c r="C93" i="33"/>
  <c r="C95" i="33"/>
  <c r="C97" i="33"/>
  <c r="C99" i="33"/>
  <c r="C101" i="33"/>
  <c r="C103" i="33"/>
  <c r="C105" i="33"/>
  <c r="C107" i="33"/>
  <c r="C109" i="33"/>
  <c r="C111" i="33"/>
  <c r="C113" i="33"/>
  <c r="C115" i="33"/>
  <c r="C117" i="33"/>
  <c r="C119" i="33"/>
  <c r="C121" i="33"/>
  <c r="C123" i="33"/>
  <c r="C125" i="33"/>
  <c r="C127" i="33"/>
  <c r="C129" i="33"/>
  <c r="C131" i="33"/>
  <c r="C133" i="33"/>
  <c r="C135" i="33"/>
  <c r="C3" i="30"/>
  <c r="C4" i="30"/>
  <c r="C14" i="30"/>
  <c r="C7" i="29"/>
  <c r="C16" i="29"/>
  <c r="C18" i="29"/>
  <c r="C26" i="29"/>
  <c r="C31" i="29"/>
  <c r="C37" i="29"/>
  <c r="C39" i="29"/>
  <c r="C45" i="29"/>
  <c r="C46" i="29"/>
  <c r="C47" i="29"/>
  <c r="C48" i="29"/>
  <c r="C51" i="29"/>
  <c r="C52" i="29"/>
  <c r="C57" i="29"/>
  <c r="C62" i="29"/>
  <c r="C119" i="39"/>
  <c r="C211" i="39"/>
  <c r="C91" i="35"/>
  <c r="C107" i="35"/>
  <c r="C13" i="31"/>
  <c r="C28" i="31"/>
  <c r="C47" i="31"/>
  <c r="C62" i="31"/>
  <c r="C81" i="31"/>
  <c r="C6" i="33"/>
  <c r="C6" i="30"/>
  <c r="C8" i="30"/>
  <c r="C4" i="29"/>
  <c r="C8" i="29"/>
  <c r="C27" i="29"/>
  <c r="C135" i="39"/>
  <c r="C203" i="39"/>
  <c r="C216" i="39"/>
  <c r="C37" i="35"/>
  <c r="C53" i="35"/>
  <c r="C75" i="35"/>
  <c r="C133" i="35"/>
  <c r="C11" i="31"/>
  <c r="C26" i="31"/>
  <c r="C45" i="31"/>
  <c r="C60" i="31"/>
  <c r="C79" i="31"/>
  <c r="C4" i="33"/>
  <c r="C24" i="33"/>
  <c r="C26" i="33"/>
  <c r="C28" i="33"/>
  <c r="C30" i="33"/>
  <c r="C32" i="33"/>
  <c r="C34" i="33"/>
  <c r="C36" i="33"/>
  <c r="C38" i="33"/>
  <c r="C40" i="33"/>
  <c r="C42" i="33"/>
  <c r="C44" i="33"/>
  <c r="C46" i="33"/>
  <c r="C48" i="33"/>
  <c r="C50" i="33"/>
  <c r="C52" i="33"/>
  <c r="C54" i="33"/>
  <c r="C56" i="33"/>
  <c r="C61" i="33"/>
  <c r="C63" i="33"/>
  <c r="C68" i="33"/>
  <c r="C70" i="33"/>
  <c r="C72" i="33"/>
  <c r="C74" i="33"/>
  <c r="C76" i="33"/>
  <c r="C78" i="33"/>
  <c r="C80" i="33"/>
  <c r="C82" i="33"/>
  <c r="C84" i="33"/>
  <c r="C86" i="33"/>
  <c r="C88" i="33"/>
  <c r="C90" i="33"/>
  <c r="C92" i="33"/>
  <c r="C94" i="33"/>
  <c r="C96" i="33"/>
  <c r="C98" i="33"/>
  <c r="C100" i="33"/>
  <c r="C102" i="33"/>
  <c r="C104" i="33"/>
  <c r="C106" i="33"/>
  <c r="C108" i="33"/>
  <c r="C110" i="33"/>
  <c r="C112" i="33"/>
  <c r="C114" i="33"/>
  <c r="C116" i="33"/>
  <c r="C118" i="33"/>
  <c r="C120" i="33"/>
  <c r="C122" i="33"/>
  <c r="C124" i="33"/>
  <c r="C126" i="33"/>
  <c r="C128" i="33"/>
  <c r="C130" i="33"/>
  <c r="C132" i="33"/>
  <c r="C134" i="33"/>
  <c r="C15" i="30"/>
  <c r="C5" i="29"/>
  <c r="C10" i="29"/>
  <c r="C25" i="29"/>
  <c r="C28" i="29"/>
  <c r="C8" i="42"/>
  <c r="B61" i="35"/>
  <c r="B25" i="35"/>
  <c r="B171" i="39"/>
  <c r="B187" i="39"/>
  <c r="B202" i="39"/>
  <c r="B208" i="39"/>
  <c r="B212" i="39"/>
  <c r="B218" i="39"/>
  <c r="B5" i="35"/>
  <c r="B9" i="35"/>
  <c r="B16" i="35"/>
  <c r="B20" i="35"/>
  <c r="B24" i="35"/>
  <c r="B28" i="35"/>
  <c r="B33" i="35"/>
  <c r="B65" i="35"/>
  <c r="B97" i="35"/>
  <c r="B129" i="35"/>
  <c r="B34" i="31"/>
  <c r="B66" i="31"/>
  <c r="B61" i="33"/>
  <c r="B69" i="33"/>
  <c r="B13" i="30"/>
  <c r="B133" i="36"/>
  <c r="B117" i="36"/>
  <c r="B101" i="36"/>
  <c r="B85" i="36"/>
  <c r="B69" i="36"/>
  <c r="B53" i="36"/>
  <c r="B37" i="36"/>
  <c r="B21" i="36"/>
  <c r="B5" i="36"/>
  <c r="B55" i="36"/>
  <c r="B95" i="36"/>
  <c r="B127" i="36"/>
  <c r="B11" i="39"/>
  <c r="B27" i="39"/>
  <c r="B42" i="39"/>
  <c r="B50" i="39"/>
  <c r="B58" i="39"/>
  <c r="B66" i="39"/>
  <c r="B74" i="39"/>
  <c r="B82" i="39"/>
  <c r="B86" i="36"/>
  <c r="B39" i="36"/>
  <c r="B23" i="36"/>
  <c r="B7" i="36"/>
  <c r="B145" i="36"/>
  <c r="B75" i="36"/>
  <c r="B146" i="36"/>
  <c r="B18" i="39"/>
  <c r="B34" i="39"/>
  <c r="B90" i="39"/>
  <c r="B97" i="39"/>
  <c r="B101" i="39"/>
  <c r="B105" i="39"/>
  <c r="B109" i="39"/>
  <c r="B113" i="39"/>
  <c r="B117" i="39"/>
  <c r="B121" i="39"/>
  <c r="B125" i="39"/>
  <c r="B129" i="39"/>
  <c r="B133" i="39"/>
  <c r="B137" i="39"/>
  <c r="B141" i="39"/>
  <c r="B145" i="39"/>
  <c r="B149" i="39"/>
  <c r="B153" i="39"/>
  <c r="B157" i="39"/>
  <c r="B144" i="36"/>
  <c r="B32" i="39"/>
  <c r="B12" i="35"/>
  <c r="B34" i="35"/>
  <c r="B42" i="35"/>
  <c r="B50" i="35"/>
  <c r="B58" i="35"/>
  <c r="B66" i="35"/>
  <c r="B74" i="35"/>
  <c r="B82" i="35"/>
  <c r="B90" i="35"/>
  <c r="B98" i="35"/>
  <c r="B175" i="39"/>
  <c r="B191" i="39"/>
  <c r="B214" i="39"/>
  <c r="B4" i="35"/>
  <c r="B8" i="35"/>
  <c r="B15" i="35"/>
  <c r="B19" i="35"/>
  <c r="B23" i="35"/>
  <c r="B27" i="35"/>
  <c r="B37" i="35"/>
  <c r="B45" i="35"/>
  <c r="B57" i="35"/>
  <c r="B69" i="35"/>
  <c r="B77" i="35"/>
  <c r="B89" i="35"/>
  <c r="B101" i="35"/>
  <c r="B109" i="35"/>
  <c r="B121" i="35"/>
  <c r="B10" i="31"/>
  <c r="B42" i="31"/>
  <c r="B74" i="31"/>
  <c r="B57" i="33"/>
  <c r="B65" i="33"/>
  <c r="B62" i="29"/>
  <c r="B3" i="42"/>
  <c r="B8" i="42"/>
  <c r="B40" i="29"/>
  <c r="B136" i="35"/>
  <c r="B129" i="36"/>
  <c r="B113" i="36"/>
  <c r="B97" i="36"/>
  <c r="B81" i="36"/>
  <c r="B65" i="36"/>
  <c r="B49" i="36"/>
  <c r="B33" i="36"/>
  <c r="B17" i="36"/>
  <c r="B3" i="43"/>
  <c r="B17" i="29"/>
  <c r="B59" i="36"/>
  <c r="B99" i="36"/>
  <c r="B131" i="36"/>
  <c r="B15" i="39"/>
  <c r="B31" i="39"/>
  <c r="B44" i="39"/>
  <c r="B52" i="39"/>
  <c r="B60" i="39"/>
  <c r="B68" i="39"/>
  <c r="B76" i="39"/>
  <c r="B84" i="39"/>
  <c r="B82" i="36"/>
  <c r="B51" i="36"/>
  <c r="B35" i="36"/>
  <c r="B19" i="36"/>
  <c r="B3" i="36"/>
  <c r="B78" i="36"/>
  <c r="B6" i="39"/>
  <c r="B22" i="39"/>
  <c r="B38" i="39"/>
  <c r="B92" i="39"/>
  <c r="B98" i="39"/>
  <c r="B102" i="39"/>
  <c r="B106" i="39"/>
  <c r="B110" i="39"/>
  <c r="B114" i="39"/>
  <c r="B118" i="39"/>
  <c r="B122" i="39"/>
  <c r="B126" i="39"/>
  <c r="B130" i="39"/>
  <c r="B134" i="39"/>
  <c r="B138" i="39"/>
  <c r="B142" i="39"/>
  <c r="B146" i="39"/>
  <c r="B150" i="39"/>
  <c r="B154" i="39"/>
  <c r="B158" i="39"/>
  <c r="B163" i="39"/>
  <c r="B179" i="39"/>
  <c r="B195" i="39"/>
  <c r="B204" i="39"/>
  <c r="B210" i="39"/>
  <c r="B216" i="39"/>
  <c r="B3" i="35"/>
  <c r="B7" i="35"/>
  <c r="B11" i="35"/>
  <c r="B14" i="35"/>
  <c r="B18" i="35"/>
  <c r="B22" i="35"/>
  <c r="B26" i="35"/>
  <c r="B49" i="35"/>
  <c r="B81" i="35"/>
  <c r="B113" i="35"/>
  <c r="B135" i="35"/>
  <c r="B18" i="31"/>
  <c r="B50" i="31"/>
  <c r="B82" i="31"/>
  <c r="B9" i="33"/>
  <c r="B125" i="36"/>
  <c r="B109" i="36"/>
  <c r="B93" i="36"/>
  <c r="B77" i="36"/>
  <c r="B61" i="36"/>
  <c r="B45" i="36"/>
  <c r="B29" i="36"/>
  <c r="B13" i="36"/>
  <c r="B32" i="29"/>
  <c r="B3" i="41"/>
  <c r="B63" i="36"/>
  <c r="B103" i="36"/>
  <c r="B3" i="39"/>
  <c r="B19" i="39"/>
  <c r="B35" i="39"/>
  <c r="B46" i="39"/>
  <c r="B54" i="39"/>
  <c r="B62" i="39"/>
  <c r="B70" i="39"/>
  <c r="B78" i="39"/>
  <c r="B70" i="36"/>
  <c r="B47" i="36"/>
  <c r="B31" i="36"/>
  <c r="B15" i="36"/>
  <c r="B11" i="30"/>
  <c r="B79" i="36"/>
  <c r="B10" i="39"/>
  <c r="B26" i="39"/>
  <c r="B86" i="39"/>
  <c r="B94" i="39"/>
  <c r="B99" i="39"/>
  <c r="B103" i="39"/>
  <c r="B107" i="39"/>
  <c r="B111" i="39"/>
  <c r="B115" i="39"/>
  <c r="B119" i="39"/>
  <c r="B123" i="39"/>
  <c r="B127" i="39"/>
  <c r="B131" i="39"/>
  <c r="B135" i="39"/>
  <c r="B139" i="39"/>
  <c r="B143" i="39"/>
  <c r="B147" i="39"/>
  <c r="B151" i="39"/>
  <c r="B155" i="39"/>
  <c r="D49" i="27"/>
  <c r="I37" i="36" s="1"/>
  <c r="B69" i="27"/>
  <c r="G57" i="36" s="1"/>
  <c r="B16" i="28"/>
  <c r="G76" i="36" s="1"/>
  <c r="B62" i="28"/>
  <c r="G122" i="36" s="1"/>
  <c r="C69" i="28"/>
  <c r="H129" i="36" s="1"/>
  <c r="D18" i="15"/>
  <c r="I6" i="35" s="1"/>
  <c r="B61" i="28"/>
  <c r="G121" i="36" s="1"/>
  <c r="B32" i="28"/>
  <c r="G92" i="36" s="1"/>
  <c r="D76" i="28"/>
  <c r="I136" i="36" s="1"/>
  <c r="B68" i="28"/>
  <c r="G128" i="36" s="1"/>
  <c r="C21" i="15"/>
  <c r="H9" i="35" s="1"/>
  <c r="D26" i="15"/>
  <c r="I14" i="35" s="1"/>
  <c r="C40" i="28"/>
  <c r="H100" i="36" s="1"/>
  <c r="B46" i="28"/>
  <c r="G106" i="36" s="1"/>
  <c r="D72" i="28"/>
  <c r="I132" i="36" s="1"/>
  <c r="D82" i="28"/>
  <c r="I142" i="36" s="1"/>
  <c r="C76" i="28"/>
  <c r="H136" i="36" s="1"/>
  <c r="C29" i="15"/>
  <c r="H17" i="35" s="1"/>
  <c r="C33" i="29"/>
  <c r="C54" i="39"/>
  <c r="C99" i="39"/>
  <c r="C115" i="39"/>
  <c r="C131" i="39"/>
  <c r="C147" i="39"/>
  <c r="C202" i="39"/>
  <c r="C205" i="39"/>
  <c r="C210" i="39"/>
  <c r="C213" i="39"/>
  <c r="C218" i="39"/>
  <c r="C31" i="35"/>
  <c r="C41" i="35"/>
  <c r="C47" i="35"/>
  <c r="C57" i="35"/>
  <c r="C63" i="35"/>
  <c r="C73" i="35"/>
  <c r="C79" i="35"/>
  <c r="C89" i="35"/>
  <c r="C95" i="35"/>
  <c r="C105" i="35"/>
  <c r="C111" i="35"/>
  <c r="C121" i="35"/>
  <c r="C127" i="35"/>
  <c r="C134" i="35"/>
  <c r="C135" i="35"/>
  <c r="C3" i="31"/>
  <c r="C5" i="31"/>
  <c r="C7" i="31"/>
  <c r="C9" i="31"/>
  <c r="C18" i="31"/>
  <c r="C20" i="31"/>
  <c r="C22" i="31"/>
  <c r="C24" i="31"/>
  <c r="C35" i="31"/>
  <c r="C37" i="31"/>
  <c r="C39" i="31"/>
  <c r="C41" i="31"/>
  <c r="C50" i="31"/>
  <c r="C52" i="31"/>
  <c r="C54" i="31"/>
  <c r="C56" i="31"/>
  <c r="C67" i="31"/>
  <c r="C69" i="31"/>
  <c r="C71" i="31"/>
  <c r="C73" i="31"/>
  <c r="C82" i="31"/>
  <c r="C84" i="31"/>
  <c r="C86" i="31"/>
  <c r="C88" i="31"/>
  <c r="C90" i="31"/>
  <c r="C92" i="31"/>
  <c r="C94" i="31"/>
  <c r="C96" i="31"/>
  <c r="C98" i="31"/>
  <c r="C100" i="31"/>
  <c r="C102" i="31"/>
  <c r="C104" i="31"/>
  <c r="C106" i="31"/>
  <c r="C108" i="31"/>
  <c r="C110" i="31"/>
  <c r="C112" i="31"/>
  <c r="C114" i="31"/>
  <c r="C116" i="31"/>
  <c r="C118" i="31"/>
  <c r="C120" i="31"/>
  <c r="C122" i="31"/>
  <c r="C124" i="31"/>
  <c r="C126" i="31"/>
  <c r="C128" i="31"/>
  <c r="C130" i="31"/>
  <c r="C132" i="31"/>
  <c r="C134" i="31"/>
  <c r="C136" i="31"/>
  <c r="C138" i="31"/>
  <c r="C140" i="31"/>
  <c r="C142" i="31"/>
  <c r="C144" i="31"/>
  <c r="C146" i="31"/>
  <c r="C9" i="33"/>
  <c r="C11" i="33"/>
  <c r="C13" i="33"/>
  <c r="C15" i="33"/>
  <c r="C17" i="33"/>
  <c r="C19" i="33"/>
  <c r="C21" i="33"/>
  <c r="C70" i="39"/>
  <c r="C107" i="39"/>
  <c r="C123" i="39"/>
  <c r="C139" i="39"/>
  <c r="C155" i="39"/>
  <c r="C201" i="39"/>
  <c r="C206" i="39"/>
  <c r="C209" i="39"/>
  <c r="C214" i="39"/>
  <c r="C217" i="39"/>
  <c r="C33" i="35"/>
  <c r="C39" i="35"/>
  <c r="C49" i="35"/>
  <c r="C55" i="35"/>
  <c r="C65" i="35"/>
  <c r="C71" i="35"/>
  <c r="C81" i="35"/>
  <c r="C87" i="35"/>
  <c r="C97" i="35"/>
  <c r="C103" i="35"/>
  <c r="C113" i="35"/>
  <c r="C119" i="35"/>
  <c r="C129" i="35"/>
  <c r="C132" i="35"/>
  <c r="C4" i="31"/>
  <c r="C6" i="31"/>
  <c r="C8" i="31"/>
  <c r="C19" i="31"/>
  <c r="C21" i="31"/>
  <c r="C23" i="31"/>
  <c r="C25" i="31"/>
  <c r="C34" i="31"/>
  <c r="C36" i="31"/>
  <c r="C38" i="31"/>
  <c r="C40" i="31"/>
  <c r="C51" i="31"/>
  <c r="C53" i="31"/>
  <c r="C55" i="31"/>
  <c r="C57" i="31"/>
  <c r="C66" i="31"/>
  <c r="C68" i="31"/>
  <c r="C70" i="31"/>
  <c r="C72" i="31"/>
  <c r="C83" i="31"/>
  <c r="C85" i="31"/>
  <c r="C87" i="31"/>
  <c r="C89" i="31"/>
  <c r="C91" i="31"/>
  <c r="C93" i="31"/>
  <c r="C95" i="31"/>
  <c r="C97" i="31"/>
  <c r="C99" i="31"/>
  <c r="C101" i="31"/>
  <c r="C103" i="31"/>
  <c r="C105" i="31"/>
  <c r="C107" i="31"/>
  <c r="C109" i="31"/>
  <c r="C111" i="31"/>
  <c r="C113" i="31"/>
  <c r="C115" i="31"/>
  <c r="C117" i="31"/>
  <c r="C119" i="31"/>
  <c r="C121" i="31"/>
  <c r="C123" i="31"/>
  <c r="C125" i="31"/>
  <c r="C127" i="31"/>
  <c r="C129" i="31"/>
  <c r="C131" i="31"/>
  <c r="C133" i="31"/>
  <c r="C135" i="31"/>
  <c r="C137" i="31"/>
  <c r="C139" i="31"/>
  <c r="C141" i="31"/>
  <c r="C143" i="31"/>
  <c r="C145" i="31"/>
  <c r="C10" i="33"/>
  <c r="C12" i="33"/>
  <c r="C14" i="33"/>
  <c r="C16" i="33"/>
  <c r="C18" i="33"/>
  <c r="C20" i="33"/>
  <c r="C22" i="33"/>
  <c r="C73" i="36"/>
  <c r="C46" i="39"/>
  <c r="C78" i="39"/>
  <c r="C111" i="39"/>
  <c r="C127" i="39"/>
  <c r="C143" i="39"/>
  <c r="C159" i="39"/>
  <c r="C204" i="39"/>
  <c r="C207" i="39"/>
  <c r="C212" i="39"/>
  <c r="C215" i="39"/>
  <c r="C3" i="35"/>
  <c r="C4" i="35"/>
  <c r="C5" i="35"/>
  <c r="C6" i="35"/>
  <c r="C7" i="35"/>
  <c r="C8" i="35"/>
  <c r="C9" i="35"/>
  <c r="C10" i="35"/>
  <c r="C14" i="35"/>
  <c r="C15" i="35"/>
  <c r="C16" i="35"/>
  <c r="C17" i="35"/>
  <c r="C18" i="35"/>
  <c r="C19" i="35"/>
  <c r="C20" i="35"/>
  <c r="C21" i="35"/>
  <c r="C22" i="35"/>
  <c r="C23" i="35"/>
  <c r="C24" i="35"/>
  <c r="C25" i="35"/>
  <c r="C26" i="35"/>
  <c r="C27" i="35"/>
  <c r="C28" i="35"/>
  <c r="C29" i="35"/>
  <c r="C35" i="35"/>
  <c r="C45" i="35"/>
  <c r="C51" i="35"/>
  <c r="C61" i="35"/>
  <c r="C67" i="35"/>
  <c r="C77" i="35"/>
  <c r="C83" i="35"/>
  <c r="C93" i="35"/>
  <c r="C99" i="35"/>
  <c r="C109" i="35"/>
  <c r="C115" i="35"/>
  <c r="C125" i="35"/>
  <c r="C131" i="35"/>
  <c r="C10" i="31"/>
  <c r="C12" i="31"/>
  <c r="C14" i="31"/>
  <c r="C16" i="31"/>
  <c r="C27" i="31"/>
  <c r="C29" i="31"/>
  <c r="C31" i="31"/>
  <c r="C33" i="31"/>
  <c r="C42" i="31"/>
  <c r="C44" i="31"/>
  <c r="C46" i="31"/>
  <c r="C48" i="31"/>
  <c r="C59" i="31"/>
  <c r="C61" i="31"/>
  <c r="C63" i="31"/>
  <c r="C65" i="31"/>
  <c r="C74" i="31"/>
  <c r="C76" i="31"/>
  <c r="C78" i="31"/>
  <c r="C80" i="31"/>
  <c r="C3" i="33"/>
  <c r="C5" i="33"/>
  <c r="C7" i="33"/>
  <c r="C58" i="33"/>
  <c r="C60" i="33"/>
  <c r="C65" i="33"/>
  <c r="C67" i="33"/>
  <c r="G125" i="33"/>
  <c r="D17" i="27"/>
  <c r="I5" i="36" s="1"/>
  <c r="C21" i="27"/>
  <c r="H9" i="36" s="1"/>
  <c r="B85" i="27"/>
  <c r="G73" i="36" s="1"/>
  <c r="C64" i="27"/>
  <c r="H52" i="36" s="1"/>
  <c r="C56" i="28"/>
  <c r="H116" i="36" s="1"/>
  <c r="B76" i="27"/>
  <c r="G64" i="36" s="1"/>
  <c r="B20" i="28"/>
  <c r="G80" i="36" s="1"/>
  <c r="B36" i="28"/>
  <c r="G96" i="36" s="1"/>
  <c r="B48" i="28"/>
  <c r="G108" i="36" s="1"/>
  <c r="B56" i="28"/>
  <c r="G116" i="36" s="1"/>
  <c r="B64" i="28"/>
  <c r="G124" i="36" s="1"/>
  <c r="D77" i="28"/>
  <c r="I137" i="36" s="1"/>
  <c r="B65" i="28"/>
  <c r="G125" i="36" s="1"/>
  <c r="B71" i="28"/>
  <c r="G131" i="36" s="1"/>
  <c r="D68" i="28"/>
  <c r="I128" i="36" s="1"/>
  <c r="C74" i="28"/>
  <c r="H134" i="36" s="1"/>
  <c r="D11" i="1"/>
  <c r="C84" i="28"/>
  <c r="H144" i="36" s="1"/>
  <c r="D16" i="15"/>
  <c r="I4" i="35" s="1"/>
  <c r="C19" i="15"/>
  <c r="H7" i="35" s="1"/>
  <c r="B22" i="15"/>
  <c r="G10" i="35" s="1"/>
  <c r="C78" i="28"/>
  <c r="H138" i="36" s="1"/>
  <c r="C27" i="15"/>
  <c r="H15" i="35" s="1"/>
  <c r="B30" i="15"/>
  <c r="G18" i="35" s="1"/>
  <c r="D32" i="15"/>
  <c r="I20" i="35" s="1"/>
  <c r="C30" i="15"/>
  <c r="H18" i="35" s="1"/>
  <c r="D27" i="15"/>
  <c r="I15" i="35" s="1"/>
  <c r="D22" i="15"/>
  <c r="I10" i="35" s="1"/>
  <c r="B24" i="15"/>
  <c r="G12" i="35" s="1"/>
  <c r="D83" i="28"/>
  <c r="I143" i="36" s="1"/>
  <c r="C81" i="28"/>
  <c r="H141" i="36" s="1"/>
  <c r="C77" i="28"/>
  <c r="H137" i="36" s="1"/>
  <c r="D21" i="15"/>
  <c r="I9" i="35" s="1"/>
  <c r="B19" i="15"/>
  <c r="G7" i="35" s="1"/>
  <c r="C16" i="15"/>
  <c r="H4" i="35" s="1"/>
  <c r="B84" i="28"/>
  <c r="G144" i="36" s="1"/>
  <c r="D70" i="28"/>
  <c r="I130" i="36" s="1"/>
  <c r="B66" i="28"/>
  <c r="G126" i="36" s="1"/>
  <c r="C67" i="28"/>
  <c r="H127" i="36" s="1"/>
  <c r="B78" i="28"/>
  <c r="G138" i="36" s="1"/>
  <c r="C65" i="28"/>
  <c r="H125" i="36" s="1"/>
  <c r="D57" i="28"/>
  <c r="I117" i="36" s="1"/>
  <c r="D49" i="28"/>
  <c r="I109" i="36" s="1"/>
  <c r="B38" i="28"/>
  <c r="G98" i="36" s="1"/>
  <c r="B22" i="28"/>
  <c r="G82" i="36" s="1"/>
  <c r="B78" i="27"/>
  <c r="G66" i="36" s="1"/>
  <c r="B62" i="27"/>
  <c r="G50" i="36" s="1"/>
  <c r="C58" i="28"/>
  <c r="H118" i="36" s="1"/>
  <c r="C42" i="28"/>
  <c r="H102" i="36" s="1"/>
  <c r="C26" i="28"/>
  <c r="H86" i="36" s="1"/>
  <c r="C82" i="27"/>
  <c r="H70" i="36" s="1"/>
  <c r="C66" i="27"/>
  <c r="H54" i="36" s="1"/>
  <c r="B63" i="28"/>
  <c r="G123" i="36" s="1"/>
  <c r="B47" i="28"/>
  <c r="G107" i="36" s="1"/>
  <c r="B31" i="28"/>
  <c r="G91" i="36" s="1"/>
  <c r="B15" i="28"/>
  <c r="G75" i="36" s="1"/>
  <c r="B71" i="27"/>
  <c r="G59" i="36" s="1"/>
  <c r="B55" i="27"/>
  <c r="G43" i="36" s="1"/>
  <c r="C44" i="27"/>
  <c r="H32" i="36" s="1"/>
  <c r="C33" i="27"/>
  <c r="H21" i="36" s="1"/>
  <c r="D23" i="27"/>
  <c r="I11" i="36" s="1"/>
  <c r="C50" i="27"/>
  <c r="H38" i="36" s="1"/>
  <c r="C39" i="27"/>
  <c r="H27" i="36" s="1"/>
  <c r="D29" i="27"/>
  <c r="I17" i="36" s="1"/>
  <c r="C18" i="27"/>
  <c r="H6" i="36" s="1"/>
  <c r="I124" i="33"/>
  <c r="I120" i="33"/>
  <c r="I116" i="33"/>
  <c r="I112" i="33"/>
  <c r="I108" i="33"/>
  <c r="I104" i="33"/>
  <c r="G85" i="33"/>
  <c r="G81" i="33"/>
  <c r="G77" i="33"/>
  <c r="G73" i="33"/>
  <c r="H68" i="33"/>
  <c r="H64" i="33"/>
  <c r="H60" i="33"/>
  <c r="H56" i="33"/>
  <c r="I52" i="33"/>
  <c r="I48" i="33"/>
  <c r="C27" i="27"/>
  <c r="H15" i="36" s="1"/>
  <c r="C32" i="27"/>
  <c r="H20" i="36" s="1"/>
  <c r="B29" i="28"/>
  <c r="G89" i="36" s="1"/>
  <c r="C80" i="27"/>
  <c r="H68" i="36" s="1"/>
  <c r="B60" i="27"/>
  <c r="G48" i="36" s="1"/>
  <c r="B80" i="27"/>
  <c r="G68" i="36" s="1"/>
  <c r="B24" i="28"/>
  <c r="G84" i="36" s="1"/>
  <c r="B40" i="28"/>
  <c r="G100" i="36" s="1"/>
  <c r="B50" i="28"/>
  <c r="G110" i="36" s="1"/>
  <c r="B58" i="28"/>
  <c r="G118" i="36" s="1"/>
  <c r="C73" i="28"/>
  <c r="H133" i="36" s="1"/>
  <c r="D78" i="28"/>
  <c r="I138" i="36" s="1"/>
  <c r="B67" i="28"/>
  <c r="G127" i="36" s="1"/>
  <c r="D71" i="28"/>
  <c r="I131" i="36" s="1"/>
  <c r="C70" i="28"/>
  <c r="H130" i="36" s="1"/>
  <c r="C80" i="28"/>
  <c r="H140" i="36" s="1"/>
  <c r="B86" i="28"/>
  <c r="G146" i="36" s="1"/>
  <c r="C17" i="15"/>
  <c r="H5" i="35" s="1"/>
  <c r="B20" i="15"/>
  <c r="G8" i="35" s="1"/>
  <c r="G3" i="33"/>
  <c r="B23" i="15"/>
  <c r="G11" i="35" s="1"/>
  <c r="B25" i="15"/>
  <c r="G13" i="35" s="1"/>
  <c r="B28" i="15"/>
  <c r="G16" i="35" s="1"/>
  <c r="D30" i="15"/>
  <c r="I18" i="35" s="1"/>
  <c r="C33" i="15"/>
  <c r="H21" i="35" s="1"/>
  <c r="C32" i="15"/>
  <c r="H20" i="35" s="1"/>
  <c r="D29" i="15"/>
  <c r="I17" i="35" s="1"/>
  <c r="B27" i="15"/>
  <c r="G15" i="35" s="1"/>
  <c r="C23" i="15"/>
  <c r="H11" i="35" s="1"/>
  <c r="D85" i="28"/>
  <c r="I145" i="36" s="1"/>
  <c r="C83" i="28"/>
  <c r="H143" i="36" s="1"/>
  <c r="B81" i="28"/>
  <c r="G141" i="36" s="1"/>
  <c r="C75" i="28"/>
  <c r="H135" i="36" s="1"/>
  <c r="B21" i="15"/>
  <c r="G9" i="35" s="1"/>
  <c r="C18" i="15"/>
  <c r="H6" i="35" s="1"/>
  <c r="D15" i="15"/>
  <c r="I3" i="35" s="1"/>
  <c r="C82" i="28"/>
  <c r="H142" i="36" s="1"/>
  <c r="D74" i="28"/>
  <c r="I134" i="36" s="1"/>
  <c r="B70" i="28"/>
  <c r="G130" i="36" s="1"/>
  <c r="C71" i="28"/>
  <c r="H131" i="36" s="1"/>
  <c r="D65" i="28"/>
  <c r="I125" i="36" s="1"/>
  <c r="B77" i="28"/>
  <c r="G137" i="36" s="1"/>
  <c r="D63" i="28"/>
  <c r="I123" i="36" s="1"/>
  <c r="D55" i="28"/>
  <c r="I115" i="36" s="1"/>
  <c r="D47" i="28"/>
  <c r="I107" i="36" s="1"/>
  <c r="B34" i="28"/>
  <c r="G94" i="36" s="1"/>
  <c r="B18" i="28"/>
  <c r="G78" i="36" s="1"/>
  <c r="B74" i="27"/>
  <c r="G62" i="36" s="1"/>
  <c r="B58" i="27"/>
  <c r="G46" i="36" s="1"/>
  <c r="C54" i="28"/>
  <c r="H114" i="36" s="1"/>
  <c r="C38" i="28"/>
  <c r="H98" i="36" s="1"/>
  <c r="C22" i="28"/>
  <c r="H82" i="36" s="1"/>
  <c r="C78" i="27"/>
  <c r="H66" i="36" s="1"/>
  <c r="C62" i="27"/>
  <c r="H50" i="36" s="1"/>
  <c r="B59" i="28"/>
  <c r="G119" i="36" s="1"/>
  <c r="B43" i="28"/>
  <c r="G103" i="36" s="1"/>
  <c r="B27" i="28"/>
  <c r="G87" i="36" s="1"/>
  <c r="B83" i="27"/>
  <c r="G71" i="36" s="1"/>
  <c r="B67" i="27"/>
  <c r="G55" i="36" s="1"/>
  <c r="C52" i="27"/>
  <c r="H40" i="36" s="1"/>
  <c r="C41" i="27"/>
  <c r="H29" i="36" s="1"/>
  <c r="D31" i="27"/>
  <c r="I19" i="36" s="1"/>
  <c r="C20" i="27"/>
  <c r="H8" i="36" s="1"/>
  <c r="C47" i="27"/>
  <c r="H35" i="36" s="1"/>
  <c r="D37" i="27"/>
  <c r="I25" i="36" s="1"/>
  <c r="C26" i="27"/>
  <c r="H14" i="36" s="1"/>
  <c r="C15" i="27"/>
  <c r="H3" i="36" s="1"/>
  <c r="H127" i="33"/>
  <c r="I123" i="33"/>
  <c r="I119" i="33"/>
  <c r="I115" i="33"/>
  <c r="I111" i="33"/>
  <c r="I107" i="33"/>
  <c r="G84" i="33"/>
  <c r="G80" i="33"/>
  <c r="G76" i="33"/>
  <c r="G72" i="33"/>
  <c r="H67" i="33"/>
  <c r="H63" i="33"/>
  <c r="H59" i="33"/>
  <c r="H55" i="33"/>
  <c r="I51" i="33"/>
  <c r="I47" i="33"/>
  <c r="I43" i="33"/>
  <c r="I39" i="33"/>
  <c r="C38" i="27"/>
  <c r="H26" i="36" s="1"/>
  <c r="D43" i="27"/>
  <c r="I31" i="36" s="1"/>
  <c r="B53" i="27"/>
  <c r="G41" i="36" s="1"/>
  <c r="B45" i="28"/>
  <c r="G105" i="36" s="1"/>
  <c r="C24" i="28"/>
  <c r="H84" i="36" s="1"/>
  <c r="B68" i="27"/>
  <c r="G56" i="36" s="1"/>
  <c r="B84" i="27"/>
  <c r="G72" i="36" s="1"/>
  <c r="B28" i="28"/>
  <c r="G88" i="36" s="1"/>
  <c r="B44" i="28"/>
  <c r="G104" i="36" s="1"/>
  <c r="B52" i="28"/>
  <c r="G112" i="36" s="1"/>
  <c r="B60" i="28"/>
  <c r="G120" i="36" s="1"/>
  <c r="D75" i="28"/>
  <c r="I135" i="36" s="1"/>
  <c r="D67" i="28"/>
  <c r="I127" i="36" s="1"/>
  <c r="C66" i="28"/>
  <c r="H126" i="36" s="1"/>
  <c r="B72" i="28"/>
  <c r="G132" i="36" s="1"/>
  <c r="B82" i="28"/>
  <c r="G142" i="36" s="1"/>
  <c r="D86" i="28"/>
  <c r="I146" i="36" s="1"/>
  <c r="B18" i="15"/>
  <c r="G6" i="35" s="1"/>
  <c r="D20" i="15"/>
  <c r="I8" i="35" s="1"/>
  <c r="D73" i="28"/>
  <c r="I133" i="36" s="1"/>
  <c r="D23" i="15"/>
  <c r="I11" i="35" s="1"/>
  <c r="D25" i="15"/>
  <c r="I13" i="35" s="1"/>
  <c r="D28" i="15"/>
  <c r="I16" i="35" s="1"/>
  <c r="C31" i="15"/>
  <c r="H19" i="35" s="1"/>
  <c r="C22" i="15"/>
  <c r="H10" i="35" s="1"/>
  <c r="D33" i="15"/>
  <c r="I21" i="35" s="1"/>
  <c r="D31" i="15"/>
  <c r="I19" i="35" s="1"/>
  <c r="B29" i="15"/>
  <c r="G17" i="35" s="1"/>
  <c r="B26" i="15"/>
  <c r="G14" i="35" s="1"/>
  <c r="C85" i="28"/>
  <c r="H145" i="36" s="1"/>
  <c r="B83" i="28"/>
  <c r="G143" i="36" s="1"/>
  <c r="D79" i="28"/>
  <c r="I139" i="36" s="1"/>
  <c r="B73" i="28"/>
  <c r="G133" i="36" s="1"/>
  <c r="C20" i="15"/>
  <c r="H8" i="35" s="1"/>
  <c r="D17" i="15"/>
  <c r="I5" i="35" s="1"/>
  <c r="C86" i="28"/>
  <c r="H146" i="36" s="1"/>
  <c r="D80" i="28"/>
  <c r="I140" i="36" s="1"/>
  <c r="B74" i="28"/>
  <c r="G134" i="36" s="1"/>
  <c r="C68" i="28"/>
  <c r="H128" i="36" s="1"/>
  <c r="D69" i="28"/>
  <c r="I129" i="36" s="1"/>
  <c r="C15" i="15"/>
  <c r="H3" i="35" s="1"/>
  <c r="B76" i="28"/>
  <c r="G136" i="36" s="1"/>
  <c r="D61" i="28"/>
  <c r="I121" i="36" s="1"/>
  <c r="D53" i="28"/>
  <c r="I113" i="36" s="1"/>
  <c r="D45" i="28"/>
  <c r="I105" i="36" s="1"/>
  <c r="B30" i="28"/>
  <c r="G90" i="36" s="1"/>
  <c r="B86" i="27"/>
  <c r="G74" i="36" s="1"/>
  <c r="B70" i="27"/>
  <c r="G58" i="36" s="1"/>
  <c r="B54" i="27"/>
  <c r="G42" i="36" s="1"/>
  <c r="C50" i="28"/>
  <c r="H110" i="36" s="1"/>
  <c r="C34" i="28"/>
  <c r="H94" i="36" s="1"/>
  <c r="C18" i="28"/>
  <c r="H78" i="36" s="1"/>
  <c r="C74" i="27"/>
  <c r="H62" i="36" s="1"/>
  <c r="C58" i="27"/>
  <c r="H46" i="36" s="1"/>
  <c r="B55" i="28"/>
  <c r="G115" i="36" s="1"/>
  <c r="B39" i="28"/>
  <c r="G99" i="36" s="1"/>
  <c r="B23" i="28"/>
  <c r="G83" i="36" s="1"/>
  <c r="B79" i="27"/>
  <c r="G67" i="36" s="1"/>
  <c r="B63" i="27"/>
  <c r="G51" i="36" s="1"/>
  <c r="C49" i="27"/>
  <c r="H37" i="36" s="1"/>
  <c r="D39" i="27"/>
  <c r="I27" i="36" s="1"/>
  <c r="C28" i="27"/>
  <c r="H16" i="36" s="1"/>
  <c r="C17" i="27"/>
  <c r="H5" i="36" s="1"/>
  <c r="D45" i="27"/>
  <c r="I33" i="36" s="1"/>
  <c r="C34" i="27"/>
  <c r="H22" i="36" s="1"/>
  <c r="C23" i="27"/>
  <c r="H11" i="36" s="1"/>
  <c r="G3" i="31"/>
  <c r="I126" i="33"/>
  <c r="I122" i="33"/>
  <c r="I118" i="33"/>
  <c r="I114" i="33"/>
  <c r="I110" i="33"/>
  <c r="I106" i="33"/>
  <c r="G83" i="33"/>
  <c r="G79" i="33"/>
  <c r="G75" i="33"/>
  <c r="G71" i="33"/>
  <c r="H66" i="33"/>
  <c r="H62" i="33"/>
  <c r="H58" i="33"/>
  <c r="B12" i="29"/>
  <c r="B106" i="36"/>
  <c r="B111" i="36"/>
  <c r="B114" i="36"/>
  <c r="B119" i="36"/>
  <c r="B137" i="36"/>
  <c r="B139" i="36"/>
  <c r="B95" i="39"/>
  <c r="B164" i="39"/>
  <c r="B168" i="39"/>
  <c r="B172" i="39"/>
  <c r="B176" i="39"/>
  <c r="B180" i="39"/>
  <c r="B184" i="39"/>
  <c r="B188" i="39"/>
  <c r="B192" i="39"/>
  <c r="B196" i="39"/>
  <c r="B200" i="39"/>
  <c r="B133" i="35"/>
  <c r="B12" i="31"/>
  <c r="B20" i="31"/>
  <c r="B28" i="31"/>
  <c r="B36" i="31"/>
  <c r="B44" i="31"/>
  <c r="B52" i="31"/>
  <c r="B60" i="31"/>
  <c r="B68" i="31"/>
  <c r="B76" i="31"/>
  <c r="B84" i="31"/>
  <c r="B3" i="33"/>
  <c r="B8" i="33"/>
  <c r="B56" i="33"/>
  <c r="B60" i="33"/>
  <c r="B64" i="33"/>
  <c r="B68" i="33"/>
  <c r="B161" i="39"/>
  <c r="B165" i="39"/>
  <c r="B169" i="39"/>
  <c r="B173" i="39"/>
  <c r="B177" i="39"/>
  <c r="B181" i="39"/>
  <c r="B185" i="39"/>
  <c r="B189" i="39"/>
  <c r="B193" i="39"/>
  <c r="B197" i="39"/>
  <c r="B201" i="39"/>
  <c r="B203" i="39"/>
  <c r="B205" i="39"/>
  <c r="B207" i="39"/>
  <c r="B209" i="39"/>
  <c r="B211" i="39"/>
  <c r="B213" i="39"/>
  <c r="B215" i="39"/>
  <c r="B217" i="39"/>
  <c r="B219" i="39"/>
  <c r="B31" i="35"/>
  <c r="B35" i="35"/>
  <c r="B39" i="35"/>
  <c r="B43" i="35"/>
  <c r="B47" i="35"/>
  <c r="B51" i="35"/>
  <c r="B55" i="35"/>
  <c r="B59" i="35"/>
  <c r="B63" i="35"/>
  <c r="B67" i="35"/>
  <c r="B71" i="35"/>
  <c r="B75" i="35"/>
  <c r="B79" i="35"/>
  <c r="B83" i="35"/>
  <c r="B87" i="35"/>
  <c r="B91" i="35"/>
  <c r="B95" i="35"/>
  <c r="B99" i="35"/>
  <c r="B103" i="35"/>
  <c r="B107" i="35"/>
  <c r="B111" i="35"/>
  <c r="B115" i="35"/>
  <c r="B119" i="35"/>
  <c r="B123" i="35"/>
  <c r="B127" i="35"/>
  <c r="B131" i="35"/>
  <c r="B14" i="31"/>
  <c r="B22" i="31"/>
  <c r="B30" i="31"/>
  <c r="B38" i="31"/>
  <c r="B46" i="31"/>
  <c r="B54" i="31"/>
  <c r="B62" i="31"/>
  <c r="B70" i="31"/>
  <c r="B78" i="31"/>
  <c r="B7" i="33"/>
  <c r="B55" i="33"/>
  <c r="B59" i="33"/>
  <c r="B63" i="33"/>
  <c r="B67" i="33"/>
  <c r="B4" i="30"/>
  <c r="B39" i="29"/>
  <c r="B13" i="42"/>
  <c r="B36" i="29"/>
  <c r="B107" i="36"/>
  <c r="B110" i="36"/>
  <c r="B115" i="36"/>
  <c r="B118" i="36"/>
  <c r="B136" i="36"/>
  <c r="B138" i="36"/>
  <c r="B140" i="36"/>
  <c r="B162" i="39"/>
  <c r="B166" i="39"/>
  <c r="B170" i="39"/>
  <c r="B174" i="39"/>
  <c r="B178" i="39"/>
  <c r="B182" i="39"/>
  <c r="B186" i="39"/>
  <c r="B190" i="39"/>
  <c r="B194" i="39"/>
  <c r="B198" i="39"/>
  <c r="B8" i="31"/>
  <c r="B16" i="31"/>
  <c r="B24" i="31"/>
  <c r="B32" i="31"/>
  <c r="B40" i="31"/>
  <c r="B48" i="31"/>
  <c r="B56" i="31"/>
  <c r="B64" i="31"/>
  <c r="B72" i="31"/>
  <c r="B80" i="31"/>
  <c r="B10" i="33"/>
  <c r="B58" i="33"/>
  <c r="B62" i="33"/>
  <c r="B66" i="33"/>
  <c r="B70" i="33"/>
  <c r="B18" i="29"/>
  <c r="B24" i="29"/>
  <c r="B25" i="29"/>
  <c r="B48" i="29"/>
  <c r="G124" i="33"/>
  <c r="H135" i="33"/>
  <c r="C19" i="27"/>
  <c r="H7" i="36" s="1"/>
  <c r="C30" i="27"/>
  <c r="H18" i="36" s="1"/>
  <c r="D41" i="27"/>
  <c r="I29" i="36" s="1"/>
  <c r="C51" i="27"/>
  <c r="H39" i="36" s="1"/>
  <c r="C24" i="27"/>
  <c r="H12" i="36" s="1"/>
  <c r="D35" i="27"/>
  <c r="I23" i="36" s="1"/>
  <c r="C45" i="27"/>
  <c r="H33" i="36" s="1"/>
  <c r="B57" i="27"/>
  <c r="G45" i="36" s="1"/>
  <c r="B73" i="27"/>
  <c r="G61" i="36" s="1"/>
  <c r="B17" i="28"/>
  <c r="G77" i="36" s="1"/>
  <c r="B33" i="28"/>
  <c r="G93" i="36" s="1"/>
  <c r="B49" i="28"/>
  <c r="G109" i="36" s="1"/>
  <c r="C26" i="15"/>
  <c r="H14" i="35" s="1"/>
  <c r="C68" i="27"/>
  <c r="H56" i="36" s="1"/>
  <c r="C84" i="27"/>
  <c r="H72" i="36" s="1"/>
  <c r="C28" i="28"/>
  <c r="H88" i="36" s="1"/>
  <c r="C44" i="28"/>
  <c r="H104" i="36" s="1"/>
  <c r="C60" i="28"/>
  <c r="H120" i="36" s="1"/>
  <c r="B64" i="27"/>
  <c r="G52" i="36" s="1"/>
  <c r="G123" i="33"/>
  <c r="G127" i="33"/>
  <c r="H134" i="33"/>
  <c r="C22" i="27"/>
  <c r="H10" i="36" s="1"/>
  <c r="D33" i="27"/>
  <c r="I21" i="36" s="1"/>
  <c r="C43" i="27"/>
  <c r="H31" i="36" s="1"/>
  <c r="C16" i="27"/>
  <c r="H4" i="36" s="1"/>
  <c r="D27" i="27"/>
  <c r="I15" i="36" s="1"/>
  <c r="C37" i="27"/>
  <c r="H25" i="36" s="1"/>
  <c r="C48" i="27"/>
  <c r="H36" i="36" s="1"/>
  <c r="B61" i="27"/>
  <c r="G49" i="36" s="1"/>
  <c r="B77" i="27"/>
  <c r="G65" i="36" s="1"/>
  <c r="B21" i="28"/>
  <c r="G81" i="36" s="1"/>
  <c r="B37" i="28"/>
  <c r="G97" i="36" s="1"/>
  <c r="B53" i="28"/>
  <c r="G113" i="36" s="1"/>
  <c r="C56" i="27"/>
  <c r="H44" i="36" s="1"/>
  <c r="C72" i="27"/>
  <c r="H60" i="36" s="1"/>
  <c r="C16" i="28"/>
  <c r="H76" i="36" s="1"/>
  <c r="C32" i="28"/>
  <c r="H92" i="36" s="1"/>
  <c r="C48" i="28"/>
  <c r="H108" i="36" s="1"/>
  <c r="C64" i="28"/>
  <c r="H124" i="36" s="1"/>
  <c r="G126" i="33"/>
  <c r="H133" i="33"/>
  <c r="D25" i="27"/>
  <c r="I13" i="36" s="1"/>
  <c r="C35" i="27"/>
  <c r="H23" i="36" s="1"/>
  <c r="C46" i="27"/>
  <c r="H34" i="36" s="1"/>
  <c r="D19" i="27"/>
  <c r="I7" i="36" s="1"/>
  <c r="C29" i="27"/>
  <c r="H17" i="36" s="1"/>
  <c r="C40" i="27"/>
  <c r="H28" i="36" s="1"/>
  <c r="D51" i="27"/>
  <c r="I39" i="36" s="1"/>
  <c r="B65" i="27"/>
  <c r="G53" i="36" s="1"/>
  <c r="B81" i="27"/>
  <c r="G69" i="36" s="1"/>
  <c r="B25" i="28"/>
  <c r="G85" i="36" s="1"/>
  <c r="B41" i="28"/>
  <c r="G101" i="36" s="1"/>
  <c r="B57" i="28"/>
  <c r="G117" i="36" s="1"/>
  <c r="C60" i="27"/>
  <c r="H48" i="36" s="1"/>
  <c r="C76" i="27"/>
  <c r="H64" i="36" s="1"/>
  <c r="C20" i="28"/>
  <c r="H80" i="36" s="1"/>
  <c r="C36" i="28"/>
  <c r="H96" i="36" s="1"/>
  <c r="C52" i="28"/>
  <c r="H112" i="36" s="1"/>
  <c r="B56" i="27"/>
  <c r="G44" i="36" s="1"/>
  <c r="A28" i="4"/>
  <c r="F14" i="30" s="1"/>
  <c r="F28" i="29"/>
  <c r="B72" i="1"/>
  <c r="A20" i="4"/>
  <c r="F8" i="30" s="1"/>
  <c r="F8" i="29"/>
  <c r="N2" i="36" s="1"/>
  <c r="O131" i="36" s="1"/>
  <c r="B57" i="1"/>
  <c r="A25" i="4"/>
  <c r="F11" i="30" s="1"/>
  <c r="B83" i="1"/>
  <c r="B111" i="1" s="1"/>
  <c r="B129" i="1" s="1"/>
  <c r="F50" i="29" s="1"/>
  <c r="B47" i="1"/>
  <c r="F5" i="29"/>
  <c r="A17" i="4"/>
  <c r="F5" i="30" s="1"/>
  <c r="B56" i="1"/>
  <c r="B58" i="1"/>
  <c r="F35" i="29" s="1"/>
  <c r="A26" i="4"/>
  <c r="F12" i="30" s="1"/>
  <c r="F14" i="29"/>
  <c r="R40" i="29"/>
  <c r="G51" i="29"/>
  <c r="C131" i="1"/>
  <c r="G52" i="29" s="1"/>
  <c r="F27" i="1"/>
  <c r="J9" i="29" s="1"/>
  <c r="G83" i="15"/>
  <c r="L64" i="35"/>
  <c r="G87" i="22"/>
  <c r="G77" i="15" s="1"/>
  <c r="H24" i="1"/>
  <c r="L3" i="35"/>
  <c r="G76" i="15"/>
  <c r="H25" i="1"/>
  <c r="C116" i="1"/>
  <c r="Q40" i="29" s="1"/>
  <c r="Q31" i="29"/>
  <c r="E144" i="1"/>
  <c r="H62" i="29" s="1"/>
  <c r="C80" i="1"/>
  <c r="K12" i="29"/>
  <c r="I98" i="1"/>
  <c r="H52" i="1"/>
  <c r="I108" i="1"/>
  <c r="I8" i="29" l="1"/>
  <c r="H26" i="1"/>
  <c r="K8" i="29" s="1"/>
  <c r="E27" i="1"/>
  <c r="I9" i="29" s="1"/>
  <c r="C26" i="4"/>
  <c r="C23" i="4"/>
  <c r="H9" i="30" s="1"/>
  <c r="T31" i="29"/>
  <c r="F116" i="1"/>
  <c r="F123" i="1"/>
  <c r="J46" i="29" s="1"/>
  <c r="C16" i="4"/>
  <c r="C24" i="4"/>
  <c r="C17" i="4"/>
  <c r="H5" i="30" s="1"/>
  <c r="H23" i="1"/>
  <c r="C20" i="4"/>
  <c r="G15" i="30"/>
  <c r="O33" i="36"/>
  <c r="F32" i="29"/>
  <c r="B74" i="1"/>
  <c r="O48" i="36"/>
  <c r="O146" i="36"/>
  <c r="F124" i="1"/>
  <c r="J47" i="29" s="1"/>
  <c r="C28" i="4"/>
  <c r="D28" i="4" s="1"/>
  <c r="C15" i="4"/>
  <c r="C18" i="4"/>
  <c r="D18" i="4" s="1"/>
  <c r="F18" i="4" s="1"/>
  <c r="I102" i="1"/>
  <c r="W30" i="29" s="1"/>
  <c r="O51" i="36"/>
  <c r="C19" i="4"/>
  <c r="D19" i="4" s="1"/>
  <c r="B85" i="1"/>
  <c r="B113" i="1" s="1"/>
  <c r="B102" i="1"/>
  <c r="I5" i="29"/>
  <c r="C25" i="4"/>
  <c r="D25" i="4" s="1"/>
  <c r="O118" i="36"/>
  <c r="O86" i="36"/>
  <c r="O19" i="36"/>
  <c r="O14" i="36"/>
  <c r="O44" i="36"/>
  <c r="O115" i="36"/>
  <c r="O93" i="36"/>
  <c r="O57" i="36"/>
  <c r="O98" i="36"/>
  <c r="O60" i="36"/>
  <c r="O138" i="36"/>
  <c r="O136" i="36"/>
  <c r="O71" i="36"/>
  <c r="O121" i="36"/>
  <c r="O81" i="36"/>
  <c r="O34" i="36"/>
  <c r="O8" i="36"/>
  <c r="O36" i="36"/>
  <c r="O134" i="36"/>
  <c r="O67" i="36"/>
  <c r="O68" i="36"/>
  <c r="E116" i="1"/>
  <c r="S40" i="29" s="1"/>
  <c r="S31" i="29"/>
  <c r="I6" i="30"/>
  <c r="V31" i="29"/>
  <c r="H116" i="1"/>
  <c r="O139" i="36"/>
  <c r="O144" i="36"/>
  <c r="H3" i="30"/>
  <c r="D15" i="4"/>
  <c r="O107" i="36"/>
  <c r="C86" i="1"/>
  <c r="L39" i="29" s="1"/>
  <c r="O141" i="36"/>
  <c r="O28" i="36"/>
  <c r="O63" i="36"/>
  <c r="O5" i="36"/>
  <c r="O42" i="36"/>
  <c r="O100" i="36"/>
  <c r="O56" i="36"/>
  <c r="O99" i="36"/>
  <c r="O109" i="36"/>
  <c r="O20" i="36"/>
  <c r="O74" i="36"/>
  <c r="O122" i="36"/>
  <c r="O27" i="36"/>
  <c r="O41" i="36"/>
  <c r="O101" i="36"/>
  <c r="F28" i="1"/>
  <c r="D17" i="4"/>
  <c r="O133" i="36"/>
  <c r="G78" i="15"/>
  <c r="L136" i="35" s="1"/>
  <c r="O116" i="36"/>
  <c r="O12" i="36"/>
  <c r="O83" i="36"/>
  <c r="O143" i="36"/>
  <c r="O22" i="36"/>
  <c r="O89" i="36"/>
  <c r="O29" i="36"/>
  <c r="O69" i="36"/>
  <c r="O11" i="36"/>
  <c r="O35" i="36"/>
  <c r="O40" i="36"/>
  <c r="O31" i="36"/>
  <c r="O127" i="36"/>
  <c r="O111" i="36"/>
  <c r="O147" i="36"/>
  <c r="K5" i="29"/>
  <c r="D140" i="1"/>
  <c r="I57" i="29" s="1"/>
  <c r="O75" i="36"/>
  <c r="O97" i="36"/>
  <c r="O32" i="36"/>
  <c r="O91" i="36"/>
  <c r="O15" i="36"/>
  <c r="O26" i="36"/>
  <c r="O30" i="36"/>
  <c r="O142" i="36"/>
  <c r="O140" i="36"/>
  <c r="U31" i="29"/>
  <c r="G116" i="1"/>
  <c r="U40" i="29" s="1"/>
  <c r="H11" i="30"/>
  <c r="J50" i="29"/>
  <c r="F131" i="1"/>
  <c r="J52" i="29" s="1"/>
  <c r="H13" i="30"/>
  <c r="D27" i="4"/>
  <c r="H22" i="1"/>
  <c r="H28" i="1" s="1"/>
  <c r="H40" i="1" s="1"/>
  <c r="E28" i="1"/>
  <c r="I4" i="29"/>
  <c r="C6" i="19"/>
  <c r="C5" i="24"/>
  <c r="C5" i="26"/>
  <c r="C5" i="4"/>
  <c r="C5" i="27"/>
  <c r="C5" i="16"/>
  <c r="E6" i="17"/>
  <c r="C5" i="15"/>
  <c r="C5" i="14"/>
  <c r="E5" i="5"/>
  <c r="F71" i="5" s="1"/>
  <c r="H18" i="42" s="1"/>
  <c r="C5" i="48"/>
  <c r="C5" i="25"/>
  <c r="C5" i="23"/>
  <c r="C5" i="22"/>
  <c r="B2" i="13"/>
  <c r="C5" i="28"/>
  <c r="O108" i="36"/>
  <c r="O7" i="36"/>
  <c r="O70" i="36"/>
  <c r="O87" i="36"/>
  <c r="O77" i="36"/>
  <c r="O73" i="36"/>
  <c r="O3" i="36"/>
  <c r="O58" i="36"/>
  <c r="O24" i="36"/>
  <c r="N2" i="31"/>
  <c r="O131" i="31" s="1"/>
  <c r="O114" i="36"/>
  <c r="O62" i="36"/>
  <c r="O124" i="36"/>
  <c r="O47" i="36"/>
  <c r="O119" i="36"/>
  <c r="O64" i="36"/>
  <c r="O18" i="36"/>
  <c r="O125" i="36"/>
  <c r="O145" i="36"/>
  <c r="O6" i="36"/>
  <c r="O132" i="36"/>
  <c r="O16" i="36"/>
  <c r="O43" i="36"/>
  <c r="O120" i="36"/>
  <c r="O72" i="36"/>
  <c r="O4" i="36"/>
  <c r="O104" i="36"/>
  <c r="O95" i="36"/>
  <c r="O54" i="36"/>
  <c r="O137" i="36"/>
  <c r="O46" i="36"/>
  <c r="O90" i="36"/>
  <c r="O55" i="36"/>
  <c r="O66" i="36"/>
  <c r="O23" i="36"/>
  <c r="O37" i="36"/>
  <c r="O50" i="36"/>
  <c r="O128" i="36"/>
  <c r="O92" i="36"/>
  <c r="O78" i="36"/>
  <c r="B99" i="1"/>
  <c r="B122" i="1" s="1"/>
  <c r="F45" i="29" s="1"/>
  <c r="B82" i="1"/>
  <c r="B110" i="1" s="1"/>
  <c r="B128" i="1" s="1"/>
  <c r="F49" i="29" s="1"/>
  <c r="O96" i="36"/>
  <c r="O25" i="36"/>
  <c r="O38" i="36"/>
  <c r="O17" i="36"/>
  <c r="O10" i="36"/>
  <c r="O113" i="36"/>
  <c r="O80" i="36"/>
  <c r="O21" i="36"/>
  <c r="O110" i="36"/>
  <c r="O76" i="36"/>
  <c r="O103" i="36"/>
  <c r="O117" i="36"/>
  <c r="O49" i="36"/>
  <c r="O130" i="36"/>
  <c r="O65" i="36"/>
  <c r="O59" i="36"/>
  <c r="O126" i="36"/>
  <c r="O94" i="36"/>
  <c r="O129" i="36"/>
  <c r="O135" i="36"/>
  <c r="O123" i="36"/>
  <c r="O106" i="36"/>
  <c r="O39" i="36"/>
  <c r="O53" i="36"/>
  <c r="O85" i="36"/>
  <c r="O9" i="36"/>
  <c r="O61" i="36"/>
  <c r="O105" i="36"/>
  <c r="O82" i="36"/>
  <c r="O52" i="36"/>
  <c r="O79" i="36"/>
  <c r="O112" i="36"/>
  <c r="O13" i="36"/>
  <c r="O45" i="36"/>
  <c r="O102" i="36"/>
  <c r="O84" i="36"/>
  <c r="O88" i="36"/>
  <c r="B101" i="1"/>
  <c r="B124" i="1" s="1"/>
  <c r="F47" i="29" s="1"/>
  <c r="B84" i="1"/>
  <c r="B112" i="1" s="1"/>
  <c r="B130" i="1" s="1"/>
  <c r="F51" i="29" s="1"/>
  <c r="O130" i="31"/>
  <c r="K2" i="36"/>
  <c r="K2" i="31"/>
  <c r="B71" i="1"/>
  <c r="B97" i="1" s="1"/>
  <c r="F26" i="29"/>
  <c r="B81" i="1"/>
  <c r="B108" i="1" s="1"/>
  <c r="F34" i="29"/>
  <c r="F33" i="29"/>
  <c r="B80" i="1"/>
  <c r="B107" i="1" s="1"/>
  <c r="I103" i="1"/>
  <c r="D16" i="4"/>
  <c r="H4" i="30"/>
  <c r="W34" i="29"/>
  <c r="I109" i="1"/>
  <c r="I114" i="1" s="1"/>
  <c r="W39" i="29" s="1"/>
  <c r="H10" i="30"/>
  <c r="D24" i="4"/>
  <c r="K31" i="29"/>
  <c r="H64" i="1"/>
  <c r="L33" i="29"/>
  <c r="C123" i="1"/>
  <c r="K7" i="29"/>
  <c r="F140" i="1"/>
  <c r="K57" i="29" s="1"/>
  <c r="H27" i="1"/>
  <c r="K9" i="29" s="1"/>
  <c r="C122" i="1"/>
  <c r="K6" i="29"/>
  <c r="E140" i="1"/>
  <c r="J57" i="29" s="1"/>
  <c r="F125" i="1" l="1"/>
  <c r="J48" i="29" s="1"/>
  <c r="D23" i="4"/>
  <c r="D30" i="4" s="1"/>
  <c r="G140" i="1"/>
  <c r="L57" i="29" s="1"/>
  <c r="H12" i="30"/>
  <c r="D26" i="4"/>
  <c r="C124" i="1"/>
  <c r="H6" i="30"/>
  <c r="T40" i="29"/>
  <c r="E80" i="14"/>
  <c r="H8" i="30"/>
  <c r="D20" i="4"/>
  <c r="O17" i="31"/>
  <c r="C30" i="4"/>
  <c r="H15" i="30" s="1"/>
  <c r="H7" i="30"/>
  <c r="H14" i="30"/>
  <c r="K13" i="5"/>
  <c r="G3" i="42" s="1"/>
  <c r="O44" i="31"/>
  <c r="O5" i="31"/>
  <c r="O135" i="31"/>
  <c r="K10" i="29"/>
  <c r="O49" i="31"/>
  <c r="O96" i="31"/>
  <c r="O20" i="31"/>
  <c r="O41" i="31"/>
  <c r="O75" i="31"/>
  <c r="O21" i="31"/>
  <c r="O12" i="31"/>
  <c r="O27" i="31"/>
  <c r="I13" i="30"/>
  <c r="F27" i="4"/>
  <c r="F40" i="1"/>
  <c r="J19" i="29" s="1"/>
  <c r="J10" i="29"/>
  <c r="O45" i="31"/>
  <c r="O56" i="31"/>
  <c r="O98" i="31"/>
  <c r="O83" i="31"/>
  <c r="O101" i="31"/>
  <c r="O35" i="31"/>
  <c r="I3" i="30"/>
  <c r="F15" i="4"/>
  <c r="O78" i="31"/>
  <c r="O119" i="31"/>
  <c r="O141" i="31"/>
  <c r="O6" i="31"/>
  <c r="O55" i="31"/>
  <c r="O69" i="31"/>
  <c r="O116" i="31"/>
  <c r="F19" i="4"/>
  <c r="I7" i="30"/>
  <c r="K6" i="30"/>
  <c r="G18" i="4"/>
  <c r="O126" i="31"/>
  <c r="O29" i="31"/>
  <c r="O90" i="31"/>
  <c r="O7" i="31"/>
  <c r="O120" i="31"/>
  <c r="O66" i="31"/>
  <c r="O68" i="31"/>
  <c r="O24" i="31"/>
  <c r="O100" i="31"/>
  <c r="O18" i="31"/>
  <c r="O109" i="31"/>
  <c r="O67" i="31"/>
  <c r="E40" i="1"/>
  <c r="I19" i="29" s="1"/>
  <c r="I10" i="29"/>
  <c r="F25" i="4"/>
  <c r="I11" i="30"/>
  <c r="I14" i="30"/>
  <c r="F28" i="4"/>
  <c r="O129" i="31"/>
  <c r="O144" i="31"/>
  <c r="O76" i="31"/>
  <c r="O34" i="31"/>
  <c r="O61" i="31"/>
  <c r="O74" i="31"/>
  <c r="O107" i="31"/>
  <c r="K4" i="29"/>
  <c r="C140" i="1"/>
  <c r="H57" i="29" s="1"/>
  <c r="F17" i="4"/>
  <c r="I5" i="30"/>
  <c r="G82" i="15"/>
  <c r="V40" i="29"/>
  <c r="O54" i="31"/>
  <c r="O140" i="31"/>
  <c r="O60" i="31"/>
  <c r="O89" i="31"/>
  <c r="O36" i="31"/>
  <c r="O86" i="31"/>
  <c r="O125" i="31"/>
  <c r="O128" i="31"/>
  <c r="O118" i="31"/>
  <c r="O105" i="31"/>
  <c r="O91" i="31"/>
  <c r="O143" i="31"/>
  <c r="O114" i="31"/>
  <c r="O47" i="31"/>
  <c r="O64" i="31"/>
  <c r="O132" i="31"/>
  <c r="O95" i="31"/>
  <c r="O81" i="31"/>
  <c r="O23" i="31"/>
  <c r="O57" i="31"/>
  <c r="O124" i="31"/>
  <c r="O94" i="31"/>
  <c r="O145" i="31"/>
  <c r="O115" i="31"/>
  <c r="O63" i="31"/>
  <c r="O3" i="31"/>
  <c r="O77" i="31"/>
  <c r="O127" i="31"/>
  <c r="O137" i="31"/>
  <c r="O70" i="31"/>
  <c r="O26" i="31"/>
  <c r="O59" i="31"/>
  <c r="O14" i="31"/>
  <c r="O51" i="31"/>
  <c r="O121" i="31"/>
  <c r="O97" i="31"/>
  <c r="O31" i="31"/>
  <c r="O73" i="31"/>
  <c r="O33" i="31"/>
  <c r="O22" i="31"/>
  <c r="O147" i="31"/>
  <c r="O42" i="31"/>
  <c r="O15" i="31"/>
  <c r="O10" i="31"/>
  <c r="O133" i="31"/>
  <c r="O139" i="31"/>
  <c r="O112" i="31"/>
  <c r="O38" i="31"/>
  <c r="O79" i="31"/>
  <c r="O65" i="31"/>
  <c r="O30" i="31"/>
  <c r="O58" i="31"/>
  <c r="O72" i="31"/>
  <c r="O48" i="31"/>
  <c r="O110" i="31"/>
  <c r="O82" i="31"/>
  <c r="O142" i="31"/>
  <c r="O138" i="31"/>
  <c r="O8" i="31"/>
  <c r="O122" i="31"/>
  <c r="O43" i="31"/>
  <c r="O146" i="31"/>
  <c r="O25" i="31"/>
  <c r="O32" i="31"/>
  <c r="O40" i="31"/>
  <c r="O13" i="31"/>
  <c r="O62" i="31"/>
  <c r="O136" i="31"/>
  <c r="O117" i="31"/>
  <c r="O93" i="31"/>
  <c r="O28" i="31"/>
  <c r="O80" i="31"/>
  <c r="O46" i="31"/>
  <c r="O134" i="31"/>
  <c r="O53" i="31"/>
  <c r="O84" i="31"/>
  <c r="O99" i="31"/>
  <c r="O108" i="31"/>
  <c r="O85" i="31"/>
  <c r="O71" i="31"/>
  <c r="O111" i="31"/>
  <c r="O103" i="31"/>
  <c r="O11" i="31"/>
  <c r="O88" i="31"/>
  <c r="O39" i="31"/>
  <c r="O87" i="31"/>
  <c r="O113" i="31"/>
  <c r="O106" i="31"/>
  <c r="O4" i="31"/>
  <c r="O92" i="31"/>
  <c r="O9" i="31"/>
  <c r="O37" i="31"/>
  <c r="O123" i="31"/>
  <c r="O50" i="31"/>
  <c r="O104" i="31"/>
  <c r="O16" i="31"/>
  <c r="O52" i="31"/>
  <c r="O19" i="31"/>
  <c r="O102" i="31"/>
  <c r="C125" i="1"/>
  <c r="G45" i="29"/>
  <c r="F24" i="4"/>
  <c r="I10" i="30"/>
  <c r="F16" i="4"/>
  <c r="I4" i="30"/>
  <c r="W31" i="29"/>
  <c r="I116" i="1"/>
  <c r="W40" i="29" s="1"/>
  <c r="G46" i="29"/>
  <c r="G47" i="29"/>
  <c r="I135" i="1"/>
  <c r="F57" i="29" s="1"/>
  <c r="F23" i="4" l="1"/>
  <c r="I9" i="30"/>
  <c r="F133" i="1"/>
  <c r="J53" i="29" s="1"/>
  <c r="E84" i="14"/>
  <c r="E82" i="14"/>
  <c r="I12" i="30"/>
  <c r="F26" i="4"/>
  <c r="F20" i="4"/>
  <c r="F30" i="4" s="1"/>
  <c r="I8" i="30"/>
  <c r="G84" i="15"/>
  <c r="G85" i="15"/>
  <c r="L6" i="30"/>
  <c r="I18" i="4"/>
  <c r="G23" i="4"/>
  <c r="K9" i="30"/>
  <c r="G19" i="4"/>
  <c r="K7" i="30"/>
  <c r="K3" i="30"/>
  <c r="G15" i="4"/>
  <c r="G27" i="4"/>
  <c r="K13" i="30"/>
  <c r="K11" i="30"/>
  <c r="G25" i="4"/>
  <c r="G17" i="4"/>
  <c r="K5" i="30"/>
  <c r="G28" i="4"/>
  <c r="K14" i="30"/>
  <c r="E34" i="4"/>
  <c r="I15" i="30"/>
  <c r="K4" i="30"/>
  <c r="G16" i="4"/>
  <c r="K10" i="30"/>
  <c r="G24" i="4"/>
  <c r="C133" i="1"/>
  <c r="G53" i="29" s="1"/>
  <c r="G48" i="29"/>
  <c r="K12" i="30" l="1"/>
  <c r="G26" i="4"/>
  <c r="K8" i="30"/>
  <c r="G20" i="4"/>
  <c r="I19" i="4"/>
  <c r="L7" i="30"/>
  <c r="E72" i="1"/>
  <c r="N6" i="30"/>
  <c r="I27" i="4"/>
  <c r="L13" i="30"/>
  <c r="I17" i="4"/>
  <c r="L5" i="30"/>
  <c r="I25" i="4"/>
  <c r="L11" i="30"/>
  <c r="L3" i="30"/>
  <c r="I15" i="4"/>
  <c r="L9" i="30"/>
  <c r="I23" i="4"/>
  <c r="I28" i="4"/>
  <c r="L14" i="30"/>
  <c r="I16" i="4"/>
  <c r="L4" i="30"/>
  <c r="K15" i="30"/>
  <c r="E35" i="4"/>
  <c r="L10" i="30"/>
  <c r="I24" i="4"/>
  <c r="L12" i="30" l="1"/>
  <c r="I26" i="4"/>
  <c r="L8" i="30"/>
  <c r="I20" i="4"/>
  <c r="N5" i="30"/>
  <c r="E71" i="1"/>
  <c r="E83" i="1"/>
  <c r="N13" i="30"/>
  <c r="N3" i="30"/>
  <c r="E69" i="1"/>
  <c r="F72" i="1"/>
  <c r="N27" i="29"/>
  <c r="N14" i="30"/>
  <c r="E84" i="1"/>
  <c r="N9" i="30"/>
  <c r="E79" i="1"/>
  <c r="E81" i="1"/>
  <c r="N11" i="30"/>
  <c r="E73" i="1"/>
  <c r="N7" i="30"/>
  <c r="E80" i="1"/>
  <c r="N10" i="30"/>
  <c r="N4" i="30"/>
  <c r="E70" i="1"/>
  <c r="I30" i="4"/>
  <c r="N15" i="30" s="1"/>
  <c r="N12" i="30" l="1"/>
  <c r="E82" i="1"/>
  <c r="N8" i="30"/>
  <c r="E74" i="1"/>
  <c r="E75" i="1" s="1"/>
  <c r="N30" i="29" s="1"/>
  <c r="N24" i="29"/>
  <c r="F69" i="1"/>
  <c r="O24" i="29" s="1"/>
  <c r="N36" i="29"/>
  <c r="F83" i="1"/>
  <c r="G72" i="1"/>
  <c r="O27" i="29"/>
  <c r="N34" i="29"/>
  <c r="F81" i="1"/>
  <c r="F79" i="1"/>
  <c r="N32" i="29"/>
  <c r="N37" i="29"/>
  <c r="F84" i="1"/>
  <c r="F71" i="1"/>
  <c r="N26" i="29"/>
  <c r="F73" i="1"/>
  <c r="N28" i="29"/>
  <c r="N33" i="29"/>
  <c r="F80" i="1"/>
  <c r="N25" i="29"/>
  <c r="F70" i="1"/>
  <c r="E76" i="1"/>
  <c r="F82" i="1" l="1"/>
  <c r="N35" i="29"/>
  <c r="E86" i="1"/>
  <c r="N39" i="29" s="1"/>
  <c r="E85" i="1"/>
  <c r="N38" i="29" s="1"/>
  <c r="F74" i="1"/>
  <c r="F76" i="1" s="1"/>
  <c r="N29" i="29"/>
  <c r="O36" i="29"/>
  <c r="G83" i="1"/>
  <c r="O26" i="29"/>
  <c r="G71" i="1"/>
  <c r="P26" i="29" s="1"/>
  <c r="D122" i="1"/>
  <c r="P27" i="29"/>
  <c r="G79" i="1"/>
  <c r="P32" i="29" s="1"/>
  <c r="O32" i="29"/>
  <c r="O28" i="29"/>
  <c r="G73" i="1"/>
  <c r="G84" i="1"/>
  <c r="O37" i="29"/>
  <c r="O34" i="29"/>
  <c r="G81" i="1"/>
  <c r="P34" i="29" s="1"/>
  <c r="F75" i="1"/>
  <c r="O30" i="29" s="1"/>
  <c r="E88" i="1"/>
  <c r="N40" i="29" s="1"/>
  <c r="N31" i="29"/>
  <c r="O33" i="29"/>
  <c r="G80" i="1"/>
  <c r="F86" i="1"/>
  <c r="O39" i="29" s="1"/>
  <c r="G70" i="1"/>
  <c r="P25" i="29" s="1"/>
  <c r="O25" i="29"/>
  <c r="O35" i="29" l="1"/>
  <c r="G82" i="1"/>
  <c r="F85" i="1"/>
  <c r="O38" i="29" s="1"/>
  <c r="G74" i="1"/>
  <c r="G75" i="1" s="1"/>
  <c r="P30" i="29" s="1"/>
  <c r="O29" i="29"/>
  <c r="D130" i="1"/>
  <c r="P37" i="29"/>
  <c r="E122" i="1"/>
  <c r="H45" i="29"/>
  <c r="D123" i="1"/>
  <c r="P28" i="29"/>
  <c r="D129" i="1"/>
  <c r="P36" i="29"/>
  <c r="P33" i="29"/>
  <c r="G86" i="1"/>
  <c r="P39" i="29" s="1"/>
  <c r="F88" i="1"/>
  <c r="O40" i="29" s="1"/>
  <c r="O31" i="29"/>
  <c r="D128" i="1" l="1"/>
  <c r="G85" i="1"/>
  <c r="P38" i="29" s="1"/>
  <c r="P35" i="29"/>
  <c r="D124" i="1"/>
  <c r="P29" i="29"/>
  <c r="E129" i="1"/>
  <c r="H50" i="29"/>
  <c r="H46" i="29"/>
  <c r="E123" i="1"/>
  <c r="D125" i="1"/>
  <c r="H48" i="29" s="1"/>
  <c r="D131" i="1"/>
  <c r="H52" i="29" s="1"/>
  <c r="I45" i="29"/>
  <c r="G122" i="1"/>
  <c r="K45" i="29" s="1"/>
  <c r="E130" i="1"/>
  <c r="H51" i="29"/>
  <c r="E128" i="1" l="1"/>
  <c r="H49" i="29"/>
  <c r="E124" i="1"/>
  <c r="H47" i="29"/>
  <c r="G129" i="1"/>
  <c r="K50" i="29" s="1"/>
  <c r="I50" i="29"/>
  <c r="I46" i="29"/>
  <c r="G123" i="1"/>
  <c r="E125" i="1"/>
  <c r="G130" i="1"/>
  <c r="K51" i="29" s="1"/>
  <c r="I51" i="29"/>
  <c r="E131" i="1"/>
  <c r="I52" i="29" s="1"/>
  <c r="D133" i="1"/>
  <c r="H53" i="29" s="1"/>
  <c r="G128" i="1" l="1"/>
  <c r="K49" i="29" s="1"/>
  <c r="I49" i="29"/>
  <c r="I47" i="29"/>
  <c r="G124" i="1"/>
  <c r="K47" i="29" s="1"/>
  <c r="K46" i="29"/>
  <c r="G125" i="1"/>
  <c r="E133" i="1"/>
  <c r="I53" i="29" s="1"/>
  <c r="I48" i="29"/>
  <c r="G131" i="1"/>
  <c r="K52" i="29" s="1"/>
  <c r="K48" i="29" l="1"/>
  <c r="G133" i="1"/>
  <c r="I136" i="1" l="1"/>
  <c r="K53" i="29"/>
  <c r="G57" i="29" l="1"/>
  <c r="K11" i="5"/>
  <c r="K14" i="5" l="1"/>
  <c r="F3" i="42"/>
  <c r="H3" i="42" l="1"/>
  <c r="K28" i="5"/>
  <c r="N3" i="42" s="1"/>
</calcChain>
</file>

<file path=xl/sharedStrings.xml><?xml version="1.0" encoding="utf-8"?>
<sst xmlns="http://schemas.openxmlformats.org/spreadsheetml/2006/main" count="2307" uniqueCount="1157">
  <si>
    <t>zipcode</t>
  </si>
  <si>
    <t>phone</t>
  </si>
  <si>
    <t>fax</t>
  </si>
  <si>
    <t>sal</t>
  </si>
  <si>
    <t>last</t>
  </si>
  <si>
    <t>middle</t>
  </si>
  <si>
    <t>extension</t>
  </si>
  <si>
    <t>officer-title</t>
  </si>
  <si>
    <t>date-cert</t>
  </si>
  <si>
    <t>X=Do not release 1st contact info</t>
  </si>
  <si>
    <t>A-1 Required Deposit</t>
  </si>
  <si>
    <t>A-1 Reserves/ deposits made by your company</t>
  </si>
  <si>
    <t>A-1 Adjusted Requirement</t>
  </si>
  <si>
    <t>A-2a Letter of Credit</t>
  </si>
  <si>
    <t>A-2a Certificate of Deposit</t>
  </si>
  <si>
    <t>A-2a Other</t>
  </si>
  <si>
    <t>A-2b Securities</t>
  </si>
  <si>
    <t>A-2 Total Deposit</t>
  </si>
  <si>
    <t>A-3 Additional Deposit</t>
  </si>
  <si>
    <t>A-4 maximum rate of interest</t>
  </si>
  <si>
    <t>email</t>
  </si>
  <si>
    <t>county</t>
  </si>
  <si>
    <t>officer</t>
  </si>
  <si>
    <t>insurer</t>
  </si>
  <si>
    <t>Underwriting Expenses - Part VII</t>
  </si>
  <si>
    <t>Actuary</t>
  </si>
  <si>
    <t>Designation</t>
  </si>
  <si>
    <t>Consulting firm</t>
  </si>
  <si>
    <t>day</t>
  </si>
  <si>
    <t>month</t>
  </si>
  <si>
    <t>commission expires</t>
  </si>
  <si>
    <t xml:space="preserve">     Part III, Section A Overflow</t>
  </si>
  <si>
    <t>Page 3A (1)</t>
  </si>
  <si>
    <t>Page 3A (2)</t>
  </si>
  <si>
    <t xml:space="preserve">     Part III, Section B Overflow</t>
  </si>
  <si>
    <t>Page 3B (1)</t>
  </si>
  <si>
    <t>Page 3B (2)</t>
  </si>
  <si>
    <t>Page 4A (1)</t>
  </si>
  <si>
    <t>Page 4A (2)</t>
  </si>
  <si>
    <t xml:space="preserve">     Part IV, Section C Overflow</t>
  </si>
  <si>
    <t>Page 4B (1)</t>
  </si>
  <si>
    <t>Page 4B (2)</t>
  </si>
  <si>
    <t>Page 4C (1)</t>
  </si>
  <si>
    <t>Page 4C (2)</t>
  </si>
  <si>
    <t>LA</t>
  </si>
  <si>
    <t>TX</t>
  </si>
  <si>
    <t>As Requested</t>
  </si>
  <si>
    <t xml:space="preserve"> - Prior versions of this form will not be accepted for current year's filing.</t>
  </si>
  <si>
    <t xml:space="preserve">SAVE FILE AS: </t>
  </si>
  <si>
    <t xml:space="preserve"> ***  IMPORTANT  ***</t>
  </si>
  <si>
    <t xml:space="preserve"> - Enter the data in the tan colored cells only.</t>
  </si>
  <si>
    <t xml:space="preserve"> - On page 1, if your company name does not appear after you enter your NAIC Number, go to "Page A, Part 1"</t>
  </si>
  <si>
    <t xml:space="preserve">   and enter the required information to proceed.</t>
  </si>
  <si>
    <t xml:space="preserve"> - It is the company's responsibility to make sure the NAIC numbers are correct and current.</t>
  </si>
  <si>
    <t xml:space="preserve"> - Print out pages used (in legal size).</t>
  </si>
  <si>
    <t>PART III, Section A</t>
  </si>
  <si>
    <t>PART III, Section A (2 - Overflow)</t>
  </si>
  <si>
    <t>PART III, SECTION B</t>
  </si>
  <si>
    <t>List all of the ceding insurers and the premiums ceded from each of the insurers segregated by year.
(If the company name does not appear after you have entered the NAIC #, please type the information directly onto Columns 2 and 3). 
 No segregation by policy year is required. The total must match the total amount listed on Page 1, Part 1, Column 3.</t>
  </si>
  <si>
    <t>(DO NOT LIST CA UNAUTHORIZED WC REINSURERS ON THIS PAGE.)</t>
  </si>
  <si>
    <t>List all reinsurers that are NOT authorized to assume compensation insurance in California.</t>
  </si>
  <si>
    <t>NAME OF REINSURER (ASSUMING COMPANY)
[3]</t>
  </si>
  <si>
    <t>PART IV, SECTION B (3 - Overflow)</t>
  </si>
  <si>
    <t>Grand Total</t>
  </si>
  <si>
    <t>NAME OF CEDING COMPANY
[3]</t>
  </si>
  <si>
    <t>Under penalty of perjury, the above designated officer declares that the foregoing statement is true and correct for the period specified based upon information and belief.</t>
  </si>
  <si>
    <t>SUBTOTAL FROM PART III, Section A (1)</t>
  </si>
  <si>
    <t>SUBTOTAL FROM PART III, Section B (2)</t>
  </si>
  <si>
    <t>SUBTOTAL FROM PART III, Section B (1)</t>
  </si>
  <si>
    <t>SUBTOTAL FROM PART IV, Section A (1)</t>
  </si>
  <si>
    <t>SUBTOTAL FROM PART IV, Section A (2)</t>
  </si>
  <si>
    <t>MN</t>
  </si>
  <si>
    <t>OK</t>
  </si>
  <si>
    <t>KS</t>
  </si>
  <si>
    <t>Name of Consulting Firm</t>
  </si>
  <si>
    <t>CALIFORNIA CASUALTY INDEMNITY EXCHANGE (THE)</t>
  </si>
  <si>
    <t>WA</t>
  </si>
  <si>
    <t>WI</t>
  </si>
  <si>
    <t>Principal Office Street Address</t>
  </si>
  <si>
    <t>NJ</t>
  </si>
  <si>
    <t>As of</t>
  </si>
  <si>
    <t>0225</t>
  </si>
  <si>
    <t>0626</t>
  </si>
  <si>
    <t>0594</t>
  </si>
  <si>
    <t>0000</t>
  </si>
  <si>
    <t>0012</t>
  </si>
  <si>
    <t>0036</t>
  </si>
  <si>
    <t>0761</t>
  </si>
  <si>
    <t>0140</t>
  </si>
  <si>
    <t>0008</t>
  </si>
  <si>
    <t>0361</t>
  </si>
  <si>
    <t>0218</t>
  </si>
  <si>
    <t>0031</t>
  </si>
  <si>
    <t>0111</t>
  </si>
  <si>
    <t>0212</t>
  </si>
  <si>
    <t>0291</t>
  </si>
  <si>
    <t>0680</t>
  </si>
  <si>
    <t>0124</t>
  </si>
  <si>
    <t>1279</t>
  </si>
  <si>
    <t>0785</t>
  </si>
  <si>
    <t>3548</t>
  </si>
  <si>
    <t>0968</t>
  </si>
  <si>
    <t>3416</t>
  </si>
  <si>
    <t>0098</t>
  </si>
  <si>
    <t>0150</t>
  </si>
  <si>
    <t>0033</t>
  </si>
  <si>
    <t>1278</t>
  </si>
  <si>
    <t>0769</t>
  </si>
  <si>
    <t>0244</t>
  </si>
  <si>
    <t>0323</t>
  </si>
  <si>
    <t>0158</t>
  </si>
  <si>
    <t>0572</t>
  </si>
  <si>
    <t>0901</t>
  </si>
  <si>
    <t>0306</t>
  </si>
  <si>
    <t/>
  </si>
  <si>
    <t>4381</t>
  </si>
  <si>
    <t>0062</t>
  </si>
  <si>
    <t>3363</t>
  </si>
  <si>
    <t>1120</t>
  </si>
  <si>
    <t>0922</t>
  </si>
  <si>
    <t>0007</t>
  </si>
  <si>
    <t>0215</t>
  </si>
  <si>
    <t>0070</t>
  </si>
  <si>
    <t>0091</t>
  </si>
  <si>
    <t>0796</t>
  </si>
  <si>
    <t>0749</t>
  </si>
  <si>
    <t>0083</t>
  </si>
  <si>
    <t>0201</t>
  </si>
  <si>
    <t>1208</t>
  </si>
  <si>
    <t>0084</t>
  </si>
  <si>
    <t xml:space="preserve">   CA Authorized WC Reinsurers.</t>
  </si>
  <si>
    <t xml:space="preserve">   Companies or CA Authorized WC Reinsurers broken down by years per company.</t>
  </si>
  <si>
    <t xml:space="preserve">   Companies or CA Authorized WC Reinsurers.</t>
  </si>
  <si>
    <t>0303</t>
  </si>
  <si>
    <t>0088</t>
  </si>
  <si>
    <t>1314</t>
  </si>
  <si>
    <t>1318</t>
  </si>
  <si>
    <t>0904</t>
  </si>
  <si>
    <t>0020</t>
  </si>
  <si>
    <t>0411</t>
  </si>
  <si>
    <t>0079</t>
  </si>
  <si>
    <t>0169</t>
  </si>
  <si>
    <t>0256</t>
  </si>
  <si>
    <t>0181</t>
  </si>
  <si>
    <t>3483</t>
  </si>
  <si>
    <t>4234</t>
  </si>
  <si>
    <t>3485</t>
  </si>
  <si>
    <t>0574</t>
  </si>
  <si>
    <t>2538</t>
  </si>
  <si>
    <t>3219</t>
  </si>
  <si>
    <t>0176</t>
  </si>
  <si>
    <t>0549</t>
  </si>
  <si>
    <t>0248</t>
  </si>
  <si>
    <t>3098</t>
  </si>
  <si>
    <t>0161</t>
  </si>
  <si>
    <t>0565</t>
  </si>
  <si>
    <t>NH</t>
  </si>
  <si>
    <t>AMOUNT OF EARNED WC PREMIUMS ON REINSURANCE ASSUMED
(FROM PART III B)
[3]</t>
  </si>
  <si>
    <t>The totals on this page should automatically transfer to Part 1, Col 3.</t>
  </si>
  <si>
    <t>The totals on this page should automatically transfer to Part 1, Col 4.</t>
  </si>
  <si>
    <t>AZ</t>
  </si>
  <si>
    <t>EXECUTIVE RISK INDEMNITY INC.</t>
  </si>
  <si>
    <t>NAIC No.</t>
  </si>
  <si>
    <t>as of</t>
  </si>
  <si>
    <t>date filed</t>
  </si>
  <si>
    <t>Date Amended</t>
  </si>
  <si>
    <t>year</t>
  </si>
  <si>
    <t>col-1</t>
  </si>
  <si>
    <t>col-2</t>
  </si>
  <si>
    <t>col-3</t>
  </si>
  <si>
    <t>col-4</t>
  </si>
  <si>
    <t>col-5</t>
  </si>
  <si>
    <t>col-6</t>
  </si>
  <si>
    <t>col-7</t>
  </si>
  <si>
    <t>col-8</t>
  </si>
  <si>
    <t>col-9</t>
  </si>
  <si>
    <t>col-10</t>
  </si>
  <si>
    <t>col-11</t>
  </si>
  <si>
    <t>col-12</t>
  </si>
  <si>
    <t>col-13</t>
  </si>
  <si>
    <t>col-14</t>
  </si>
  <si>
    <t>col-15</t>
  </si>
  <si>
    <t>col-16a</t>
  </si>
  <si>
    <t>col-16b</t>
  </si>
  <si>
    <t>col-17a</t>
  </si>
  <si>
    <t>col-17b</t>
  </si>
  <si>
    <t>col-18</t>
  </si>
  <si>
    <t>col-19</t>
  </si>
  <si>
    <t>col-20</t>
  </si>
  <si>
    <t>col-21</t>
  </si>
  <si>
    <t>col-22</t>
  </si>
  <si>
    <t>col-23</t>
  </si>
  <si>
    <t>col-24</t>
  </si>
  <si>
    <t>col-25</t>
  </si>
  <si>
    <t>Columns 26 and 27, and Actual Loss Ratios</t>
  </si>
  <si>
    <t>col-26</t>
  </si>
  <si>
    <t>col-27</t>
  </si>
  <si>
    <t>loss ratio y1</t>
  </si>
  <si>
    <t>loss ratio y2</t>
  </si>
  <si>
    <t>loss ratio y3</t>
  </si>
  <si>
    <t>loss ratio y4</t>
  </si>
  <si>
    <t>loss ratio y5</t>
  </si>
  <si>
    <t>Distribution of Unallocated Compensation Claim Expenses</t>
  </si>
  <si>
    <t>NAIC Group No.</t>
  </si>
  <si>
    <t>Name of Ceding Company</t>
  </si>
  <si>
    <t>State of Domicile</t>
  </si>
  <si>
    <t>Reinsurance Payable on Unpaid Losses and Loss Expenses</t>
  </si>
  <si>
    <t xml:space="preserve">TOTAL </t>
  </si>
  <si>
    <t xml:space="preserve">Name of Reinsurer </t>
  </si>
  <si>
    <t>Reinsurance Recoverable on Unpaid Losses and Loss Expenses</t>
  </si>
  <si>
    <t>Schedule of Reinsurance Ceded - Part IV Section B</t>
  </si>
  <si>
    <t xml:space="preserve">Commission and Brokerage </t>
  </si>
  <si>
    <t>Direct (including contingent)</t>
  </si>
  <si>
    <t>Reinsurance Assumed (including contingent)</t>
  </si>
  <si>
    <t>Reinsurance Ceded (including contingent)</t>
  </si>
  <si>
    <t xml:space="preserve">Net Commission and Brokerage </t>
  </si>
  <si>
    <t xml:space="preserve"> - (Hidden, For CDI Internal Use Only, Do Not Print)</t>
  </si>
  <si>
    <t>Reserves/ deposits made by your company on behalf of the assuming company (Part IV (A), Col. 7)</t>
  </si>
  <si>
    <t>Part V</t>
  </si>
  <si>
    <t>PART VI</t>
  </si>
  <si>
    <t xml:space="preserve">There are "Conditions" throughout the schedule that must be met. If your company does not meet any of the conditions, </t>
  </si>
  <si>
    <t>please provide an explanation on a separate page and attach to the end of the schedule.</t>
  </si>
  <si>
    <t>If your company used discounting to determine the present value of the Workers' Compensation deposit:</t>
  </si>
  <si>
    <t>1332</t>
  </si>
  <si>
    <t>4670</t>
  </si>
  <si>
    <t>OR</t>
  </si>
  <si>
    <t>For Workers' Compensation (Line 16) of CA State Page (Page 20) of the Annual Statement:</t>
  </si>
  <si>
    <t>For Workers' Compensation (Line 16) of CA State Page of the Annual Statement:</t>
  </si>
  <si>
    <t>For Excess Workers' Compensation (Line 17.3) of CA State Page of the Annual Statement:</t>
  </si>
  <si>
    <t>Excess WC Actual Loss Ratios</t>
  </si>
  <si>
    <t>PART IV, SECTION B (2 - Overflow)</t>
  </si>
  <si>
    <t>CO</t>
  </si>
  <si>
    <t>NATIONAL SURETY CORPORATION</t>
  </si>
  <si>
    <t xml:space="preserve">     Part IV, Section B Overflow</t>
  </si>
  <si>
    <t xml:space="preserve">     Part IV, Section A Overflow</t>
  </si>
  <si>
    <t>Unadjusted Requirement:</t>
  </si>
  <si>
    <t>Deposits:</t>
  </si>
  <si>
    <t>Securities on deposit with State Treasurer's Office (STO or CitiBank):</t>
  </si>
  <si>
    <t>Letter of Credit:</t>
  </si>
  <si>
    <t>Certificate of Deposit:</t>
  </si>
  <si>
    <t>Securities on deposit with offsite depository:</t>
  </si>
  <si>
    <t xml:space="preserve">Deposit Requirement and Type and Location of Deposit </t>
  </si>
  <si>
    <t>Other:</t>
  </si>
  <si>
    <t>Total Deposit:</t>
  </si>
  <si>
    <t>Certification</t>
  </si>
  <si>
    <t>PART III, SECTION B (2 - Overflow)</t>
  </si>
  <si>
    <t>List only CA Licensed WC Companies or CA Authorized WC Reinsurers.</t>
  </si>
  <si>
    <t>(For the list of CA Authorized WC Reinsurers, please see Page A.)</t>
  </si>
  <si>
    <t>**RESERVES/ DEPOSITS 
MADE BY THE ASSUMING COMPANY
[6]</t>
  </si>
  <si>
    <t>***AMOUNT OF RESERVES/ DEPOSITS 
MADE BY YOUR COMPANY ON BEHALF OF THE ASSUMING COMPANY
[7] = [5] - [6], (&gt;0)</t>
  </si>
  <si>
    <t>*** Column 7 Total will increase your company's deposit requirement under Part VI.</t>
  </si>
  <si>
    <t>RGA REINSURANCE COMPANY</t>
  </si>
  <si>
    <t>** Column 6 Amount may be changed as it applies to your company.</t>
  </si>
  <si>
    <t xml:space="preserve">REINSURANCE PAYABLE ON UNPAID LOSSES AND LOSS EXPENSES (Part III, Col. 5)   </t>
  </si>
  <si>
    <t xml:space="preserve">DIFFERENCE (OR UNASSIGNED)   </t>
  </si>
  <si>
    <t>Subscribed and sworn to (or affirmed) before me this</t>
  </si>
  <si>
    <t>,</t>
  </si>
  <si>
    <t>name</t>
  </si>
  <si>
    <t>notary</t>
  </si>
  <si>
    <t xml:space="preserve">REINSURANCE RECOVERABLE ON UNPAID LOSSES AND LOSS EXPENSES   </t>
  </si>
  <si>
    <t>NAME OF CEDING COMPANY
(If a company name does not appear after you have entered its NAIC number on Col. 1, please type in the name.)
[3]</t>
  </si>
  <si>
    <t>contact zip code</t>
  </si>
  <si>
    <t>Extension:</t>
  </si>
  <si>
    <t>contact extension</t>
  </si>
  <si>
    <t>NC</t>
  </si>
  <si>
    <t>evidence to be the person(s) who appeared before me.</t>
  </si>
  <si>
    <t xml:space="preserve">, proved to me on the basis of satisfactory </t>
  </si>
  <si>
    <t>FL</t>
  </si>
  <si>
    <t>(Round Up to the Nearest Dollar)</t>
  </si>
  <si>
    <t>SAFETY NATIONAL CASUALTY CORPORATION</t>
  </si>
  <si>
    <t>DIRECT PREMIUM WRITTEN
(A/S, CA STATE PAGE)
[1]</t>
  </si>
  <si>
    <t>AMOUNT OF EARNED WC PREMIUMS 
(AS ADJUSTED)
(COL.  2 + 3 - 4)
[5]</t>
  </si>
  <si>
    <t>WC LOSS PAYMENTS
(COL. 10)
[11]</t>
  </si>
  <si>
    <t>TOTAL WC LOSS AND LOSS EXPENSE PAYMENTS
(COL. 11 + 14)
[15]</t>
  </si>
  <si>
    <t>Page 4B (3)</t>
  </si>
  <si>
    <t>TOTAL ESTIMATED RESERVE FOR WC LOSSES; CASE-BASIS INCLUDING INCURRED, BUT NOT REPORTED (IBNR) LOSSES
[16]</t>
  </si>
  <si>
    <t>WC LOSS EXPENSE PAYMENTS (NET AS TO REINSURANCE RECOVERED FROM REINSURERS AUTHORIZED TO TRANSACT WC INS IN CA)</t>
  </si>
  <si>
    <t xml:space="preserve">YEARS IN WHICH WC POLICIES WERE ISSUED AND LOSSES WERE INCURRED
</t>
  </si>
  <si>
    <t xml:space="preserve">YEARS IN WHICH PREMIUMS WERE EARNED
</t>
  </si>
  <si>
    <t>RESERVE FOR WC LOSSES AND LOSS EXPENSES 
WITHOUT DEDUCTION FOR REINSURANCE RECOVERABLE</t>
  </si>
  <si>
    <t>UNPAID WC LOSSES AND LOSS EXPENSES 
(AS ADJUSTED)
(COL. 18 - 19)
[20]</t>
  </si>
  <si>
    <t>UNPAID WC LOSSES AND LOSS EXPENSES
(COL. 20)
[24]</t>
  </si>
  <si>
    <t>[26] UNPAID WC LOSSES AND LOSS EXPENSES  (Col. 20, Subtotal)…</t>
  </si>
  <si>
    <t>NAIC NO.
[1]</t>
  </si>
  <si>
    <t>NAIC GROUP NO.
[2]</t>
  </si>
  <si>
    <t>STATE OF DOM.
[4]</t>
  </si>
  <si>
    <t>*REINSURANCE PAYABLE ON UNPAID LOSSES AND LOSS EXPENSES
[5]</t>
  </si>
  <si>
    <t>Condition:</t>
  </si>
  <si>
    <t>PART IV, SECTION A</t>
  </si>
  <si>
    <t>SUBTOTAL FROM PART III, Section A (2)</t>
  </si>
  <si>
    <t>PART IV, SECTION A (2 - Overflow)</t>
  </si>
  <si>
    <t>PART IV, SECTION C</t>
  </si>
  <si>
    <t>PART IV, SECTION C (2 - Overflow)</t>
  </si>
  <si>
    <t>(CDI Data Co-info, datap1-7)</t>
  </si>
  <si>
    <t>PART IV, SECTION B</t>
  </si>
  <si>
    <t>NAIC NO.
(If Applicable)
[1]</t>
  </si>
  <si>
    <t>NAIC GROUP NO.
(If Applicable)
[2]</t>
  </si>
  <si>
    <t>STATE OR COUNTRY OF DOMICILE.
(If Applicable)
[4]</t>
  </si>
  <si>
    <t>REINSURANCE RECOVERABLE 
ON UNPAID LOSSES 
AND LOSS EXPENSES
[5]</t>
  </si>
  <si>
    <t>State the maximum rate of interest used (%)</t>
  </si>
  <si>
    <t>Street Address:</t>
  </si>
  <si>
    <t xml:space="preserve">of    </t>
  </si>
  <si>
    <t>If you wish to list another contact person for this purpose, please complete the following:</t>
  </si>
  <si>
    <t xml:space="preserve"> - Instructions (This worksheet)</t>
  </si>
  <si>
    <t xml:space="preserve"> - Part I - Compensation Premiums Earned (CA business)</t>
  </si>
  <si>
    <t>Amount of Earned WC Premiums on Reinsurance Assumed Broken down by Years per Company.</t>
  </si>
  <si>
    <t xml:space="preserve"> - Part IV, Section C - Earned Premiums on Reinsurance ceded to CA Licensed WC </t>
  </si>
  <si>
    <t>Earned Premiums on Reinsurance Ceded to CA Licensed WC Companies or CA Authorized WC Reinsurers Broken Down by Years per Company.</t>
  </si>
  <si>
    <t xml:space="preserve"> - Part V - Underwriting Expenses (for Both CA Workers' Compensation &amp; </t>
  </si>
  <si>
    <t xml:space="preserve">     Excess Workers' Compensation Business)</t>
  </si>
  <si>
    <t xml:space="preserve"> - Part VI - Deposit Requirement and Type and Location of Deposit </t>
  </si>
  <si>
    <t>FOR INSURERS LICENSED TO TRANSACT WORKERS' COMPENSATION INSURANCE IN CALIFORNIA OR AUTHORIZED TO REINSURE THE INJURY, DISABLEMENT, OR DEATH PORTIONS OF POLICIES OF WORKERS' COMPENSATION INSURANCE UNDER THE CLASS OF DISABILITY INSURANCE.</t>
  </si>
  <si>
    <t>Net as to reinsurance ceded to reinsurers authorized to transact workers' compensation insurance in California</t>
  </si>
  <si>
    <t>List all reinsurers that are NOT authorized to assume workers' compensation insurance in California.</t>
  </si>
  <si>
    <t>TOTAL  ESTIMATED RESERVE FOR LOSS EXPENSE PERTAINING TO CASE-BASIS LOSS ESTIMATES INCLUDING IBNR
[17]</t>
  </si>
  <si>
    <r>
      <t xml:space="preserve">REINSURANCE RECOVERABLE ON UNPAID LOSSES AND LOSS EXPENSES FROM REINSURERS LICENSED TO TRANSACT WC INS OR AUTHORIZED TO REINSURE THE INJURY, DISABLEMENT, OR DEATH PORTIONS OF POLICIES OF WORKERS' COMPENSATION INSURANCE UNDER THE CLASS OF DISABILITY INSURANCE
</t>
    </r>
    <r>
      <rPr>
        <sz val="8"/>
        <rFont val="Arial"/>
        <family val="2"/>
      </rPr>
      <t>[19]</t>
    </r>
  </si>
  <si>
    <t xml:space="preserve">List all of the ceding insurers and the amounts of reinsurance payable on unpaid losses and loss expenses from each of the insurers. (If the company name does not appear after you have entered the NAIC #, please type the information directly onto Columns 2 and 3).  No segregation by policy year is required. </t>
  </si>
  <si>
    <t>NAME OF ASSUMING COMPANY
[3]</t>
  </si>
  <si>
    <t xml:space="preserve"> - Part II - Distribution of Unallocated Compensation Claim Expense (CA business)</t>
  </si>
  <si>
    <t xml:space="preserve"> - Part III, Section A - Schedule of Reinsurance Assumed</t>
  </si>
  <si>
    <t xml:space="preserve"> - Part VII - Actuarial Certification</t>
  </si>
  <si>
    <t xml:space="preserve"> - List of Companies Licensed/Authorized to Write Workers' Compensation in CA.</t>
  </si>
  <si>
    <t xml:space="preserve"> - Part III, Section B - Amount of earned WC premiums on reinsurance assumed </t>
  </si>
  <si>
    <t xml:space="preserve">   broken down by years per company.</t>
  </si>
  <si>
    <t xml:space="preserve"> - Part IV, Section A - Schedule of Reinsurance Ceded to CA Licensed WC Companies or </t>
  </si>
  <si>
    <t xml:space="preserve"> - Part IV, Section B - Schedule of Reinsurance Ceded to other than CA Licensed WC </t>
  </si>
  <si>
    <r>
      <t xml:space="preserve"> - When submitting the </t>
    </r>
    <r>
      <rPr>
        <b/>
        <u/>
        <sz val="10"/>
        <rFont val="Arial"/>
        <family val="2"/>
      </rPr>
      <t>INITIAL FILING</t>
    </r>
    <r>
      <rPr>
        <sz val="10"/>
        <rFont val="Arial"/>
        <family val="2"/>
      </rPr>
      <t>, rename your file according to the following example:</t>
    </r>
  </si>
  <si>
    <r>
      <t xml:space="preserve"> - When submitting an </t>
    </r>
    <r>
      <rPr>
        <b/>
        <u/>
        <sz val="10"/>
        <rFont val="Arial"/>
        <family val="2"/>
      </rPr>
      <t>AMENDED FILING</t>
    </r>
    <r>
      <rPr>
        <sz val="10"/>
        <rFont val="Arial"/>
        <family val="2"/>
      </rPr>
      <t>, rename your file according to the following example:</t>
    </r>
  </si>
  <si>
    <t>*** NOTE: FILES THAT ARE NOT NAMED ACCORDING TO THE INSTRUCTIONS ABOVE WILL NOT BE ACCEPTED ***</t>
  </si>
  <si>
    <t>No segregation by policy year is required.</t>
  </si>
  <si>
    <t>Required deposit as calculated (Part I, line 27)</t>
  </si>
  <si>
    <t>Adjusted Requirement or minimum requirement pursuant to CICS 11691</t>
  </si>
  <si>
    <t>Page 1</t>
  </si>
  <si>
    <t>Page 2</t>
  </si>
  <si>
    <t>Actual Loss Ratio</t>
  </si>
  <si>
    <t>City, State &amp; Zip Code</t>
  </si>
  <si>
    <t>Amended</t>
  </si>
  <si>
    <t>Date Amended.</t>
  </si>
  <si>
    <t>"X" and/or fill in the appropriate cells:</t>
  </si>
  <si>
    <t>Computation of Reserve for Unpaid Compensation Losses</t>
  </si>
  <si>
    <t>Worksheet Title</t>
  </si>
  <si>
    <t>INSTRUCTIONS FOR INITIAL FILING AND AMENDED FILING</t>
  </si>
  <si>
    <t>PRINTING:</t>
  </si>
  <si>
    <t>FILING:</t>
  </si>
  <si>
    <t>DOWNLOADING the FILE:</t>
  </si>
  <si>
    <t>FILE CONTENTS:</t>
  </si>
  <si>
    <t>DATA ENTRY:</t>
  </si>
  <si>
    <t>SUBTOTAL</t>
  </si>
  <si>
    <t>CARRY OUT FOR EACH YEAR AMOUNT STATED 
IN COL. 23 OR 24,
WHICHEVER IS GREATER
[25]</t>
  </si>
  <si>
    <t>TOTAL TO DATE 
FOR PART 1, COL. 13
(COL. 6 + 7)
[8]</t>
  </si>
  <si>
    <t>SPECIAL CALIFORNIA SCHEDULE P</t>
  </si>
  <si>
    <t xml:space="preserve">For Unpaid California Workers' Compensation Losses and Loss Adjustment Expenses </t>
  </si>
  <si>
    <t xml:space="preserve">Actuarial Certification </t>
  </si>
  <si>
    <t>Name (Printed)</t>
  </si>
  <si>
    <t>Designations</t>
  </si>
  <si>
    <t>day of</t>
  </si>
  <si>
    <t xml:space="preserve">Notary Public </t>
  </si>
  <si>
    <t>My Commission Expires:</t>
  </si>
  <si>
    <t>Part VII</t>
  </si>
  <si>
    <t>Underwriting Expenses</t>
  </si>
  <si>
    <t>All other underwriting expenses</t>
  </si>
  <si>
    <t>first</t>
  </si>
  <si>
    <t>Page 6 - Part VI-C SCAP Contact Person Information</t>
  </si>
  <si>
    <t>Page 6 - Public Contact Person Information</t>
  </si>
  <si>
    <t>Page 6 - Certification Contact Person Information</t>
  </si>
  <si>
    <t>TOTAL UNDERWRITING EXPENSES</t>
  </si>
  <si>
    <t>Page 6</t>
  </si>
  <si>
    <t>Page 7</t>
  </si>
  <si>
    <t>Total California taxes, licenses and fees</t>
  </si>
  <si>
    <t>If your company's deposit is located with an offsite depository, please provide the following information:</t>
  </si>
  <si>
    <t>Policy and membership fees</t>
  </si>
  <si>
    <t>(1a + 1b - 1c + 1d)</t>
  </si>
  <si>
    <t>Worksheet  Subject</t>
  </si>
  <si>
    <t>Filing Company Name</t>
  </si>
  <si>
    <t>NAIC
Group
No.</t>
  </si>
  <si>
    <t>Initial 
Filing</t>
  </si>
  <si>
    <t>Amended
 on</t>
  </si>
  <si>
    <t>Principal 
Office Sttreet Address</t>
  </si>
  <si>
    <t>City, 
State &amp; Zip Code</t>
  </si>
  <si>
    <t>SUBTOTAL FROM PART IV, Section B (1)</t>
  </si>
  <si>
    <t>SUBTOTAL FROM PART IV, Section B (2)</t>
  </si>
  <si>
    <t>SUBTOTAL FROM PART IV, Section B (3)</t>
  </si>
  <si>
    <t>SUBTOTAL FROM PART IV, Section C (1)</t>
  </si>
  <si>
    <t>SUBTOTAL FROM PART IV, Section C (2)</t>
  </si>
  <si>
    <t>contact 
last name</t>
  </si>
  <si>
    <t>contact 
first name</t>
  </si>
  <si>
    <t>SWISS RE LIFE &amp; HEALTH AMERICA INC.</t>
  </si>
  <si>
    <t>ME</t>
  </si>
  <si>
    <t>Instructions</t>
  </si>
  <si>
    <t>Page A</t>
  </si>
  <si>
    <t>Last Name</t>
  </si>
  <si>
    <t>First Name</t>
  </si>
  <si>
    <t>Middle</t>
  </si>
  <si>
    <t>contact middle name</t>
  </si>
  <si>
    <t>mr - ms</t>
  </si>
  <si>
    <t>contact phone</t>
  </si>
  <si>
    <t>contact fax</t>
  </si>
  <si>
    <t>contact e-mail</t>
  </si>
  <si>
    <t>contact address</t>
  </si>
  <si>
    <t>contact city</t>
  </si>
  <si>
    <t>contact state</t>
  </si>
  <si>
    <t>Mr.</t>
  </si>
  <si>
    <t>Ms.</t>
  </si>
  <si>
    <t xml:space="preserve">ACCIDENT
 YEAR
</t>
  </si>
  <si>
    <t>Does "Column - 3 Total" equal 50%?</t>
  </si>
  <si>
    <t>Does "Column - 5 Total" equal 100%?</t>
  </si>
  <si>
    <t>Conditions:</t>
  </si>
  <si>
    <t>Part 1</t>
  </si>
  <si>
    <t>Part 2</t>
  </si>
  <si>
    <t>Page 5</t>
  </si>
  <si>
    <t>TOTAL 
PERCENTAGE 
DISTRIBUTION 
(COL. 3 + 4)
[5]</t>
  </si>
  <si>
    <t>ASSOCIATED 
WITH YEAR 
LOSSES 
OCCURRED
[4]</t>
  </si>
  <si>
    <t>ASSOCIATED 
WITH YEAR 
LOSSES WERE PAID 
(1/2 OF COL. 2)
[3]</t>
  </si>
  <si>
    <t>EXCEL</t>
  </si>
  <si>
    <t>*The total from Col 5 of this page should automatically transfer to Col 3, Line 2 of Page 1.</t>
  </si>
  <si>
    <t>**The total from Col 6 of this page should automatically transfer to Col 3, Line 3 of Page 1.</t>
  </si>
  <si>
    <t>***The total from Col 7 of this page should automatically transfer to Col 3, Line 4 of Page 1.</t>
  </si>
  <si>
    <t>****The total from Col 8 of this page should automatically transfer to Col 3, Line 5 of Page 1.</t>
  </si>
  <si>
    <t>*****The total from Col 9 of this page should automatically transfer to Col 3, Line 6 of Page 1.</t>
  </si>
  <si>
    <t>*The total from Col 5 of this page should automatically transfer to Col 4, Line 2 of Page 1.</t>
  </si>
  <si>
    <t>**The total from Col 6 of this page should automatically transfer to Col 4, Line 3 of Page 1.</t>
  </si>
  <si>
    <t>***The total from Col 7 of this page should automatically transfer to Col 4, Line 4 of Page 1.</t>
  </si>
  <si>
    <t>****The total from Col 8 of this page should automatically transfer to Col 4, Line 5 of Page 1.</t>
  </si>
  <si>
    <t>*****The total from Col 9 of this page should automatically transfer to Col 4, Line 6 of Page 1.</t>
  </si>
  <si>
    <t>For BOTH California Workers' Compensation &amp; Excess Workers' Compensation Business</t>
  </si>
  <si>
    <t>ND</t>
  </si>
  <si>
    <t>SUBMIT VIA OASIS</t>
  </si>
  <si>
    <t xml:space="preserve"> - Download the most current Excel file from CDI's website onto your computer. </t>
  </si>
  <si>
    <t>FORMAT:</t>
  </si>
  <si>
    <t>If your company name does not appear on page 1, enter your company info below.</t>
  </si>
  <si>
    <r>
      <t xml:space="preserve">The data entered in this section is for our information only and </t>
    </r>
    <r>
      <rPr>
        <b/>
        <u/>
        <sz val="10"/>
        <rFont val="Arial"/>
        <family val="2"/>
      </rPr>
      <t>CANNOT</t>
    </r>
    <r>
      <rPr>
        <sz val="10"/>
        <rFont val="Arial"/>
        <family val="2"/>
      </rPr>
      <t xml:space="preserve"> be taken as Workers' Compensation credit for deposit.</t>
    </r>
  </si>
  <si>
    <t>NAIC</t>
  </si>
  <si>
    <t>PART III, Section A (2 - Overflow) Subtotal</t>
  </si>
  <si>
    <t>PART III, SECTION B (2 - Overflow) Subtotal</t>
  </si>
  <si>
    <t>PART IV, SECTION A (2 - Overflow) Subtotal</t>
  </si>
  <si>
    <t>PART IV, SECTION B (2 - Overflow) Subtotal</t>
  </si>
  <si>
    <t>PART IV, SECTION B (3 - Overflow) Subtotal</t>
  </si>
  <si>
    <t>PART IV, SECTION C (2 - Overflow) Subtotal</t>
  </si>
  <si>
    <t>Signature</t>
  </si>
  <si>
    <t>Special CA Schedule P - Company Contact Person Information to be displayed on the CDI Website</t>
  </si>
  <si>
    <t>Part III Section A</t>
  </si>
  <si>
    <t>Part III Section B</t>
  </si>
  <si>
    <t>The contact information you provide above will be made available to the public on the Department's Website.</t>
  </si>
  <si>
    <t>Check ( X ) here if you DO NOT wish to have the above contact information made available to the public.</t>
  </si>
  <si>
    <t>e.</t>
  </si>
  <si>
    <t>Amended filing.</t>
  </si>
  <si>
    <t>and Upon Request</t>
  </si>
  <si>
    <t>State of California</t>
  </si>
  <si>
    <t>DEPARTMENT OF INSURANCE</t>
  </si>
  <si>
    <t>NOTE: If Col. 20 has a value, you MUST complete the "Compensation Premiums Earned" section above for the corresponding years.</t>
  </si>
  <si>
    <t>NOTE: If Col. 15 has a value, you MUST complete the "Compensation Premiums Earned" section above for the corresponding years.</t>
  </si>
  <si>
    <t>DEDUCT LOSS PAYMENTS AND EXPENSES 
STATED IN COL. 15
[22]</t>
  </si>
  <si>
    <t>TOTAL
(COL. 16a + 16b 
+ 17a + 17b) 
[18]</t>
  </si>
  <si>
    <t>DIRECT
[16a]</t>
  </si>
  <si>
    <t>ASSUMED 
[16b]</t>
  </si>
  <si>
    <t>DIRECT
[17a]</t>
  </si>
  <si>
    <t>ASSUMED 
[17b]</t>
  </si>
  <si>
    <t>NAIC No</t>
  </si>
  <si>
    <t>Company Name</t>
  </si>
  <si>
    <t>PART I</t>
  </si>
  <si>
    <t>Compensation Premiums Earned (California Business)</t>
  </si>
  <si>
    <t>(for the determination of the deposit required under Sections 11690-11703 of the California Insurance Code)</t>
  </si>
  <si>
    <t>XXX</t>
  </si>
  <si>
    <t>Compensation Loss Payments (Net as to Reinsurance)</t>
  </si>
  <si>
    <t>ALLOCATED
[12]</t>
  </si>
  <si>
    <t>UNALLOCATED 
(FROM PART II)
[13]</t>
  </si>
  <si>
    <t>TOTAL
(COL. 12 + 13) 
[14]</t>
  </si>
  <si>
    <t>REMAINDER
(COL. 21 - 22)
IF NEGATIVE, ENTER "0"
[23]</t>
  </si>
  <si>
    <t>PART II</t>
  </si>
  <si>
    <t>Distribution of Unallocated Compensation Claim Expenses (California Business)</t>
  </si>
  <si>
    <t>PERCENTAGE (%) DISTRIBUTION OF COL. 1
[2]</t>
  </si>
  <si>
    <t xml:space="preserve">DISTRIBUTION OF UNALLOCATED CLAIM EXPENSE PAID
</t>
  </si>
  <si>
    <t>Schedule of Reinsurance Assumed</t>
  </si>
  <si>
    <t>Schedule of Reinsurance Ceded</t>
  </si>
  <si>
    <t>A.</t>
  </si>
  <si>
    <t>1.</t>
  </si>
  <si>
    <t>Adjustments:</t>
  </si>
  <si>
    <t>2.</t>
  </si>
  <si>
    <t>a.</t>
  </si>
  <si>
    <t>b.</t>
  </si>
  <si>
    <t>c.</t>
  </si>
  <si>
    <t>d.</t>
  </si>
  <si>
    <t>3.</t>
  </si>
  <si>
    <t>4.</t>
  </si>
  <si>
    <t>B.</t>
  </si>
  <si>
    <t>Name of Financial Institution:</t>
  </si>
  <si>
    <t>City:</t>
  </si>
  <si>
    <t>State:</t>
  </si>
  <si>
    <t>Zip Code:</t>
  </si>
  <si>
    <t>Contact Person:</t>
  </si>
  <si>
    <t>Mr. or Ms.</t>
  </si>
  <si>
    <t>Phone Number:</t>
  </si>
  <si>
    <t>Fax Number:</t>
  </si>
  <si>
    <t>E-mail:</t>
  </si>
  <si>
    <t>Form</t>
  </si>
  <si>
    <t>No.</t>
  </si>
  <si>
    <t>Description</t>
  </si>
  <si>
    <t>Due</t>
  </si>
  <si>
    <t>Date</t>
  </si>
  <si>
    <t>Special CA Schedule P ("SCASP")</t>
  </si>
  <si>
    <t>State of:</t>
  </si>
  <si>
    <t>Date:</t>
  </si>
  <si>
    <t>County of:</t>
  </si>
  <si>
    <t>Name of Insurer:</t>
  </si>
  <si>
    <t>Name of Officer:</t>
  </si>
  <si>
    <t>Title:</t>
  </si>
  <si>
    <t xml:space="preserve">Download </t>
  </si>
  <si>
    <t>Format</t>
  </si>
  <si>
    <t>To be completed if the company's SCASP deposit requirement is $1 million or higher.</t>
  </si>
  <si>
    <t>Year</t>
  </si>
  <si>
    <t>NAIC
No.</t>
  </si>
  <si>
    <t>Dom.
State</t>
  </si>
  <si>
    <t>NY</t>
  </si>
  <si>
    <t>IN</t>
  </si>
  <si>
    <t>21ST CENTURY NORTH AMERICA INSURANCE COMPANY</t>
  </si>
  <si>
    <t>ALLMERICA FINANCIAL BENEFIT INSURANCE COMPANY</t>
  </si>
  <si>
    <t>CITIZENS INSURANCE COMPANY OF AMERICA</t>
  </si>
  <si>
    <t>CRUM &amp; FORSTER INDEMNITY COMPANY</t>
  </si>
  <si>
    <t>MASSACHUSETTS BAY INSURANCE COMPANY</t>
  </si>
  <si>
    <t>MI</t>
  </si>
  <si>
    <t>CA</t>
  </si>
  <si>
    <t>MO</t>
  </si>
  <si>
    <t>IL</t>
  </si>
  <si>
    <t>CT</t>
  </si>
  <si>
    <t>NE</t>
  </si>
  <si>
    <t>PA</t>
  </si>
  <si>
    <t>RI</t>
  </si>
  <si>
    <t>AK</t>
  </si>
  <si>
    <t>OH</t>
  </si>
  <si>
    <t>IA</t>
  </si>
  <si>
    <t>DE</t>
  </si>
  <si>
    <t>For Excess Workers' Compensation (Line 17.3) of CA State Page (Page 20) of the Annual Statement:</t>
  </si>
  <si>
    <t>MA</t>
  </si>
  <si>
    <t>Schedule of Reinsurance Ceded - Part IV Section A</t>
  </si>
  <si>
    <t>Reserves/Deposits Made by the Assuming Company</t>
  </si>
  <si>
    <t>NAIC No. If Applicable</t>
  </si>
  <si>
    <t>NAIC Group No. If Applicable</t>
  </si>
  <si>
    <t>State or Country of Domicile If Applicable</t>
  </si>
  <si>
    <t>Schedule of Reinsurance Ceded - Part IV Section C</t>
  </si>
  <si>
    <t>Underwriting Expenses - Part V</t>
  </si>
  <si>
    <t>col-1a</t>
  </si>
  <si>
    <t>col-1b</t>
  </si>
  <si>
    <t>col-1c</t>
  </si>
  <si>
    <t>col-1d</t>
  </si>
  <si>
    <t>col-1e</t>
  </si>
  <si>
    <t>Page 6 - PART VI-A</t>
  </si>
  <si>
    <t>Page 6 - PART VI-B</t>
  </si>
  <si>
    <t>Address</t>
  </si>
  <si>
    <t>city</t>
  </si>
  <si>
    <t>state</t>
  </si>
  <si>
    <t>NOTE: For companies which have been issuing policies for one year or less, disregard columns (1) through (5) and assign all unallocated claims expense paid to the latest accident year.</t>
  </si>
  <si>
    <t>AMERICAN NATIONAL INSURANCE COMPANY</t>
  </si>
  <si>
    <t>AMERICAN UNITED LIFE INSURANCE COMPANY</t>
  </si>
  <si>
    <t>CANADA LIFE ASSURANCE COMPANY (THE)</t>
  </si>
  <si>
    <t>CONNECTICUT GENERAL LIFE INSURANCE COMPANY</t>
  </si>
  <si>
    <t>JOHN HANCOCK LIFE INSURANCE COMPANY (U.S.A.)</t>
  </si>
  <si>
    <t>LIFE INSURANCE COMPANY OF NORTH AMERICA</t>
  </si>
  <si>
    <t>LINCOLN NATIONAL LIFE INSURANCE COMPANY (THE)</t>
  </si>
  <si>
    <t>RELIANCE STANDARD LIFE INSURANCE COMPANY</t>
  </si>
  <si>
    <t>RELIASTAR LIFE INSURANCE COMPANY</t>
  </si>
  <si>
    <t>SUN LIFE ASSURANCE COMPANY OF CANADA</t>
  </si>
  <si>
    <t>UNUM LIFE INSURANCE COMPANY OF AMERICA</t>
  </si>
  <si>
    <t>21ST CENTURY PREMIER INSURANCE COMPANY</t>
  </si>
  <si>
    <t>ACCEPTANCE INDEMNITY INSURANCE COMPANY</t>
  </si>
  <si>
    <t>ACCIDENT FUND INSURANCE COMPANY OF AMERICA</t>
  </si>
  <si>
    <t>ACE AMERICAN INSURANCE COMPANY</t>
  </si>
  <si>
    <t>ACE FIRE UNDERWRITERS INSURANCE COMPANY</t>
  </si>
  <si>
    <t>ACE PROPERTY AND CASUALTY INSURANCE COMPANY</t>
  </si>
  <si>
    <t>ACIG INSURANCE COMPANY</t>
  </si>
  <si>
    <t>AIU INSURANCE COMPANY</t>
  </si>
  <si>
    <t>ALASKA NATIONAL INSURANCE COMPANY</t>
  </si>
  <si>
    <t>ALEA NORTH AMERICA INSURANCE COMPANY</t>
  </si>
  <si>
    <t>ALL AMERICA INSURANCE COMPANY</t>
  </si>
  <si>
    <t>ALLIANZ GLOBAL RISKS US INSURANCE COMPANY</t>
  </si>
  <si>
    <t>ALLIANZ UNDERWRITERS INSURANCE COMPANY</t>
  </si>
  <si>
    <t>ALLIED PROPERTY AND CASUALTY INSURANCE COMPANY</t>
  </si>
  <si>
    <t>ALLIED WORLD ASSURANCE COMPANY (U.S.) INC.</t>
  </si>
  <si>
    <t>ALLSTATE INDEMNITY COMPANY</t>
  </si>
  <si>
    <t>ALLSTATE INSURANCE COMPANY</t>
  </si>
  <si>
    <t>AMCO INSURANCE COMPANY</t>
  </si>
  <si>
    <t>AMERICAN ALTERNATIVE INSURANCE CORPORATION</t>
  </si>
  <si>
    <t>AMERICAN AUTOMOBILE INSURANCE COMPANY</t>
  </si>
  <si>
    <t>AMERICAN CASUALTY COMPANY OF READING, PENNSYLVANIA</t>
  </si>
  <si>
    <t>AMERICAN ECONOMY INSURANCE COMPANY</t>
  </si>
  <si>
    <t>AMERICAN GUARANTEE AND LIABILITY INSURANCE COMPANY</t>
  </si>
  <si>
    <t>AMERICAN HOME ASSURANCE COMPANY</t>
  </si>
  <si>
    <t>AMERICAN INTERSTATE INSURANCE COMPANY</t>
  </si>
  <si>
    <t>AMERICAN PET INSURANCE COMPANY</t>
  </si>
  <si>
    <t>AMERICAN STATES INSURANCE COMPANY</t>
  </si>
  <si>
    <t>AMERICAN STATES INSURANCE COMPANY OF TEXAS</t>
  </si>
  <si>
    <t>AMERICAN ZURICH INSURANCE COMPANY</t>
  </si>
  <si>
    <t>AMERISURE MUTUAL INSURANCE COMPANY</t>
  </si>
  <si>
    <t>AMGUARD INSURANCE COMPANY</t>
  </si>
  <si>
    <t>ARCH INSURANCE COMPANY</t>
  </si>
  <si>
    <t>ARCH REINSURANCE COMPANY</t>
  </si>
  <si>
    <t>ARGONAUT GREAT CENTRAL INSURANCE COMPANY</t>
  </si>
  <si>
    <t>ARGONAUT INSURANCE COMPANY</t>
  </si>
  <si>
    <t>ARGONAUT-MIDWEST INSURANCE COMPANY</t>
  </si>
  <si>
    <t>ATLANTIC SPECIALTY INSURANCE COMPANY</t>
  </si>
  <si>
    <t>AXIS INSURANCE COMPANY</t>
  </si>
  <si>
    <t>AXIS REINSURANCE COMPANY</t>
  </si>
  <si>
    <t>BANKERS STANDARD INSURANCE COMPANY</t>
  </si>
  <si>
    <t>BENCHMARK INSURANCE COMPANY</t>
  </si>
  <si>
    <t>BERKLEY INSURANCE COMPANY</t>
  </si>
  <si>
    <t>BERKLEY NATIONAL INSURANCE COMPANY</t>
  </si>
  <si>
    <t>BERKLEY REGIONAL INSURANCE COMPANY</t>
  </si>
  <si>
    <t>BROTHERHOOD MUTUAL INSURANCE COMPANY</t>
  </si>
  <si>
    <t>BUSINESS ALLIANCE INSURANCE COMPANY</t>
  </si>
  <si>
    <t>CALIFORNIA CAPITAL INSURANCE COMPANY</t>
  </si>
  <si>
    <t>CALIFORNIA CASUALTY &amp; FIRE INSURANCE COMPANY</t>
  </si>
  <si>
    <t>CALIFORNIA CASUALTY COMPENSATION INSURANCE COMPANY</t>
  </si>
  <si>
    <t>CALIFORNIA CASUALTY GENERAL INSURANCE COMPANY OF OREGON</t>
  </si>
  <si>
    <t>CALIFORNIA CASUALTY INSURANCE COMPANY</t>
  </si>
  <si>
    <t>CARE WEST INSURANCE COMPANY</t>
  </si>
  <si>
    <t>CENTRAL MUTUAL INSURANCE COMPANY</t>
  </si>
  <si>
    <t>CENTRE INSURANCE COMPANY</t>
  </si>
  <si>
    <t>CENTURY INDEMNITY COMPANY</t>
  </si>
  <si>
    <t>CHUBB INDEMNITY INSURANCE COMPANY</t>
  </si>
  <si>
    <t>CHUBB NATIONAL INSURANCE COMPANY</t>
  </si>
  <si>
    <t>CINCINNATI INSURANCE COMPANY (THE)</t>
  </si>
  <si>
    <t>CIVIC PROPERTY AND CASUALTY COMPANY</t>
  </si>
  <si>
    <t>CIVIL SERVICE EMPLOYEES INSURANCE COMPANY</t>
  </si>
  <si>
    <t>CLARENDON NATIONAL INSURANCE COMPANY</t>
  </si>
  <si>
    <t>COLISEUM REINSURANCE COMPANY</t>
  </si>
  <si>
    <t>COMMERCE AND INDUSTRY INSURANCE COMPANY</t>
  </si>
  <si>
    <t>COMPASS INSURANCE COMPANY</t>
  </si>
  <si>
    <t>COMPWEST INSURANCE COMPANY</t>
  </si>
  <si>
    <t>CONSTITUTION INSURANCE COMPANY</t>
  </si>
  <si>
    <t>CONTINENTAL CASUALTY COMPANY</t>
  </si>
  <si>
    <t>CONTINENTAL INDEMNITY COMPANY</t>
  </si>
  <si>
    <t>CONTINENTAL INSURANCE COMPANY (THE)</t>
  </si>
  <si>
    <t>COREPOINTE INSURANCE COMPANY</t>
  </si>
  <si>
    <t>CRESTBROOK INSURANCE COMPANY</t>
  </si>
  <si>
    <t>CUMIS INSURANCE SOCIETY, INC.</t>
  </si>
  <si>
    <t>CYPRESS INSURANCE COMPANY</t>
  </si>
  <si>
    <t>DENTISTS INSURANCE COMPANY (THE)</t>
  </si>
  <si>
    <t>DORINCO REINSURANCE COMPANY</t>
  </si>
  <si>
    <t>EAGLE WEST INSURANCE COMPANY</t>
  </si>
  <si>
    <t>EASTGUARD INSURANCE COMPANY</t>
  </si>
  <si>
    <t>ELECTRIC INSURANCE COMPANY</t>
  </si>
  <si>
    <t>EMCASCO INSURANCE COMPANY</t>
  </si>
  <si>
    <t>EMPLOYERS COMPENSATION INSURANCE COMPANY</t>
  </si>
  <si>
    <t>EMPLOYERS INSURANCE COMPANY OF WAUSAU</t>
  </si>
  <si>
    <t>EMPLOYERS MUTUAL CASUALTY COMPANY</t>
  </si>
  <si>
    <t>ESURANCE PROPERTY AND CASUALTY INSURANCE COMPANY</t>
  </si>
  <si>
    <t>EVEREST NATIONAL INSURANCE COMPANY</t>
  </si>
  <si>
    <t>EVEREST REINSURANCE COMPANY</t>
  </si>
  <si>
    <t>EXACT PROPERTY AND CASUALTY COMPANY</t>
  </si>
  <si>
    <t>EXPLORER INSURANCE COMPANY</t>
  </si>
  <si>
    <t>FARMERS INSURANCE EXCHANGE</t>
  </si>
  <si>
    <t>FARMERS REINSURANCE COMPANY</t>
  </si>
  <si>
    <t>FARMINGTON CASUALTY COMPANY</t>
  </si>
  <si>
    <t>FEDERAL INSURANCE COMPANY</t>
  </si>
  <si>
    <t>FEDERATED MUTUAL INSURANCE COMPANY</t>
  </si>
  <si>
    <t>FEDERATED RURAL ELECTRIC INSURANCE EXCHANGE</t>
  </si>
  <si>
    <t>FEDERATED SERVICE INSURANCE COMPANY</t>
  </si>
  <si>
    <t>FIDELITY AND DEPOSIT COMPANY OF MARYLAND</t>
  </si>
  <si>
    <t>FIDELITY AND GUARANTY INSURANCE COMPANY</t>
  </si>
  <si>
    <t>FIDELITY AND GUARANTY INSURANCE UNDERWRITERS, INC.</t>
  </si>
  <si>
    <t>FINANCIAL PACIFIC INSURANCE COMPANY</t>
  </si>
  <si>
    <t>FINIAL REINSURANCE COMPANY</t>
  </si>
  <si>
    <t>FIRE INSURANCE EXCHANGE</t>
  </si>
  <si>
    <t>FIREMAN'S FUND INSURANCE COMPANY</t>
  </si>
  <si>
    <t>FIRST AMERICAN SPECIALTY INSURANCE COMPANY</t>
  </si>
  <si>
    <t>FIRST LIBERTY INSURANCE CORPORATION (THE)</t>
  </si>
  <si>
    <t>FIRST NATIONAL INSURANCE COMPANY OF AMERICA</t>
  </si>
  <si>
    <t>FIRST STATE INSURANCE COMPANY</t>
  </si>
  <si>
    <t>FLORISTS' MUTUAL INSURANCE COMPANY</t>
  </si>
  <si>
    <t>FREEDOM SPECIALTY INSURANCE COMPANY</t>
  </si>
  <si>
    <t>GEICO GENERAL INSURANCE COMPANY</t>
  </si>
  <si>
    <t>GENERAL CASUALTY COMPANY OF WISCONSIN</t>
  </si>
  <si>
    <t>GENERAL INSURANCE COMPANY OF AMERICA</t>
  </si>
  <si>
    <t>GENERAL REINSURANCE CORPORATION</t>
  </si>
  <si>
    <t>GENERAL SECURITY NATIONAL INSURANCE COMPANY</t>
  </si>
  <si>
    <t>GENESIS INSURANCE COMPANY</t>
  </si>
  <si>
    <t>GLOBAL REINSURANCE CORPORATION OF AMERICA</t>
  </si>
  <si>
    <t>GOLDEN EAGLE INSURANCE CORPORATION</t>
  </si>
  <si>
    <t>GOVERNMENT EMPLOYEES INSURANCE COMPANY</t>
  </si>
  <si>
    <t>GRANGE INSURANCE ASSOCIATION</t>
  </si>
  <si>
    <t>GRANITE STATE INSURANCE COMPANY</t>
  </si>
  <si>
    <t>GRAPHIC ARTS MUTUAL INSURANCE COMPANY</t>
  </si>
  <si>
    <t>GRAY INSURANCE COMPANY (THE)</t>
  </si>
  <si>
    <t>GREAT AMERICAN ALLIANCE INSURANCE COMPANY</t>
  </si>
  <si>
    <t>GREAT AMERICAN ASSURANCE COMPANY</t>
  </si>
  <si>
    <t>GREAT AMERICAN INSURANCE COMPANY</t>
  </si>
  <si>
    <t>GREAT AMERICAN INSURANCE COMPANY OF NEW YORK</t>
  </si>
  <si>
    <t>GREAT DIVIDE INSURANCE COMPANY</t>
  </si>
  <si>
    <t>GREAT NORTHERN INSURANCE COMPANY</t>
  </si>
  <si>
    <t>GREAT WEST CASUALTY COMPANY</t>
  </si>
  <si>
    <t>GREENWICH INSURANCE COMPANY</t>
  </si>
  <si>
    <t>HANOVER AMERICAN INSURANCE COMPANY (THE)</t>
  </si>
  <si>
    <t>HANOVER INSURANCE COMPANY (THE)</t>
  </si>
  <si>
    <t>HARCO NATIONAL INSURANCE COMPANY</t>
  </si>
  <si>
    <t>HARTFORD ACCIDENT AND INDEMNITY COMPANY</t>
  </si>
  <si>
    <t>HARTFORD CASUALTY INSURANCE COMPANY</t>
  </si>
  <si>
    <t>HARTFORD FIRE INSURANCE COMPANY</t>
  </si>
  <si>
    <t>HARTFORD INSURANCE COMPANY OF THE MIDWEST</t>
  </si>
  <si>
    <t>HARTFORD UNDERWRITERS INSURANCE COMPANY</t>
  </si>
  <si>
    <t>HUDSON INSURANCE COMPANY</t>
  </si>
  <si>
    <t>HYUNDAI MARINE &amp; FIRE INSURANCE CO., LTD.</t>
  </si>
  <si>
    <t>IMPERIUM INSURANCE COMPANY</t>
  </si>
  <si>
    <t>INDEMNITY INSURANCE COMPANY OF NORTH AMERICA</t>
  </si>
  <si>
    <t>INSURANCE COMPANY OF NORTH AMERICA</t>
  </si>
  <si>
    <t>INSURANCE COMPANY OF THE STATE OF PENNSYLVANIA (THE)</t>
  </si>
  <si>
    <t>INSURANCE COMPANY OF THE WEST</t>
  </si>
  <si>
    <t>INTERINSURANCE EXCHANGE OF THE AUTOMOBILE CLUB</t>
  </si>
  <si>
    <t>LANCER INSURANCE COMPANY</t>
  </si>
  <si>
    <t>LIBERTY INSURANCE CORPORATION</t>
  </si>
  <si>
    <t>LIBERTY MUTUAL FIRE INSURANCE COMPANY</t>
  </si>
  <si>
    <t>LIBERTY MUTUAL INSURANCE COMPANY</t>
  </si>
  <si>
    <t>LIBERTY NORTHWEST INSURANCE CORPORATION</t>
  </si>
  <si>
    <t>LM INSURANCE CORPORATION</t>
  </si>
  <si>
    <t>LM PROPERTY AND CASUALTY INSURANCE COMPANY</t>
  </si>
  <si>
    <t>MANUFACTURERS ALLIANCE INSURANCE COMPANY</t>
  </si>
  <si>
    <t>MAPFRE INSURANCE COMPANY</t>
  </si>
  <si>
    <t>MARKEL INSURANCE COMPANY</t>
  </si>
  <si>
    <t>MEMIC INDEMNITY COMPANY</t>
  </si>
  <si>
    <t>MIC PROPERTY AND CASUALTY INSURANCE CORPORATION</t>
  </si>
  <si>
    <t>MID-CENTURY INSURANCE COMPANY</t>
  </si>
  <si>
    <t>MIDDLESEX INSURANCE COMPANY</t>
  </si>
  <si>
    <t>MIDWEST EMPLOYERS CASUALTY COMPANY</t>
  </si>
  <si>
    <t>MITSUI SUMITOMO INSURANCE COMPANY OF AMERICA</t>
  </si>
  <si>
    <t>MITSUI SUMITOMO INSURANCE USA INC.</t>
  </si>
  <si>
    <t>MONTEREY INSURANCE COMPANY</t>
  </si>
  <si>
    <t>MUNICH REINSURANCE AMERICA, INC.</t>
  </si>
  <si>
    <t>NATIONAL AMERICAN INSURANCE COMPANY</t>
  </si>
  <si>
    <t>NATIONAL AMERICAN INSURANCE COMPANY OF CALIFORNIA</t>
  </si>
  <si>
    <t>NATIONAL CASUALTY COMPANY</t>
  </si>
  <si>
    <t>NATIONAL FARMERS UNION PROPERTY AND CASUALTY COMPANY</t>
  </si>
  <si>
    <t>NATIONAL FIRE INSURANCE COMPANY OF HARTFORD</t>
  </si>
  <si>
    <t>NATIONAL INDEMNITY COMPANY</t>
  </si>
  <si>
    <t>NATIONAL INTERSTATE INSURANCE COMPANY</t>
  </si>
  <si>
    <t>NATIONAL LIABILITY &amp; FIRE INSURANCE COMPANY</t>
  </si>
  <si>
    <t>NATIONAL UNION FIRE INSURANCE COMPANY OF PITTSBURGH, PA</t>
  </si>
  <si>
    <t>NATIONWIDE AGRIBUSINESS INSURANCE COMPANY</t>
  </si>
  <si>
    <t>NATIONWIDE INSURANCE COMPANY OF AMERICA</t>
  </si>
  <si>
    <t>NATIONWIDE MUTUAL INSURANCE COMPANY</t>
  </si>
  <si>
    <t>NEIGHBORHOOD SPIRIT PROPERTY AND CASUALTY COMPANY</t>
  </si>
  <si>
    <t>NETHERLANDS INSURANCE COMPANY (THE)</t>
  </si>
  <si>
    <t>NEW ENGLAND REINSURANCE CORPORATION</t>
  </si>
  <si>
    <t>NEW HAMPSHIRE INSURANCE COMPANY</t>
  </si>
  <si>
    <t>NEW YORK MARINE AND GENERAL INSURANCE COMPANY</t>
  </si>
  <si>
    <t>NORGUARD INSURANCE COMPANY</t>
  </si>
  <si>
    <t>NORTH POINTE INSURANCE COMPANY</t>
  </si>
  <si>
    <t>NORTH RIVER INSURANCE COMPANY (THE)</t>
  </si>
  <si>
    <t>NOVA CASUALTY COMPANY</t>
  </si>
  <si>
    <t>OAK RIVER INSURANCE COMPANY</t>
  </si>
  <si>
    <t>OCCIDENTAL FIRE &amp; CASUALTY COMPANY OF NORTH CAROLINA</t>
  </si>
  <si>
    <t>OLD REPUBLIC GENERAL INSURANCE CORPORATION</t>
  </si>
  <si>
    <t>OLD REPUBLIC INSURANCE COMPANY</t>
  </si>
  <si>
    <t>PACIFIC COMPENSATION INSURANCE COMPANY</t>
  </si>
  <si>
    <t>PACIFIC EMPLOYERS INSURANCE COMPANY</t>
  </si>
  <si>
    <t>PACIFIC INDEMNITY COMPANY</t>
  </si>
  <si>
    <t>PARTNER REINSURANCE COMPANY OF THE U.S.</t>
  </si>
  <si>
    <t>PEERLESS INDEMNITY INSURANCE COMPANY</t>
  </si>
  <si>
    <t>PEERLESS INSURANCE COMPANY</t>
  </si>
  <si>
    <t>PENNSYLVANIA MANUFACTURERS' ASSOCIATION INSURANCE COMPANY</t>
  </si>
  <si>
    <t>PENNSYLVANIA MANUFACTURERS INDEMNITY COMPANY</t>
  </si>
  <si>
    <t>PETROLEUM CASUALTY COMPANY</t>
  </si>
  <si>
    <t>PHARMACISTS MUTUAL INSURANCE COMPANY</t>
  </si>
  <si>
    <t>PLATTE RIVER INSURANCE COMPANY</t>
  </si>
  <si>
    <t>PRAETORIAN INSURANCE COMPANY</t>
  </si>
  <si>
    <t>PREFERRED EMPLOYERS INSURANCE COMPANY</t>
  </si>
  <si>
    <t>PREFERRED PROFESSIONAL INSURANCE COMPANY</t>
  </si>
  <si>
    <t>PROCENTURY INSURANCE COMPANY</t>
  </si>
  <si>
    <t>PROPERTY AND CASUALTY INSURANCE COMPANY OF HARTFORD</t>
  </si>
  <si>
    <t>PROTECTIVE INSURANCE COMPANY</t>
  </si>
  <si>
    <t>PROVIDENCE WASHINGTON INSURANCE COMPANY</t>
  </si>
  <si>
    <t>QBE INSURANCE CORPORATION</t>
  </si>
  <si>
    <t>QBE REINSURANCE CORPORATION</t>
  </si>
  <si>
    <t>RAMPART INSURANCE COMPANY</t>
  </si>
  <si>
    <t>RED SHIELD INSURANCE COMPANY</t>
  </si>
  <si>
    <t>REDWOOD FIRE AND CASUALTY INSURANCE COMPANY</t>
  </si>
  <si>
    <t>REGENT INSURANCE COMPANY</t>
  </si>
  <si>
    <t>REPUBLIC INDEMNITY COMPANY OF AMERICA</t>
  </si>
  <si>
    <t>REPUBLIC INDEMNITY COMPANY OF CALIFORNIA</t>
  </si>
  <si>
    <t>REPUBLIC UNDERWRITERS INSURANCE COMPANY</t>
  </si>
  <si>
    <t>REPWEST INSURANCE COMPANY</t>
  </si>
  <si>
    <t>RIVERPORT INSURANCE COMPANY</t>
  </si>
  <si>
    <t>RLI INSURANCE COMPANY</t>
  </si>
  <si>
    <t>RSUI INDEMNITY COMPANY</t>
  </si>
  <si>
    <t>SAFECO INSURANCE COMPANY OF AMERICA</t>
  </si>
  <si>
    <t>SAFECO INSURANCE COMPANY OF ILLINOIS</t>
  </si>
  <si>
    <t>SAMSUNG FIRE &amp; MARINE INSURANCE CO., LTD. (UNITED STATES BRANCH)</t>
  </si>
  <si>
    <t>SAN DIEGO INSURANCE COMPANY</t>
  </si>
  <si>
    <t>SCOR REINSURANCE COMPANY</t>
  </si>
  <si>
    <t>SEAVIEW INSURANCE COMPANY</t>
  </si>
  <si>
    <t>SECURITY NATIONAL INSURANCE COMPANY</t>
  </si>
  <si>
    <t>SELECT INSURANCE COMPANY</t>
  </si>
  <si>
    <t>SENECA INSURANCE COMPANY, INC.</t>
  </si>
  <si>
    <t>SENTINEL INSURANCE COMPANY, LTD.</t>
  </si>
  <si>
    <t>SENTRY CASUALTY COMPANY</t>
  </si>
  <si>
    <t>SENTRY SELECT INSURANCE COMPANY</t>
  </si>
  <si>
    <t>SEQUOIA INSURANCE COMPANY</t>
  </si>
  <si>
    <t>SOUTHERN INSURANCE COMPANY</t>
  </si>
  <si>
    <t>SPARTA INSURANCE COMPANY</t>
  </si>
  <si>
    <t>ST. PAUL FIRE AND MARINE INSURANCE COMPANY</t>
  </si>
  <si>
    <t>ST. PAUL GUARDIAN INSURANCE COMPANY</t>
  </si>
  <si>
    <t>ST. PAUL MERCURY INSURANCE COMPANY</t>
  </si>
  <si>
    <t>ST. PAUL PROTECTIVE INSURANCE COMPANY</t>
  </si>
  <si>
    <t>STANDARD FIRE INSURANCE COMPANY (THE)</t>
  </si>
  <si>
    <t>STAR INSURANCE COMPANY</t>
  </si>
  <si>
    <t>STARNET INSURANCE COMPANY</t>
  </si>
  <si>
    <t>STARR INDEMNITY &amp; LIABILITY COMPANY</t>
  </si>
  <si>
    <t>STATE COMPENSATION INSURANCE FUND</t>
  </si>
  <si>
    <t>STATE FARM FIRE AND CASUALTY COMPANY</t>
  </si>
  <si>
    <t>STATE FARM GENERAL INSURANCE COMPANY</t>
  </si>
  <si>
    <t>STATE NATIONAL INSURANCE COMPANY, INC.</t>
  </si>
  <si>
    <t>STONINGTON INSURANCE COMPANY</t>
  </si>
  <si>
    <t>SUECIA INSURANCE COMPANY</t>
  </si>
  <si>
    <t>SWISS REINSURANCE AMERICA CORPORATION</t>
  </si>
  <si>
    <t>TECHNOLOGY INSURANCE COMPANY, INC.</t>
  </si>
  <si>
    <t>TIG INSURANCE COMPANY</t>
  </si>
  <si>
    <t>TNUS INSURANCE COMPANY</t>
  </si>
  <si>
    <t>TOA REINSURANCE COMPANY OF AMERICA (THE)</t>
  </si>
  <si>
    <t>TOPA INSURANCE COMPANY</t>
  </si>
  <si>
    <t>TRANS PACIFIC INSURANCE COMPANY</t>
  </si>
  <si>
    <t>TRANSATLANTIC REINSURANCE COMPANY</t>
  </si>
  <si>
    <t>TRANSGUARD INSURANCE COMPANY OF AMERICA, INC</t>
  </si>
  <si>
    <t>TRANSPORT INSURANCE COMPANY</t>
  </si>
  <si>
    <t>TRANSPORTATION INSURANCE COMPANY</t>
  </si>
  <si>
    <t>TRAVELERS CASUALTY AND SURETY COMPANY</t>
  </si>
  <si>
    <t>TRAVELERS CASUALTY AND SURETY COMPANY OF AMERICA</t>
  </si>
  <si>
    <t>TRAVELERS CASUALTY COMPANY OF CONNECTICUT</t>
  </si>
  <si>
    <t>TRAVELERS CASUALTY INSURANCE COMPANY OF AMERICA</t>
  </si>
  <si>
    <t>TRAVELERS COMMERCIAL INSURANCE COMPANY</t>
  </si>
  <si>
    <t>TRAVELERS INDEMNITY COMPANY (THE)</t>
  </si>
  <si>
    <t>TRAVELERS INDEMNITY COMPANY OF CONNECTICUT (THE)</t>
  </si>
  <si>
    <t>TRAVELERS PROPERTY CASUALTY COMPANY OF AMERICA</t>
  </si>
  <si>
    <t>TRENWICK AMERICA REINSURANCE CORPORATION</t>
  </si>
  <si>
    <t>TRINITY UNIVERSAL INSURANCE COMPANY</t>
  </si>
  <si>
    <t>TRUCK INSURANCE EXCHANGE</t>
  </si>
  <si>
    <t>TWIN CITY FIRE INSURANCE COMPANY</t>
  </si>
  <si>
    <t>U.S. SPECIALTY INSURANCE COMPANY</t>
  </si>
  <si>
    <t>UNITED FIRE &amp; CASUALTY COMPANY</t>
  </si>
  <si>
    <t>UNITED STATES FIDELITY AND GUARANTY COMPANY</t>
  </si>
  <si>
    <t>UNITED STATES FIRE INSURANCE COMPANY</t>
  </si>
  <si>
    <t>UNITED WISCONSIN INSURANCE COMPANY</t>
  </si>
  <si>
    <t>UNITRIN AUTO AND HOME INSURANCE COMPANY</t>
  </si>
  <si>
    <t>UNIVERSAL UNDERWRITERS INSURANCE COMPANY</t>
  </si>
  <si>
    <t>UTICA MUTUAL INSURANCE COMPANY</t>
  </si>
  <si>
    <t>VALLEY FORGE INSURANCE COMPANY</t>
  </si>
  <si>
    <t>VANLINER INSURANCE COMPANY</t>
  </si>
  <si>
    <t>VIGILANT INSURANCE COMPANY</t>
  </si>
  <si>
    <t>VIRGINIA SURETY COMPANY, INC.</t>
  </si>
  <si>
    <t>WAUSAU BUSINESS INSURANCE COMPANY</t>
  </si>
  <si>
    <t>WAUSAU UNDERWRITERS INSURANCE COMPANY</t>
  </si>
  <si>
    <t>WESCO INSURANCE COMPANY</t>
  </si>
  <si>
    <t>WESTCHESTER FIRE INSURANCE COMPANY</t>
  </si>
  <si>
    <t>WESTPORT INSURANCE CORPORATION</t>
  </si>
  <si>
    <t>WILLIAMSBURG NATIONAL INSURANCE COMPANY</t>
  </si>
  <si>
    <t>WILSHIRE INSURANCE COMPANY</t>
  </si>
  <si>
    <t>XL INSURANCE AMERICA, INC.</t>
  </si>
  <si>
    <t>XL INSURANCE COMPANY OF NEW YORK, INC.</t>
  </si>
  <si>
    <t>XL REINSURANCE AMERICA INC.</t>
  </si>
  <si>
    <t>XL SPECIALTY INSURANCE COMPANY</t>
  </si>
  <si>
    <t>YOSEMITE INSURANCE COMPANY</t>
  </si>
  <si>
    <t>ZENITH INSURANCE COMPANY</t>
  </si>
  <si>
    <t>ZNAT INSURANCE COMPANY</t>
  </si>
  <si>
    <t>ZURICH AMERICAN INSURANCE COMPANY</t>
  </si>
  <si>
    <t>ZURICH AMERICAN INSURANCE COMPANY OF ILLINOIS</t>
  </si>
  <si>
    <t>0408</t>
  </si>
  <si>
    <t>0619</t>
  </si>
  <si>
    <t>4639</t>
  </si>
  <si>
    <t>4725</t>
  </si>
  <si>
    <t>4736</t>
  </si>
  <si>
    <t>4715</t>
  </si>
  <si>
    <t>0783</t>
  </si>
  <si>
    <t>EARNED PREMIUMS ON REINSURANCE CEDED TO REINSURERS LICENSED TO TRANSACT WC INS OR AUTHORIZED TO REINSURE THE INJURY, DISABLEMENT, OR DEATH PORTIONS OF POLICIES OF WORKERS' COMPENSATION INSURANCE UNDER THE CLASS OF DISABILITY INSURANCE (FROM PART IV C)
[4]</t>
  </si>
  <si>
    <t xml:space="preserve">GRAND TOTAL
</t>
  </si>
  <si>
    <t>Amount of Reserves/Deposits Made by your Company on Behalf of the Assuming Company</t>
  </si>
  <si>
    <t>GRAND TOTAL</t>
  </si>
  <si>
    <t>BERKSHIRE HATHAWAY HOMESTATE INSURANCE COMPANY</t>
  </si>
  <si>
    <t>MOTORISTS COMMERCIAL MUTUAL INSURANCE COMPANY</t>
  </si>
  <si>
    <t>ODYSSEY REINSURANCE COMPANY</t>
  </si>
  <si>
    <t>0517</t>
  </si>
  <si>
    <t>AMERICAN FAMILY HOME INSURANCE COMPANY</t>
  </si>
  <si>
    <t>AMERICAN FIRE AND CASUALTY COMPANY</t>
  </si>
  <si>
    <t>AMERICAN MODERN HOME INSURANCE COMPANY</t>
  </si>
  <si>
    <t>APPLIED UNDERWRITERS CAPTIVE RISK ASSURANCE COMPANY, INC.</t>
  </si>
  <si>
    <t>COMMERCE INSURANCE COMPANY (THE)</t>
  </si>
  <si>
    <t>FOREMOST INSURANCE COMPANY GRAND RAPIDS, MICHIGAN</t>
  </si>
  <si>
    <t>FOREMOST PROPERTY AND CASUALTY INSURANCE COMPANY</t>
  </si>
  <si>
    <t>FOREMOST SIGNATURE INSURANCE COMPANY</t>
  </si>
  <si>
    <t>GREAT MIDWEST INSURANCE COMPANY</t>
  </si>
  <si>
    <t>OHIO CASUALTY INSURANCE COMPANY (THE)</t>
  </si>
  <si>
    <t>OHIO SECURITY INSURANCE COMPANY</t>
  </si>
  <si>
    <t>PLAZA INSURANCE COMPANY</t>
  </si>
  <si>
    <t>SAGAMORE INSURANCE COMPANY</t>
  </si>
  <si>
    <t>TRIUMPHE CASUALTY COMPANY</t>
  </si>
  <si>
    <t>TRUMBULL INSURANCE COMPANY</t>
  </si>
  <si>
    <t>WEST AMERICAN INSURANCE COMPANY</t>
  </si>
  <si>
    <t>0069</t>
  </si>
  <si>
    <t>AIG PROPERTY CASUALTY COMPANY</t>
  </si>
  <si>
    <t>ALLIED WORLD INSURANCE COMPANY</t>
  </si>
  <si>
    <t>CHEROKEE INSURANCE COMPANY</t>
  </si>
  <si>
    <t>CINCINNATI CASUALTY COMPANY (THE)</t>
  </si>
  <si>
    <t>CINCINNATI INDEMNITY COMPANY (THE)</t>
  </si>
  <si>
    <t>CSAA INSURANCE EXCHANGE</t>
  </si>
  <si>
    <t>EMPLOYERS ASSURANCE COMPANY</t>
  </si>
  <si>
    <t>EMPLOYERS PREFERRED INSURANCE COMPANY</t>
  </si>
  <si>
    <t>ILLINOIS INSURANCE COMPANY</t>
  </si>
  <si>
    <t>MIDSTATES REINSURANCE CORPORATION</t>
  </si>
  <si>
    <t>OBI NATIONAL INSURANCE COMPANY</t>
  </si>
  <si>
    <t>PENNSYLVANIA INSURANCE COMPANY</t>
  </si>
  <si>
    <t>PUBLIC SERVICE INSURANCE COMPANY</t>
  </si>
  <si>
    <t>TOKIO MARINE AMERICA INSURANCE COMPANY</t>
  </si>
  <si>
    <t>TRAVELERS CASUALTY COMPANY (THE)</t>
  </si>
  <si>
    <t>TRAVELERS CONSTITUTION STATE INSURANCE COMPANY</t>
  </si>
  <si>
    <t>[27] COL. 25, GRAND TOTAL + LINE 26……………………………………….................</t>
  </si>
  <si>
    <t>ALLSTATE NORTHBROOK INDEMNITY COMPANY</t>
  </si>
  <si>
    <t>AMERICAN PROPERTY INSURANCE COMPANY</t>
  </si>
  <si>
    <t>ASHMERE INSURANCE COMPANY</t>
  </si>
  <si>
    <t>BITCO GENERAL INSURANCE CORPORATION</t>
  </si>
  <si>
    <t>BITCO NATIONAL INSURANCE COMPANY</t>
  </si>
  <si>
    <t>CSAA GENERAL INSURANCE COMPANY</t>
  </si>
  <si>
    <t>MOUNTAINPOINT INSURANCE COMPANY</t>
  </si>
  <si>
    <t>4485</t>
  </si>
  <si>
    <t>PALOMAR SPECIALTY INSURANCE COMPANY</t>
  </si>
  <si>
    <t>1154</t>
  </si>
  <si>
    <t>QUALITAS INSURANCE COMPANY</t>
  </si>
  <si>
    <t>TRI-STATE INSURANCE COMPANY OF MINNESOTA</t>
  </si>
  <si>
    <r>
      <t xml:space="preserve">*REINSURANCE RECOVERABLE ON UNPAID LOSSES AND LOSS EXPENSES
(Total Should Equal 
Part I, Col. 19, 
</t>
    </r>
    <r>
      <rPr>
        <sz val="8"/>
        <color indexed="10"/>
        <rFont val="Arial"/>
        <family val="2"/>
      </rPr>
      <t>Line 19</t>
    </r>
    <r>
      <rPr>
        <sz val="8"/>
        <rFont val="Arial"/>
        <family val="2"/>
      </rPr>
      <t>)
[5]</t>
    </r>
  </si>
  <si>
    <r>
      <t xml:space="preserve">REINSURANCE RECOVERABLE ON UNPAID LOSSES AND LOSS EXPENSES (Part I, Col. 19, </t>
    </r>
    <r>
      <rPr>
        <b/>
        <sz val="10"/>
        <color indexed="10"/>
        <rFont val="Arial"/>
        <family val="2"/>
      </rPr>
      <t>Line 19</t>
    </r>
    <r>
      <rPr>
        <b/>
        <sz val="10"/>
        <rFont val="Arial"/>
        <family val="2"/>
      </rPr>
      <t xml:space="preserve">)   </t>
    </r>
  </si>
  <si>
    <r>
      <t xml:space="preserve">* Column 5 Total should equal Part I, Col. 19, </t>
    </r>
    <r>
      <rPr>
        <b/>
        <sz val="10"/>
        <color indexed="10"/>
        <rFont val="Arial"/>
        <family val="2"/>
      </rPr>
      <t>Line 19</t>
    </r>
  </si>
  <si>
    <t>Does the above total equal "Part I, Col. 19, Line 19"?</t>
  </si>
  <si>
    <t xml:space="preserve">RESERVE FOR WC LOSSES AND LOSS EXPENSES - ASSUMED BUSINESS  (Part I, Col. 16b + 17b, Line 19)   </t>
  </si>
  <si>
    <t>Does the above total equal "Part I, Col. 16b + 17b, Line 19"?</t>
  </si>
  <si>
    <t>* Column 5 Total Should Equal Part I, Col. 16b + 17b, Line 19</t>
  </si>
  <si>
    <t>In my opinion, the California workers' compensation reserves reported on the Company’s Special California Schedule P make a reasonable provision for all unpaid loss and loss adjustment expense obligations of the Company for its California workers' compensation exposure under the terms of its contracts and agreements.</t>
  </si>
  <si>
    <t>A notary public or other officer completing this certificate verifies only the identity of the individual who signed the document to which this certificate is attached, and not the truthfulness, accuracy, or validity of that document.</t>
  </si>
  <si>
    <t>ARCH INDEMNITY INSURANCE COMPANY</t>
  </si>
  <si>
    <t>BERKSHIRE HATHAWAY DIRECT INSURANCE COMPANY</t>
  </si>
  <si>
    <t>BERKSHIRE HATHAWAY SPECIALTY INSURANCE COMPANY</t>
  </si>
  <si>
    <t>KOOKMIN BEST INSURANCE CO., LTD. (US BRANCH)</t>
  </si>
  <si>
    <t>OAKWOOD INSURANCE COMPANY</t>
  </si>
  <si>
    <t>TN</t>
  </si>
  <si>
    <t>STARSTONE NATIONAL INSURANCE COMPANY</t>
  </si>
  <si>
    <t>UFG SPECIALTY INSURANCE COMPANY</t>
  </si>
  <si>
    <t>4832</t>
  </si>
  <si>
    <t>ENDURANCE ASSURANCE CORPORATION</t>
  </si>
  <si>
    <t>FALLS LAKE FIRE AND CASUALTY COMPANY</t>
  </si>
  <si>
    <t>HDI GLOBAL INSURANCE COMPANY</t>
  </si>
  <si>
    <t>OBI AMERICA INSURANCE COMPANY</t>
  </si>
  <si>
    <t>1147</t>
  </si>
  <si>
    <t>4851</t>
  </si>
  <si>
    <t>3494</t>
  </si>
  <si>
    <t>ACCREDITED SURETY AND CASUALTY COMPANY, INC.</t>
  </si>
  <si>
    <t>AMERICAN MODERN PROPERTY AND CASUALTY INSURANCE COMPANY</t>
  </si>
  <si>
    <t>AMERICAN SENTINEL INSURANCE COMPANY</t>
  </si>
  <si>
    <t>0313</t>
  </si>
  <si>
    <t>4904</t>
  </si>
  <si>
    <t>4886</t>
  </si>
  <si>
    <t>CAROLINA CASUALTY INSURANCE COMPANY</t>
  </si>
  <si>
    <t>DEVELOPERS SURETY AND INDEMNITY COMPANY</t>
  </si>
  <si>
    <t>GREAT AMERICAN SPIRIT INSURANCE COMPANY</t>
  </si>
  <si>
    <t>4908</t>
  </si>
  <si>
    <t>HISCOX INSURANCE COMPANY INC.</t>
  </si>
  <si>
    <t>KEY RISK INSURANCE COMPANY</t>
  </si>
  <si>
    <t>MARKEL GLOBAL REINSURANCE COMPANY</t>
  </si>
  <si>
    <t>MIDVALE INDEMNITY COMPANY</t>
  </si>
  <si>
    <t>0473</t>
  </si>
  <si>
    <t>SAFETY FIRST INSURANCE COMPANY</t>
  </si>
  <si>
    <t>4794</t>
  </si>
  <si>
    <t>SOMPO AMERICA FIRE &amp; MARINE INSURANCE COMPANY</t>
  </si>
  <si>
    <t>SOMPO AMERICA INSURANCE COMPANY</t>
  </si>
  <si>
    <t>VANTAPRO SPECIALTY INSURANCE COMPANY</t>
  </si>
  <si>
    <t>AR</t>
  </si>
  <si>
    <r>
      <t xml:space="preserve"> - When submitting the </t>
    </r>
    <r>
      <rPr>
        <b/>
        <u/>
        <sz val="10"/>
        <rFont val="Arial"/>
        <family val="2"/>
      </rPr>
      <t>INITIAL DISCOUNTED FILING</t>
    </r>
    <r>
      <rPr>
        <sz val="10"/>
        <rFont val="Arial"/>
        <family val="2"/>
      </rPr>
      <t>, rename your file according to the following example:</t>
    </r>
  </si>
  <si>
    <r>
      <t xml:space="preserve"> - When submitting an </t>
    </r>
    <r>
      <rPr>
        <b/>
        <u/>
        <sz val="10"/>
        <rFont val="Arial"/>
        <family val="2"/>
      </rPr>
      <t>AMENDED DISCOUNTED FILING</t>
    </r>
    <r>
      <rPr>
        <sz val="10"/>
        <rFont val="Arial"/>
        <family val="2"/>
      </rPr>
      <t>, rename your file according to the following example:</t>
    </r>
  </si>
  <si>
    <t>Discount Rate</t>
  </si>
  <si>
    <t>The Department requires actuarial support for the payment pattern used for discounting.  Save the “Payout Pattern Worksheet” according to the following example:</t>
  </si>
  <si>
    <r>
      <t xml:space="preserve">Submit the Payout Pattern Worksheet to </t>
    </r>
    <r>
      <rPr>
        <b/>
        <u/>
        <sz val="10"/>
        <color indexed="10"/>
        <rFont val="Arial"/>
        <family val="2"/>
      </rPr>
      <t xml:space="preserve">FADWC@insurance.ca.gov </t>
    </r>
  </si>
  <si>
    <t>Discounted (Mark "X" if applicable)</t>
  </si>
  <si>
    <r>
      <t xml:space="preserve"> - When submitting </t>
    </r>
    <r>
      <rPr>
        <b/>
        <u/>
        <sz val="10"/>
        <rFont val="Arial"/>
        <family val="2"/>
      </rPr>
      <t>Payout Pattern Worksheet</t>
    </r>
    <r>
      <rPr>
        <sz val="10"/>
        <rFont val="Arial"/>
        <family val="2"/>
      </rPr>
      <t xml:space="preserve"> (see page 6, #4b), rename your file according to the following example:</t>
    </r>
  </si>
  <si>
    <t>See Instructions #2 for additional samples.</t>
  </si>
  <si>
    <r>
      <t xml:space="preserve">Additional Deposit Required (Line 1 - Line 2) </t>
    </r>
    <r>
      <rPr>
        <b/>
        <sz val="10"/>
        <color rgb="FF0000FF"/>
        <rFont val="Arial"/>
        <family val="2"/>
      </rPr>
      <t>(To be funded no later than March 31)</t>
    </r>
    <r>
      <rPr>
        <b/>
        <sz val="10"/>
        <rFont val="Arial"/>
        <family val="2"/>
      </rPr>
      <t>:</t>
    </r>
  </si>
  <si>
    <r>
      <t xml:space="preserve">Special CA Schedule P - Company Contact Person Information for CDI Use - </t>
    </r>
    <r>
      <rPr>
        <b/>
        <sz val="10"/>
        <color rgb="FF0000FF"/>
        <rFont val="Arial"/>
        <family val="2"/>
      </rPr>
      <t>THIS SECTION MUST BE COMPLETED.</t>
    </r>
  </si>
  <si>
    <r>
      <t xml:space="preserve"> - If you are pasting information, use the paste value function only. </t>
    </r>
    <r>
      <rPr>
        <b/>
        <sz val="10"/>
        <color rgb="FF0000FF"/>
        <rFont val="Arial"/>
        <family val="2"/>
      </rPr>
      <t>DO NOT PASTE OR USE FORMULAS.</t>
    </r>
  </si>
  <si>
    <t>ALLIANZ REINSURANCE AMERICA, INC.</t>
  </si>
  <si>
    <t>EVEREST DENALI INSURANCE COMPANY</t>
  </si>
  <si>
    <t>EVEREST PREMIER INSURANCE COMPANY</t>
  </si>
  <si>
    <t>ICW NATIONAL INSURANCE COMPANY</t>
  </si>
  <si>
    <t>STARR SPECIALTY INSURANCE COMPANY</t>
  </si>
  <si>
    <t>WORK FIRST CASUALTY COMPANY</t>
  </si>
  <si>
    <t>4666</t>
  </si>
  <si>
    <t>4935</t>
  </si>
  <si>
    <t>0775</t>
  </si>
  <si>
    <t>0019</t>
  </si>
  <si>
    <t>End of worksheet.</t>
  </si>
  <si>
    <t>End of worksheet</t>
  </si>
  <si>
    <t>End of workshet.</t>
  </si>
  <si>
    <t>UT</t>
  </si>
  <si>
    <t>4734</t>
  </si>
  <si>
    <t>4962</t>
  </si>
  <si>
    <t>ASCOT INSURANCE COMPANY</t>
  </si>
  <si>
    <t>BERKLEY CASUALTY COMPANY</t>
  </si>
  <si>
    <t>CEDAR INSURANCE COMPANY</t>
  </si>
  <si>
    <t>CLEAR SPRING PROPERTY AND CASUALTY COMPANY</t>
  </si>
  <si>
    <t>MAG MUTUAL INSURANCE COMPANY</t>
  </si>
  <si>
    <t>0413</t>
  </si>
  <si>
    <t>GA</t>
  </si>
  <si>
    <t>MSIG SPECIALTY INSURANCE USA INC.</t>
  </si>
  <si>
    <t>SUTTON NATIONAL INSURANCE COMPANY</t>
  </si>
  <si>
    <t>WELLFLEET INSURANCE COMPANY</t>
  </si>
  <si>
    <t>WELLFLEET NEW YORK INSURANCE COMPANY</t>
  </si>
  <si>
    <t>REINSURANCE RECOVERED DURING 2020 ON LOSSES PAID FROM REINSURERS LICENSED TO TRANSACT WC INS OR AUTHORIZED TO REINSURE THE INJURY, DISABLEMENT, OR DEATH PORTIONS OF POLICIES OF WORKERS' COMPENSATION INSURANCE UNDER THE CLASS OF DISABILITY INSURANCE
[9]</t>
  </si>
  <si>
    <t xml:space="preserve"> - For questions concerning the calculations and/or completing this form, please contact WCDRF at </t>
  </si>
  <si>
    <t>FADWC@insurance.ca.gov.</t>
  </si>
  <si>
    <t xml:space="preserve"> - It is a criminal offense if you intentionally submit forms electronically (by e-mail) containing viruses or other materials that
   would cause harm to the Department.</t>
  </si>
  <si>
    <t xml:space="preserve"> - Signed PDF file.</t>
  </si>
  <si>
    <t xml:space="preserve"> - Save the file as MS-EXCEL file.</t>
  </si>
  <si>
    <t xml:space="preserve">                              1 FILE IN EXCEL FORMAT</t>
  </si>
  <si>
    <t xml:space="preserve">                              1 SIGNED FILE IN PDF FORMAT</t>
  </si>
  <si>
    <t>0826</t>
  </si>
  <si>
    <t>NASSAU LIFE INSURANCE COMPANY</t>
  </si>
  <si>
    <t>AMERICAN LIBERTY INSURANCE COMPANY, INC.</t>
  </si>
  <si>
    <t>5008</t>
  </si>
  <si>
    <t>AMERICAN SUMMIT INSURANCE COMPANY</t>
  </si>
  <si>
    <t>4980</t>
  </si>
  <si>
    <t>BONDSMAN INSURANCE COMPANY</t>
  </si>
  <si>
    <t>0280</t>
  </si>
  <si>
    <t>5001</t>
  </si>
  <si>
    <t>CERITY INSURANCE COMPANY</t>
  </si>
  <si>
    <t>CHIRON INSURANCE COMPANY</t>
  </si>
  <si>
    <t>CHURCH MUTUAL INSURANCE COMPANY, S.I.</t>
  </si>
  <si>
    <t>CM INDEMNITY INSURANCE COMPANY</t>
  </si>
  <si>
    <t>EMPLOYERS INSURANCE COMPANY OF NEVADA</t>
  </si>
  <si>
    <t>NV</t>
  </si>
  <si>
    <t>ENDURANCE AMERICAN INSURANCE COMPANY</t>
  </si>
  <si>
    <t>EVERSPAN INSURANCE COMPANY</t>
  </si>
  <si>
    <t>1248</t>
  </si>
  <si>
    <t>FARMERS GROUP PROPERTY AND CASUALTY INSURANCE COMPANY</t>
  </si>
  <si>
    <t>GREAT AMERICAN CONTEMPORARY INSURANCE COMPANY</t>
  </si>
  <si>
    <t>INCLINE NATIONAL INSURANCE COMPANY</t>
  </si>
  <si>
    <t>4987</t>
  </si>
  <si>
    <t>INTREPID INSURANCE COMPANY</t>
  </si>
  <si>
    <t>LIO INSURANCE COMPANY</t>
  </si>
  <si>
    <t>MIDWEST INSURANCE COMPANY</t>
  </si>
  <si>
    <t>4810</t>
  </si>
  <si>
    <t>MILFORD CASUALTY INSURANCE COMPANY</t>
  </si>
  <si>
    <t>NATIONAL SPECIALTY INSURANCE COMPANY</t>
  </si>
  <si>
    <t>NATIONWIDE GENERAL INSURANCE COMPANY</t>
  </si>
  <si>
    <t>NATIONWIDE PROPERTY AND CASUALTY INSURANCE COMPANY</t>
  </si>
  <si>
    <t>4977</t>
  </si>
  <si>
    <t>SENTRY INSURANCE COMPANY</t>
  </si>
  <si>
    <t>SERVICE AMERICAN INDEMNITY COMPANY</t>
  </si>
  <si>
    <t>0681</t>
  </si>
  <si>
    <t>SERVICE LLOYDS INSURANCE COMPANY, A STOCK COMPANY</t>
  </si>
  <si>
    <t>4990</t>
  </si>
  <si>
    <t>WCF NATIONAL INSURANCE COMPANY</t>
  </si>
  <si>
    <r>
      <rPr>
        <sz val="10"/>
        <color rgb="FF0000FF"/>
        <rFont val="Arial"/>
        <family val="2"/>
      </rPr>
      <t xml:space="preserve">   </t>
    </r>
    <r>
      <rPr>
        <u/>
        <sz val="10"/>
        <color indexed="12"/>
        <rFont val="Arial"/>
        <family val="2"/>
      </rPr>
      <t>Financial.Records@insurance.ca.gov</t>
    </r>
  </si>
  <si>
    <r>
      <rPr>
        <sz val="10"/>
        <color indexed="12"/>
        <rFont val="Arial"/>
        <family val="2"/>
      </rPr>
      <t xml:space="preserve"> </t>
    </r>
    <r>
      <rPr>
        <sz val="10"/>
        <rFont val="Arial"/>
        <family val="2"/>
      </rPr>
      <t>- SUBMIT filing, including the discounted SCASP (if applicable) via the OASIS. For questions, please email</t>
    </r>
    <r>
      <rPr>
        <sz val="10"/>
        <color rgb="FF0000FF"/>
        <rFont val="Arial"/>
        <family val="2"/>
      </rPr>
      <t xml:space="preserve"> </t>
    </r>
    <r>
      <rPr>
        <u/>
        <sz val="10"/>
        <color indexed="12"/>
        <rFont val="Arial"/>
        <family val="2"/>
      </rPr>
      <t>OASIS@insurance.ca.gov</t>
    </r>
    <r>
      <rPr>
        <sz val="10"/>
        <rFont val="Arial"/>
        <family val="2"/>
      </rPr>
      <t xml:space="preserve"> or</t>
    </r>
  </si>
  <si>
    <t>GUIDEONE INSURANCE COMPANY</t>
  </si>
  <si>
    <t>GUIDEONE SPECIALTY INSURANCE COMPANY</t>
  </si>
  <si>
    <t>LIBERTY INSURANCE UNDERWRITERS INC.</t>
  </si>
  <si>
    <t>5034</t>
  </si>
  <si>
    <t>MARKEL AMERICAN INSURANCE COMPANY</t>
  </si>
  <si>
    <t>VA</t>
  </si>
  <si>
    <t>MEMIC CASUALTY COMPANY</t>
  </si>
  <si>
    <t>NATIONWIDE ASSURANCE COMPANY</t>
  </si>
  <si>
    <t>PIE CASUALTY INSURANCE COMPANY</t>
  </si>
  <si>
    <t>PINNACLE NATIONAL INSURANCE COMPANY</t>
  </si>
  <si>
    <t>0155</t>
  </si>
  <si>
    <t>5025</t>
  </si>
  <si>
    <t>SIRIUSPOINT AMERICA INSURANCE COMPANY</t>
  </si>
  <si>
    <t>SUNZ INSURANCE COMPANY</t>
  </si>
  <si>
    <t>SWISS RE CORPORATE SOLUTIONS AMERICA INSURANCE CORPORATION</t>
  </si>
  <si>
    <t>SWISS RE CORPORATE SOLUTIONS ELITE INSURANCE CORPORATION</t>
  </si>
  <si>
    <t>SWISS RE CORPORATE SOLUTIONS PREMIER INSURANCE CORPORATION</t>
  </si>
  <si>
    <t>TESLA INSURANCE COMPANY</t>
  </si>
  <si>
    <t>5018</t>
  </si>
  <si>
    <t>WCF SELECT INSURANCE COMPANY</t>
  </si>
  <si>
    <t xml:space="preserve"> - Your filing must be received by the Department's Financial Records Unit no later than the due date stated above. 
   Late and incomplete filings will be assessed a late filing fee prescribed in the CA Insurance Code. </t>
  </si>
  <si>
    <t xml:space="preserve">    SCASP as of December 31, 2023 due March 1, 2024……….……</t>
  </si>
  <si>
    <t>COMPANY NAME-SCASP2023.xls</t>
  </si>
  <si>
    <t xml:space="preserve">    DISCOUNTED SCASP as of December 31, 2023</t>
  </si>
  <si>
    <t xml:space="preserve">    due March 1, 2024……….……</t>
  </si>
  <si>
    <t>COMPANY NAME-SCASP.DISC.2023.xls</t>
  </si>
  <si>
    <t>COMPANY NAME-SCASP2022-Amended-6-1-23.xls</t>
  </si>
  <si>
    <t xml:space="preserve">    DISCOUNTED SCASP2023 amended June 1, 2024……….…...</t>
  </si>
  <si>
    <t>COMPANY NAME-SCASP.DISC.2023-Amended-6-1-24.xls</t>
  </si>
  <si>
    <t xml:space="preserve">    PAYOUT PATTERN FOR DISCOUNTED SCASP as of December 31, 2023</t>
  </si>
  <si>
    <t xml:space="preserve">    As of December 31, 2023……….……</t>
  </si>
  <si>
    <t>COMPANY NAME.SCASP.DISC.2023.PAY PATTERN.xls</t>
  </si>
  <si>
    <t>AMFED ADVANTAGE INSURANCE COMPANY</t>
  </si>
  <si>
    <t>MS</t>
  </si>
  <si>
    <t>AMFED CASUALTY INSURANCE COMPANY</t>
  </si>
  <si>
    <t>AMFED NATIONAL INSURANCE COMPANY</t>
  </si>
  <si>
    <t>GRANADA INDEMNITY COMPANY</t>
  </si>
  <si>
    <t>PARK NATIONAL INSURANCE COMPANY</t>
  </si>
  <si>
    <t>PIE INSURANCE COMPANY (THE)</t>
  </si>
  <si>
    <t>POINT SPECIALTY INSURANCE COMPANY</t>
  </si>
  <si>
    <t>PRESCIENT NATIONAL INSURANCE COMPANY</t>
  </si>
  <si>
    <t>REPUBLIC FIRE AND CASUALTY INSURANCE COMPANY</t>
  </si>
  <si>
    <t>SCOTTSDALE INDEMNITY COMPANY</t>
  </si>
  <si>
    <t>TRAVCO PERSONAL INSURANCE COMPANY</t>
  </si>
  <si>
    <t>WESTFIELD NATIONAL INSURANCE COMPANY</t>
  </si>
  <si>
    <t>5049</t>
  </si>
  <si>
    <t>5037</t>
  </si>
  <si>
    <t>0228</t>
  </si>
  <si>
    <t>SPECIAL CA SCHEDULE P AS OF 12/31/24</t>
  </si>
  <si>
    <t>FAD 152 (10/24)</t>
  </si>
  <si>
    <t xml:space="preserve">    SCASP as of December 31, 2024 due March 1, 2025……….……</t>
  </si>
  <si>
    <t>COMPANY NAME-SCASP2024.xls</t>
  </si>
  <si>
    <t xml:space="preserve">    SCASP2022 amended June 1, 2023……….…...</t>
  </si>
  <si>
    <t xml:space="preserve">    SCASP2023 amended June 1, 2024……….……</t>
  </si>
  <si>
    <t>COMPANY NAME-SCASP2023-Amended-6-1-24.xls</t>
  </si>
  <si>
    <t xml:space="preserve">    DISCOUNTED SCASP as of December 31, 2024</t>
  </si>
  <si>
    <t xml:space="preserve">    due March 1, 2025……….……</t>
  </si>
  <si>
    <t>COMPANY NAME-SCASP.DISC.2024.xls</t>
  </si>
  <si>
    <t xml:space="preserve">    DISCOUNTED SCASP2024 amended June 1, 2025……….…...</t>
  </si>
  <si>
    <t>COMPANY NAME-SCASP.DISC.2024-Amended-6-1-25.xls</t>
  </si>
  <si>
    <t xml:space="preserve">    PAYOUT PATTERN FOR DISCOUNTED SCASP as of December 31, 2024</t>
  </si>
  <si>
    <t xml:space="preserve">    As of December 31, 2024……….……</t>
  </si>
  <si>
    <t>COMPANY NAME.SCASP.DISC.2024.PAY PATTERN.xls</t>
  </si>
  <si>
    <t>YRS 2022-2024</t>
  </si>
  <si>
    <t>Prior to 2020</t>
  </si>
  <si>
    <t>Initial filing (Due March 1, 2025)</t>
  </si>
  <si>
    <t>DIRECT PREMIUMS EARNED CALENDAR YEAR 2024
(A/S, CA STATE PAGE)
[2]</t>
  </si>
  <si>
    <t>CUMULATIVE TO 
DECEMBER 31, 2023
(COL. 10 OF PRIOR YEAR'S SCASP)              
[6]</t>
  </si>
  <si>
    <t>DIRECT LOSSES PAID 
CALENDAR YEAR 2024
(A/S, CA STATE PAGE)
[7]</t>
  </si>
  <si>
    <t>LOSSES PAID DURING 2024 ON REINSURANCE ASSUMED
[8]</t>
  </si>
  <si>
    <t>CUMULATIVE TO 
DECEMBER 31, 2024
(COL.  6 + 7 + 8 - 9)
[10]</t>
  </si>
  <si>
    <t>65% OF EARNED PREMIUM 
STATED IN COL. 5
FOR YEARS 
2022 - 2024
[21]</t>
  </si>
  <si>
    <t xml:space="preserve">UNALLOCATED CLAIM EXPENSES PAID PERCENTAGES FOR 2024 CALENDAR YEAR
</t>
  </si>
  <si>
    <t>NET LOSSES 
PAID IN 2024
(PART 1: 
COL. 7 + 8 - 9)
[1]</t>
  </si>
  <si>
    <t>2024 CALENDAR 
YEAR EXPENSES 
X
COL. 5
[6]</t>
  </si>
  <si>
    <t>PRIOR TO 2024
CALENDAR YEAR
(PART 1, COL. 13 - 2023 SCASP)
[7]</t>
  </si>
  <si>
    <t>2020*
[5]</t>
  </si>
  <si>
    <t>2021**
[6]</t>
  </si>
  <si>
    <t>2022***
[7]</t>
  </si>
  <si>
    <t>2023****
[8]</t>
  </si>
  <si>
    <t>2024*****
[9]</t>
  </si>
  <si>
    <t>The Company's total deposit value is determined by taking the lower of par, amortized par, or market value of each security*.  The total deposit value should be similar to your company's Form A110, Col. 9 - Grand Total as of 12/31/24.  *For more information on deposit valuation, please refer to the California Code of Regulations, Title 10, Ch. 5, Subch.3, Art. 9.5.</t>
  </si>
  <si>
    <t>Note: The Company's total deposit value is determined by taking the lower of par, amortized par, or market value of each security* .  The total deposit value should be similar to your company's Form A110, Col. 9 - Grand Total as of 12/31/24.  *For more information on deposit valuation, please refer to the California Code of Regulations, Title 10, Ch. 5, Subch.3, Art. 9.5.</t>
  </si>
  <si>
    <t xml:space="preserve">For Discounted SCASP 2024 as of December 31, 2024, due March 1, 2025…...    </t>
  </si>
  <si>
    <t>2025, by</t>
  </si>
  <si>
    <t>5077</t>
  </si>
  <si>
    <t>AMTRUST INSURANCE COMPANY</t>
  </si>
  <si>
    <t>CLEAR SPRING AMERICAN INSURANCE COMPANY</t>
  </si>
  <si>
    <t>CLEAR SPRING CASUALTY INSURANCE COMPANY</t>
  </si>
  <si>
    <t>CLEAR SPRING NATIONAL INSURANCE COMPANY</t>
  </si>
  <si>
    <t>NM</t>
  </si>
  <si>
    <t>5075</t>
  </si>
  <si>
    <t>INTREPID CASUALTY COMPANY</t>
  </si>
  <si>
    <t>MS TRANSVERSE INSURANCE COMPANY</t>
  </si>
  <si>
    <t>OMAHA NATIONAL CASUALTY COMPANY</t>
  </si>
  <si>
    <t>5058</t>
  </si>
  <si>
    <t>ROCHDALE INSURANCE COMPANY</t>
  </si>
  <si>
    <t>5065</t>
  </si>
  <si>
    <t>WEST BEND INSURANCE COMPANY</t>
  </si>
  <si>
    <t>5076</t>
  </si>
  <si>
    <t>WESTGUARD INSURANCE COMPANY</t>
  </si>
  <si>
    <t>List of Companies Licensed to Write Workers' Compensation or Authorized to Reinsure the Injury, Disablement, or Death Portions of Policies of Workers' Compensation Insurance Under the Class of Disability Insurance as of December 2, 2024.</t>
  </si>
  <si>
    <t>WILCAC LIFE INSURANCE COMPANY</t>
  </si>
  <si>
    <t>4213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</si>
</sst>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_);_(* \(#,##0\);_(* &quot;-&quot;??_);_(@_)"/>
    <numFmt numFmtId="165" formatCode="[$-409]mmmm\ d\,\ yyyy;@"/>
    <numFmt numFmtId="166" formatCode="0.000%"/>
    <numFmt numFmtId="167" formatCode="m/d/yy;@"/>
    <numFmt numFmtId="168" formatCode="[&lt;=9999999]###\-####;\(###\)\ ###\-####"/>
    <numFmt numFmtId="169" formatCode="00000"/>
    <numFmt numFmtId="170" formatCode="mm/yy"/>
    <numFmt numFmtId="171" formatCode="0_);[Red]\(0\)"/>
    <numFmt numFmtId="172" formatCode="0;\-0;;@"/>
  </numFmts>
  <fonts count="49" x14ac:knownFonts="1">
    <font>
      <sz val="10"/>
      <name val="Arial"/>
    </font>
    <font>
      <sz val="10"/>
      <name val="Arial"/>
      <family val="2"/>
    </font>
    <font>
      <sz val="8"/>
      <name val="Arial"/>
      <family val="2"/>
    </font>
    <font>
      <sz val="10"/>
      <color indexed="8"/>
      <name val="MS Sans Serif"/>
      <family val="2"/>
    </font>
    <font>
      <u/>
      <sz val="10"/>
      <color indexed="12"/>
      <name val="Arial"/>
      <family val="2"/>
    </font>
    <font>
      <sz val="8"/>
      <name val="Arial"/>
      <family val="2"/>
    </font>
    <font>
      <b/>
      <sz val="8"/>
      <name val="Arial"/>
      <family val="2"/>
    </font>
    <font>
      <b/>
      <sz val="10"/>
      <name val="Arial"/>
      <family val="2"/>
    </font>
    <font>
      <sz val="10"/>
      <name val="Arial"/>
      <family val="2"/>
    </font>
    <font>
      <sz val="10"/>
      <color indexed="12"/>
      <name val="Arial"/>
      <family val="2"/>
    </font>
    <font>
      <u/>
      <sz val="10"/>
      <name val="Arial"/>
      <family val="2"/>
    </font>
    <font>
      <i/>
      <sz val="10"/>
      <name val="Arial"/>
      <family val="2"/>
    </font>
    <font>
      <b/>
      <sz val="10"/>
      <color indexed="10"/>
      <name val="Arial"/>
      <family val="2"/>
    </font>
    <font>
      <b/>
      <u/>
      <sz val="10"/>
      <color indexed="10"/>
      <name val="Arial"/>
      <family val="2"/>
    </font>
    <font>
      <sz val="12"/>
      <name val="Arial"/>
      <family val="2"/>
    </font>
    <font>
      <b/>
      <sz val="12"/>
      <name val="Arial"/>
      <family val="2"/>
    </font>
    <font>
      <b/>
      <sz val="10"/>
      <color indexed="12"/>
      <name val="Arial"/>
      <family val="2"/>
    </font>
    <font>
      <sz val="10"/>
      <color indexed="16"/>
      <name val="Arial"/>
      <family val="2"/>
    </font>
    <font>
      <b/>
      <sz val="10"/>
      <color indexed="58"/>
      <name val="Arial"/>
      <family val="2"/>
    </font>
    <font>
      <sz val="10"/>
      <color indexed="58"/>
      <name val="Arial"/>
      <family val="2"/>
    </font>
    <font>
      <b/>
      <u/>
      <sz val="10"/>
      <name val="Arial"/>
      <family val="2"/>
    </font>
    <font>
      <sz val="10"/>
      <color indexed="10"/>
      <name val="Arial"/>
      <family val="2"/>
    </font>
    <font>
      <b/>
      <sz val="16"/>
      <name val="Arial"/>
      <family val="2"/>
    </font>
    <font>
      <b/>
      <i/>
      <sz val="10"/>
      <name val="Arial"/>
      <family val="2"/>
    </font>
    <font>
      <sz val="2"/>
      <name val="Arial"/>
      <family val="2"/>
    </font>
    <font>
      <sz val="14"/>
      <name val="Arial"/>
      <family val="2"/>
    </font>
    <font>
      <i/>
      <sz val="8"/>
      <name val="Arial"/>
      <family val="2"/>
    </font>
    <font>
      <b/>
      <sz val="10"/>
      <name val="Times New Roman"/>
      <family val="1"/>
    </font>
    <font>
      <b/>
      <sz val="10"/>
      <name val="Arial"/>
      <family val="2"/>
    </font>
    <font>
      <sz val="10"/>
      <name val="Arial"/>
      <family val="2"/>
    </font>
    <font>
      <b/>
      <i/>
      <sz val="10"/>
      <color indexed="10"/>
      <name val="Arial"/>
      <family val="2"/>
    </font>
    <font>
      <b/>
      <i/>
      <sz val="9"/>
      <color indexed="10"/>
      <name val="Arial"/>
      <family val="2"/>
    </font>
    <font>
      <b/>
      <u/>
      <sz val="8"/>
      <color indexed="10"/>
      <name val="Arial"/>
      <family val="2"/>
    </font>
    <font>
      <sz val="8"/>
      <color indexed="10"/>
      <name val="Arial"/>
      <family val="2"/>
    </font>
    <font>
      <b/>
      <sz val="8"/>
      <color indexed="10"/>
      <name val="Arial"/>
      <family val="2"/>
    </font>
    <font>
      <sz val="7"/>
      <name val="Arial"/>
      <family val="2"/>
    </font>
    <font>
      <b/>
      <sz val="10"/>
      <color indexed="8"/>
      <name val="Arial"/>
      <family val="2"/>
    </font>
    <font>
      <sz val="10"/>
      <color indexed="8"/>
      <name val="Arial"/>
      <family val="2"/>
    </font>
    <font>
      <sz val="8"/>
      <color indexed="8"/>
      <name val="Arial"/>
      <family val="2"/>
    </font>
    <font>
      <sz val="11"/>
      <color theme="1"/>
      <name val="Calibri"/>
      <family val="2"/>
      <scheme val="minor"/>
    </font>
    <font>
      <b/>
      <sz val="10"/>
      <color rgb="FFFF0000"/>
      <name val="Arial"/>
      <family val="2"/>
    </font>
    <font>
      <b/>
      <sz val="9"/>
      <color indexed="10"/>
      <name val="Arial"/>
      <family val="2"/>
    </font>
    <font>
      <b/>
      <sz val="9"/>
      <color rgb="FFFF0000"/>
      <name val="Calibri"/>
      <family val="2"/>
    </font>
    <font>
      <sz val="9"/>
      <name val="Arial"/>
      <family val="2"/>
    </font>
    <font>
      <b/>
      <i/>
      <sz val="10"/>
      <color rgb="FFFF0000"/>
      <name val="Arial"/>
      <family val="2"/>
    </font>
    <font>
      <b/>
      <sz val="10"/>
      <color rgb="FF0000FF"/>
      <name val="Arial"/>
      <family val="2"/>
    </font>
    <font>
      <b/>
      <u/>
      <sz val="10"/>
      <color rgb="FF0000FF"/>
      <name val="Arial"/>
      <family val="2"/>
    </font>
    <font>
      <sz val="10"/>
      <color rgb="FF0000FF"/>
      <name val="Arial"/>
      <family val="2"/>
    </font>
    <font>
      <sz val="10"/>
      <color theme="0"/>
      <name val="Arial"/>
      <family val="2"/>
    </font>
  </fonts>
  <fills count="8">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22"/>
        <bgColor indexed="64"/>
      </patternFill>
    </fill>
  </fills>
  <borders count="47">
    <border>
      <left/>
      <right/>
      <top/>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right/>
      <top/>
      <bottom style="thin">
        <color indexed="64"/>
      </bottom>
      <diagonal/>
    </border>
    <border>
      <left/>
      <right/>
      <top style="thin">
        <color indexed="64"/>
      </top>
      <bottom/>
      <diagonal/>
    </border>
    <border diagonalUp="1" diagonalDown="1">
      <left style="hair">
        <color indexed="64"/>
      </left>
      <right style="hair">
        <color indexed="64"/>
      </right>
      <top style="hair">
        <color indexed="64"/>
      </top>
      <bottom style="hair">
        <color indexed="64"/>
      </bottom>
      <diagonal style="hair">
        <color indexed="64"/>
      </diagonal>
    </border>
    <border diagonalUp="1" diagonalDown="1">
      <left style="hair">
        <color indexed="64"/>
      </left>
      <right style="hair">
        <color indexed="64"/>
      </right>
      <top style="hair">
        <color indexed="64"/>
      </top>
      <bottom/>
      <diagonal style="hair">
        <color indexed="64"/>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diagonalUp="1" diagonalDown="1">
      <left style="hair">
        <color indexed="64"/>
      </left>
      <right style="hair">
        <color indexed="64"/>
      </right>
      <top style="hair">
        <color indexed="64"/>
      </top>
      <bottom style="thin">
        <color indexed="64"/>
      </bottom>
      <diagonal style="hair">
        <color indexed="64"/>
      </diagonal>
    </border>
    <border>
      <left style="hair">
        <color indexed="64"/>
      </left>
      <right style="hair">
        <color indexed="64"/>
      </right>
      <top/>
      <bottom style="thin">
        <color indexed="64"/>
      </bottom>
      <diagonal/>
    </border>
    <border>
      <left/>
      <right/>
      <top/>
      <bottom style="medium">
        <color indexed="64"/>
      </bottom>
      <diagonal/>
    </border>
    <border>
      <left style="hair">
        <color indexed="64"/>
      </left>
      <right style="hair">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diagonalUp="1" diagonalDown="1">
      <left style="hair">
        <color indexed="64"/>
      </left>
      <right style="hair">
        <color indexed="64"/>
      </right>
      <top style="thin">
        <color indexed="64"/>
      </top>
      <bottom/>
      <diagonal style="hair">
        <color indexed="64"/>
      </diagonal>
    </border>
    <border>
      <left style="hair">
        <color indexed="64"/>
      </left>
      <right/>
      <top/>
      <bottom/>
      <diagonal/>
    </border>
    <border diagonalUp="1" diagonalDown="1">
      <left style="hair">
        <color indexed="64"/>
      </left>
      <right style="hair">
        <color indexed="64"/>
      </right>
      <top style="thin">
        <color indexed="64"/>
      </top>
      <bottom style="double">
        <color indexed="64"/>
      </bottom>
      <diagonal style="hair">
        <color indexed="64"/>
      </diagonal>
    </border>
    <border diagonalUp="1" diagonalDown="1">
      <left style="hair">
        <color indexed="64"/>
      </left>
      <right style="hair">
        <color indexed="64"/>
      </right>
      <top/>
      <bottom style="double">
        <color indexed="64"/>
      </bottom>
      <diagonal style="hair">
        <color indexed="64"/>
      </diagonal>
    </border>
    <border>
      <left style="hair">
        <color indexed="64"/>
      </left>
      <right style="hair">
        <color indexed="64"/>
      </right>
      <top style="medium">
        <color indexed="64"/>
      </top>
      <bottom style="double">
        <color indexed="64"/>
      </bottom>
      <diagonal/>
    </border>
    <border>
      <left style="thin">
        <color indexed="64"/>
      </left>
      <right/>
      <top/>
      <bottom style="thin">
        <color indexed="64"/>
      </bottom>
      <diagonal/>
    </border>
    <border>
      <left style="hair">
        <color indexed="64"/>
      </left>
      <right/>
      <top style="hair">
        <color indexed="64"/>
      </top>
      <bottom/>
      <diagonal/>
    </border>
    <border diagonalUp="1" diagonalDown="1">
      <left style="hair">
        <color indexed="64"/>
      </left>
      <right style="hair">
        <color indexed="64"/>
      </right>
      <top style="thin">
        <color indexed="64"/>
      </top>
      <bottom style="thin">
        <color indexed="64"/>
      </bottom>
      <diagonal style="hair">
        <color indexed="64"/>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thin">
        <color indexed="64"/>
      </right>
      <top style="thin">
        <color indexed="64"/>
      </top>
      <bottom style="thin">
        <color indexed="64"/>
      </bottom>
      <diagonal/>
    </border>
    <border>
      <left/>
      <right/>
      <top style="medium">
        <color indexed="64"/>
      </top>
      <bottom/>
      <diagonal/>
    </border>
  </borders>
  <cellStyleXfs count="13">
    <xf numFmtId="0" fontId="0" fillId="0" borderId="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applyNumberFormat="0" applyFill="0" applyBorder="0" applyAlignment="0" applyProtection="0">
      <alignment vertical="top"/>
      <protection locked="0"/>
    </xf>
    <xf numFmtId="0" fontId="8" fillId="0" borderId="0"/>
    <xf numFmtId="0" fontId="8" fillId="0" borderId="0"/>
    <xf numFmtId="0" fontId="39" fillId="0" borderId="0"/>
    <xf numFmtId="0" fontId="3" fillId="0" borderId="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37" fillId="0" borderId="0"/>
  </cellStyleXfs>
  <cellXfs count="591">
    <xf numFmtId="0" fontId="0" fillId="0" borderId="0" xfId="0"/>
    <xf numFmtId="0" fontId="7" fillId="2" borderId="2"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0" fontId="8" fillId="0" borderId="0" xfId="0" applyFont="1" applyFill="1" applyAlignment="1" applyProtection="1">
      <alignment horizontal="right"/>
    </xf>
    <xf numFmtId="0" fontId="8" fillId="3" borderId="0" xfId="0" applyFont="1" applyFill="1" applyBorder="1" applyAlignment="1" applyProtection="1">
      <alignment horizontal="right"/>
    </xf>
    <xf numFmtId="0" fontId="15" fillId="3" borderId="2" xfId="0" applyFont="1" applyFill="1" applyBorder="1" applyAlignment="1" applyProtection="1">
      <alignment horizontal="left"/>
    </xf>
    <xf numFmtId="164" fontId="8" fillId="2" borderId="4" xfId="1" applyNumberFormat="1" applyFont="1" applyFill="1" applyBorder="1" applyProtection="1">
      <protection locked="0"/>
    </xf>
    <xf numFmtId="164" fontId="8" fillId="2" borderId="5" xfId="1" applyNumberFormat="1" applyFont="1" applyFill="1" applyBorder="1" applyProtection="1">
      <protection locked="0"/>
    </xf>
    <xf numFmtId="164" fontId="8" fillId="3" borderId="4" xfId="1" applyNumberFormat="1" applyFont="1" applyFill="1" applyBorder="1" applyProtection="1"/>
    <xf numFmtId="0" fontId="7" fillId="0" borderId="6" xfId="0" applyFont="1" applyBorder="1" applyAlignment="1" applyProtection="1">
      <alignment horizontal="center"/>
    </xf>
    <xf numFmtId="164" fontId="7" fillId="0" borderId="6" xfId="1" applyNumberFormat="1" applyFont="1" applyFill="1" applyBorder="1" applyProtection="1"/>
    <xf numFmtId="0" fontId="8" fillId="3" borderId="0" xfId="0" applyFont="1" applyFill="1" applyProtection="1"/>
    <xf numFmtId="164" fontId="8" fillId="2" borderId="7" xfId="1" applyNumberFormat="1" applyFont="1" applyFill="1" applyBorder="1" applyProtection="1">
      <protection locked="0"/>
    </xf>
    <xf numFmtId="0" fontId="7" fillId="3" borderId="2" xfId="0" applyFont="1" applyFill="1" applyBorder="1" applyAlignment="1" applyProtection="1">
      <alignment horizontal="left"/>
    </xf>
    <xf numFmtId="0" fontId="7" fillId="3" borderId="4" xfId="0" applyFont="1" applyFill="1" applyBorder="1" applyAlignment="1" applyProtection="1">
      <alignment horizontal="center"/>
    </xf>
    <xf numFmtId="0" fontId="8" fillId="2" borderId="4" xfId="0" applyFont="1" applyFill="1" applyBorder="1" applyAlignment="1" applyProtection="1">
      <alignment horizontal="center"/>
      <protection locked="0"/>
    </xf>
    <xf numFmtId="0" fontId="16" fillId="3" borderId="0" xfId="0" applyFont="1" applyFill="1" applyBorder="1" applyAlignment="1" applyProtection="1"/>
    <xf numFmtId="0" fontId="9" fillId="3" borderId="0" xfId="0" applyFont="1" applyFill="1" applyBorder="1" applyAlignment="1" applyProtection="1">
      <alignment horizontal="center"/>
    </xf>
    <xf numFmtId="0" fontId="9" fillId="3" borderId="0" xfId="0" applyFont="1" applyFill="1" applyAlignment="1" applyProtection="1"/>
    <xf numFmtId="0" fontId="17" fillId="3" borderId="0" xfId="0" applyFont="1" applyFill="1" applyBorder="1" applyAlignment="1" applyProtection="1">
      <alignment horizontal="center"/>
    </xf>
    <xf numFmtId="0" fontId="17" fillId="3" borderId="0" xfId="0" applyFont="1" applyFill="1" applyBorder="1" applyAlignment="1" applyProtection="1"/>
    <xf numFmtId="0" fontId="17" fillId="3" borderId="0" xfId="0" applyFont="1" applyFill="1" applyAlignment="1" applyProtection="1"/>
    <xf numFmtId="0" fontId="19" fillId="3" borderId="0" xfId="0" applyFont="1" applyFill="1" applyAlignment="1" applyProtection="1"/>
    <xf numFmtId="164" fontId="8" fillId="2" borderId="4" xfId="1" applyNumberFormat="1" applyFont="1" applyFill="1" applyBorder="1" applyAlignment="1" applyProtection="1">
      <protection locked="0"/>
    </xf>
    <xf numFmtId="164" fontId="8" fillId="2" borderId="4" xfId="1" applyNumberFormat="1" applyFont="1" applyFill="1" applyBorder="1" applyAlignment="1" applyProtection="1">
      <alignment horizontal="left"/>
      <protection locked="0"/>
    </xf>
    <xf numFmtId="0" fontId="8" fillId="3" borderId="0" xfId="0" applyFont="1" applyFill="1" applyBorder="1" applyProtection="1"/>
    <xf numFmtId="0" fontId="8" fillId="3" borderId="0" xfId="0" applyFont="1" applyFill="1" applyAlignment="1" applyProtection="1">
      <alignment horizontal="center"/>
    </xf>
    <xf numFmtId="0" fontId="7" fillId="3" borderId="0" xfId="0" applyFont="1" applyFill="1" applyProtection="1"/>
    <xf numFmtId="164" fontId="7" fillId="3" borderId="2" xfId="1" applyNumberFormat="1" applyFont="1" applyFill="1" applyBorder="1" applyProtection="1"/>
    <xf numFmtId="164" fontId="8" fillId="2" borderId="2" xfId="1" applyNumberFormat="1" applyFont="1" applyFill="1" applyBorder="1" applyProtection="1">
      <protection locked="0"/>
    </xf>
    <xf numFmtId="0" fontId="12" fillId="3" borderId="0" xfId="0" applyFont="1" applyFill="1" applyAlignment="1" applyProtection="1"/>
    <xf numFmtId="0" fontId="8" fillId="3" borderId="0" xfId="0" applyFont="1" applyFill="1" applyAlignment="1" applyProtection="1"/>
    <xf numFmtId="0" fontId="8" fillId="3" borderId="0" xfId="0" applyFont="1" applyFill="1" applyBorder="1" applyAlignment="1" applyProtection="1">
      <alignment horizontal="left"/>
    </xf>
    <xf numFmtId="0" fontId="8" fillId="3" borderId="0" xfId="0" applyFont="1" applyFill="1" applyAlignment="1" applyProtection="1">
      <alignment horizontal="left"/>
    </xf>
    <xf numFmtId="0" fontId="8" fillId="0" borderId="0" xfId="0" applyFont="1" applyProtection="1"/>
    <xf numFmtId="0" fontId="7" fillId="3" borderId="0" xfId="0" applyFont="1" applyFill="1" applyAlignment="1" applyProtection="1">
      <alignment horizontal="center"/>
    </xf>
    <xf numFmtId="0" fontId="7" fillId="3" borderId="0" xfId="0" applyFont="1" applyFill="1" applyBorder="1" applyAlignment="1" applyProtection="1">
      <alignment horizontal="left"/>
    </xf>
    <xf numFmtId="0" fontId="7" fillId="3" borderId="2" xfId="0" applyFont="1" applyFill="1" applyBorder="1" applyAlignment="1" applyProtection="1"/>
    <xf numFmtId="0" fontId="8" fillId="3" borderId="4" xfId="0" applyFont="1" applyFill="1" applyBorder="1" applyAlignment="1" applyProtection="1">
      <alignment horizontal="center"/>
    </xf>
    <xf numFmtId="164" fontId="8" fillId="2" borderId="4" xfId="1" applyNumberFormat="1" applyFont="1" applyFill="1" applyBorder="1" applyAlignment="1" applyProtection="1">
      <alignment horizontal="center"/>
      <protection locked="0"/>
    </xf>
    <xf numFmtId="0" fontId="7" fillId="3" borderId="0" xfId="0" applyFont="1" applyFill="1" applyAlignment="1" applyProtection="1">
      <alignment horizontal="left"/>
    </xf>
    <xf numFmtId="0" fontId="8" fillId="3" borderId="0" xfId="0" applyFont="1" applyFill="1" applyAlignment="1" applyProtection="1">
      <alignment horizontal="right"/>
    </xf>
    <xf numFmtId="0" fontId="8" fillId="3" borderId="0" xfId="0" applyFont="1" applyFill="1" applyBorder="1" applyAlignment="1" applyProtection="1">
      <alignment horizontal="center"/>
    </xf>
    <xf numFmtId="0" fontId="8" fillId="3" borderId="0" xfId="0" applyFont="1" applyFill="1" applyBorder="1" applyAlignment="1" applyProtection="1"/>
    <xf numFmtId="0" fontId="8" fillId="3" borderId="9" xfId="0" applyFont="1" applyFill="1" applyBorder="1" applyAlignment="1" applyProtection="1">
      <alignment vertical="top"/>
    </xf>
    <xf numFmtId="1" fontId="8" fillId="2" borderId="8" xfId="0" applyNumberFormat="1" applyFont="1" applyFill="1" applyBorder="1" applyAlignment="1" applyProtection="1">
      <protection locked="0"/>
    </xf>
    <xf numFmtId="49" fontId="8" fillId="3" borderId="0" xfId="0" applyNumberFormat="1" applyFont="1" applyFill="1" applyAlignment="1" applyProtection="1"/>
    <xf numFmtId="49" fontId="8" fillId="3" borderId="0" xfId="0" applyNumberFormat="1" applyFont="1" applyFill="1" applyBorder="1" applyAlignment="1" applyProtection="1"/>
    <xf numFmtId="0" fontId="5" fillId="3" borderId="4" xfId="0" applyFont="1" applyFill="1" applyBorder="1" applyAlignment="1" applyProtection="1">
      <alignment horizontal="center" wrapText="1"/>
    </xf>
    <xf numFmtId="0" fontId="14" fillId="3" borderId="0" xfId="0" applyFont="1" applyFill="1" applyProtection="1"/>
    <xf numFmtId="164" fontId="8" fillId="3" borderId="10" xfId="1" applyNumberFormat="1" applyFont="1" applyFill="1" applyBorder="1" applyAlignment="1" applyProtection="1">
      <alignment horizontal="center"/>
    </xf>
    <xf numFmtId="164" fontId="8" fillId="3" borderId="11" xfId="1" applyNumberFormat="1" applyFont="1" applyFill="1" applyBorder="1" applyAlignment="1" applyProtection="1">
      <alignment horizontal="center"/>
    </xf>
    <xf numFmtId="0" fontId="7" fillId="3" borderId="2" xfId="0" applyFont="1" applyFill="1" applyBorder="1" applyAlignment="1" applyProtection="1">
      <alignment horizontal="center"/>
    </xf>
    <xf numFmtId="0" fontId="8" fillId="3" borderId="4" xfId="8" applyFont="1" applyFill="1" applyBorder="1" applyAlignment="1" applyProtection="1">
      <alignment horizontal="center" wrapText="1"/>
    </xf>
    <xf numFmtId="0" fontId="8" fillId="3" borderId="12" xfId="0" applyFont="1" applyFill="1" applyBorder="1" applyAlignment="1" applyProtection="1">
      <alignment horizontal="center"/>
    </xf>
    <xf numFmtId="0" fontId="8" fillId="3" borderId="0" xfId="0" applyFont="1" applyFill="1" applyAlignment="1" applyProtection="1">
      <alignment horizontal="center" wrapText="1"/>
    </xf>
    <xf numFmtId="0" fontId="8" fillId="3" borderId="4" xfId="0" applyFont="1" applyFill="1" applyBorder="1" applyAlignment="1" applyProtection="1">
      <alignment horizontal="center" wrapText="1"/>
    </xf>
    <xf numFmtId="0" fontId="18" fillId="3" borderId="0" xfId="0" applyFont="1" applyFill="1" applyAlignment="1" applyProtection="1">
      <alignment horizontal="center" wrapText="1"/>
    </xf>
    <xf numFmtId="49" fontId="8" fillId="3" borderId="0" xfId="0" applyNumberFormat="1" applyFont="1" applyFill="1" applyAlignment="1" applyProtection="1">
      <alignment horizontal="left"/>
    </xf>
    <xf numFmtId="0" fontId="8" fillId="0" borderId="0" xfId="0" applyFont="1" applyFill="1" applyBorder="1" applyAlignment="1" applyProtection="1"/>
    <xf numFmtId="0" fontId="7" fillId="3" borderId="0" xfId="0" applyFont="1" applyFill="1" applyBorder="1" applyAlignment="1" applyProtection="1"/>
    <xf numFmtId="0" fontId="5" fillId="3" borderId="0" xfId="0" applyFont="1" applyFill="1" applyProtection="1"/>
    <xf numFmtId="0" fontId="7" fillId="3" borderId="0" xfId="0" applyFont="1" applyFill="1" applyAlignment="1" applyProtection="1"/>
    <xf numFmtId="164" fontId="7" fillId="3" borderId="0" xfId="1" applyNumberFormat="1" applyFont="1" applyFill="1" applyBorder="1" applyAlignment="1" applyProtection="1"/>
    <xf numFmtId="0" fontId="8" fillId="0" borderId="0" xfId="0" applyFont="1" applyFill="1" applyAlignment="1" applyProtection="1"/>
    <xf numFmtId="0" fontId="5" fillId="0" borderId="4" xfId="0" applyFont="1" applyBorder="1" applyAlignment="1" applyProtection="1">
      <alignment horizontal="center" wrapText="1"/>
    </xf>
    <xf numFmtId="164" fontId="7" fillId="3" borderId="0" xfId="1" applyNumberFormat="1" applyFont="1" applyFill="1" applyBorder="1" applyAlignment="1" applyProtection="1">
      <alignment horizontal="right"/>
    </xf>
    <xf numFmtId="0" fontId="13" fillId="3" borderId="0" xfId="0" applyFont="1" applyFill="1" applyAlignment="1" applyProtection="1">
      <alignment horizontal="left"/>
    </xf>
    <xf numFmtId="0" fontId="8" fillId="0" borderId="4" xfId="0" applyFont="1" applyBorder="1" applyAlignment="1" applyProtection="1">
      <alignment horizontal="center"/>
    </xf>
    <xf numFmtId="164" fontId="8" fillId="0" borderId="4" xfId="1" applyNumberFormat="1" applyFont="1" applyBorder="1" applyAlignment="1" applyProtection="1">
      <alignment horizontal="center"/>
    </xf>
    <xf numFmtId="0" fontId="8" fillId="0" borderId="13" xfId="0" applyFont="1" applyBorder="1" applyAlignment="1" applyProtection="1">
      <alignment horizontal="center"/>
    </xf>
    <xf numFmtId="164" fontId="8" fillId="0" borderId="5" xfId="1" applyNumberFormat="1" applyFont="1" applyBorder="1" applyAlignment="1" applyProtection="1">
      <alignment horizontal="center"/>
    </xf>
    <xf numFmtId="0" fontId="8" fillId="3" borderId="0" xfId="0" applyFont="1" applyFill="1" applyAlignment="1" applyProtection="1">
      <alignment wrapText="1"/>
    </xf>
    <xf numFmtId="0" fontId="13" fillId="3" borderId="0" xfId="0" applyFont="1" applyFill="1" applyAlignment="1" applyProtection="1"/>
    <xf numFmtId="0" fontId="7" fillId="3" borderId="0" xfId="0" applyFont="1" applyFill="1" applyBorder="1" applyAlignment="1" applyProtection="1">
      <alignment horizontal="center"/>
    </xf>
    <xf numFmtId="0" fontId="5" fillId="3" borderId="0" xfId="0" applyFont="1" applyFill="1" applyAlignment="1" applyProtection="1">
      <alignment horizontal="center" wrapText="1"/>
    </xf>
    <xf numFmtId="164" fontId="8" fillId="0" borderId="4" xfId="1" applyNumberFormat="1" applyFont="1" applyBorder="1" applyProtection="1"/>
    <xf numFmtId="164" fontId="8" fillId="0" borderId="5" xfId="1" applyNumberFormat="1" applyFont="1" applyBorder="1" applyProtection="1"/>
    <xf numFmtId="164" fontId="8" fillId="0" borderId="4" xfId="1" applyNumberFormat="1" applyFont="1" applyFill="1" applyBorder="1" applyProtection="1"/>
    <xf numFmtId="164" fontId="8" fillId="0" borderId="5" xfId="1" applyNumberFormat="1" applyFont="1" applyFill="1" applyBorder="1" applyProtection="1"/>
    <xf numFmtId="164" fontId="8" fillId="0" borderId="13" xfId="1" applyNumberFormat="1" applyFont="1" applyFill="1" applyBorder="1" applyProtection="1"/>
    <xf numFmtId="164" fontId="8" fillId="0" borderId="13" xfId="1" applyNumberFormat="1" applyFont="1" applyBorder="1" applyProtection="1"/>
    <xf numFmtId="43" fontId="7" fillId="3" borderId="0" xfId="1" applyFont="1" applyFill="1" applyBorder="1" applyProtection="1"/>
    <xf numFmtId="43" fontId="7" fillId="3" borderId="0" xfId="1" applyFont="1" applyFill="1" applyBorder="1" applyAlignment="1" applyProtection="1">
      <alignment horizontal="center"/>
    </xf>
    <xf numFmtId="0" fontId="8" fillId="0" borderId="7" xfId="0" applyFont="1" applyBorder="1" applyAlignment="1" applyProtection="1">
      <alignment horizontal="center"/>
    </xf>
    <xf numFmtId="164" fontId="7" fillId="3" borderId="4" xfId="1" applyNumberFormat="1" applyFont="1" applyFill="1" applyBorder="1" applyProtection="1"/>
    <xf numFmtId="164" fontId="7" fillId="3" borderId="0" xfId="0" applyNumberFormat="1" applyFont="1" applyFill="1" applyProtection="1"/>
    <xf numFmtId="166" fontId="7" fillId="3" borderId="4" xfId="9" applyNumberFormat="1" applyFont="1" applyFill="1" applyBorder="1" applyProtection="1"/>
    <xf numFmtId="0" fontId="11" fillId="3" borderId="0" xfId="0" applyFont="1" applyFill="1" applyProtection="1"/>
    <xf numFmtId="164" fontId="8" fillId="0" borderId="14" xfId="1" applyNumberFormat="1" applyFont="1" applyBorder="1" applyProtection="1"/>
    <xf numFmtId="164" fontId="8" fillId="0" borderId="10" xfId="1" applyNumberFormat="1" applyFont="1" applyFill="1" applyBorder="1" applyAlignment="1" applyProtection="1">
      <alignment horizontal="center"/>
    </xf>
    <xf numFmtId="164" fontId="8" fillId="0" borderId="15" xfId="1" applyNumberFormat="1" applyFont="1" applyFill="1" applyBorder="1" applyAlignment="1" applyProtection="1">
      <alignment horizontal="center"/>
    </xf>
    <xf numFmtId="164" fontId="8" fillId="0" borderId="14" xfId="1" applyNumberFormat="1" applyFont="1" applyFill="1" applyBorder="1" applyProtection="1"/>
    <xf numFmtId="164" fontId="8" fillId="0" borderId="16" xfId="1" applyNumberFormat="1" applyFont="1" applyFill="1" applyBorder="1" applyProtection="1"/>
    <xf numFmtId="164" fontId="8" fillId="3" borderId="0" xfId="0" applyNumberFormat="1" applyFont="1" applyFill="1" applyProtection="1"/>
    <xf numFmtId="0" fontId="14" fillId="0" borderId="2" xfId="0" applyFont="1" applyBorder="1" applyProtection="1"/>
    <xf numFmtId="164" fontId="8" fillId="3" borderId="17" xfId="0" applyNumberFormat="1" applyFont="1" applyFill="1" applyBorder="1" applyProtection="1"/>
    <xf numFmtId="164" fontId="7" fillId="3" borderId="0" xfId="0" applyNumberFormat="1" applyFont="1" applyFill="1" applyBorder="1" applyProtection="1"/>
    <xf numFmtId="164" fontId="8" fillId="3" borderId="4" xfId="1" applyNumberFormat="1" applyFont="1" applyFill="1" applyBorder="1" applyAlignment="1" applyProtection="1">
      <alignment horizontal="left"/>
    </xf>
    <xf numFmtId="164" fontId="8" fillId="4" borderId="13" xfId="1" applyNumberFormat="1" applyFont="1" applyFill="1" applyBorder="1" applyAlignment="1" applyProtection="1">
      <alignment horizontal="left"/>
    </xf>
    <xf numFmtId="164" fontId="7" fillId="3" borderId="18" xfId="1" applyNumberFormat="1" applyFont="1" applyFill="1" applyBorder="1" applyAlignment="1" applyProtection="1">
      <alignment horizontal="left"/>
    </xf>
    <xf numFmtId="164" fontId="7" fillId="3" borderId="0" xfId="1" applyNumberFormat="1" applyFont="1" applyFill="1" applyBorder="1" applyAlignment="1" applyProtection="1">
      <alignment horizontal="left"/>
    </xf>
    <xf numFmtId="164" fontId="7" fillId="3" borderId="19" xfId="1" applyNumberFormat="1" applyFont="1" applyFill="1" applyBorder="1" applyAlignment="1" applyProtection="1">
      <alignment horizontal="left"/>
    </xf>
    <xf numFmtId="0" fontId="8" fillId="3" borderId="17" xfId="0" applyFont="1" applyFill="1" applyBorder="1" applyAlignment="1" applyProtection="1">
      <alignment horizontal="left"/>
    </xf>
    <xf numFmtId="164" fontId="8" fillId="4" borderId="13" xfId="1" applyNumberFormat="1" applyFont="1" applyFill="1" applyBorder="1" applyAlignment="1" applyProtection="1"/>
    <xf numFmtId="164" fontId="7" fillId="3" borderId="18" xfId="1" applyNumberFormat="1" applyFont="1" applyFill="1" applyBorder="1" applyAlignment="1" applyProtection="1"/>
    <xf numFmtId="164" fontId="5" fillId="2" borderId="12" xfId="1" applyNumberFormat="1" applyFont="1" applyFill="1" applyBorder="1" applyAlignment="1" applyProtection="1">
      <alignment horizontal="left"/>
      <protection locked="0"/>
    </xf>
    <xf numFmtId="49" fontId="8" fillId="3" borderId="0" xfId="0" applyNumberFormat="1" applyFont="1" applyFill="1" applyAlignment="1" applyProtection="1">
      <alignment horizontal="right"/>
    </xf>
    <xf numFmtId="0" fontId="23" fillId="3" borderId="0" xfId="0" applyFont="1" applyFill="1" applyProtection="1"/>
    <xf numFmtId="164" fontId="8" fillId="3" borderId="2" xfId="1" applyNumberFormat="1" applyFont="1" applyFill="1" applyBorder="1" applyProtection="1"/>
    <xf numFmtId="164" fontId="8" fillId="3" borderId="0" xfId="1" applyNumberFormat="1" applyFont="1" applyFill="1" applyBorder="1" applyProtection="1"/>
    <xf numFmtId="49" fontId="8" fillId="3" borderId="0" xfId="0" applyNumberFormat="1" applyFont="1" applyFill="1" applyAlignment="1" applyProtection="1">
      <alignment horizontal="center"/>
    </xf>
    <xf numFmtId="0" fontId="8" fillId="3" borderId="17" xfId="0" applyFont="1" applyFill="1" applyBorder="1" applyProtection="1"/>
    <xf numFmtId="0" fontId="8" fillId="3" borderId="0" xfId="0" applyFont="1" applyFill="1" applyBorder="1" applyAlignment="1" applyProtection="1">
      <alignment vertical="top"/>
    </xf>
    <xf numFmtId="164" fontId="8" fillId="3" borderId="0" xfId="1" applyNumberFormat="1" applyFont="1" applyFill="1" applyAlignment="1" applyProtection="1"/>
    <xf numFmtId="164" fontId="8" fillId="2" borderId="2" xfId="1" applyNumberFormat="1" applyFont="1" applyFill="1" applyBorder="1" applyAlignment="1" applyProtection="1">
      <protection locked="0"/>
    </xf>
    <xf numFmtId="164" fontId="8" fillId="2" borderId="3" xfId="1" applyNumberFormat="1" applyFont="1" applyFill="1" applyBorder="1" applyAlignment="1" applyProtection="1">
      <protection locked="0"/>
    </xf>
    <xf numFmtId="0" fontId="7" fillId="0" borderId="0" xfId="0" applyFont="1" applyFill="1" applyAlignment="1" applyProtection="1"/>
    <xf numFmtId="0" fontId="8" fillId="3" borderId="0" xfId="0" quotePrefix="1" applyFont="1" applyFill="1" applyAlignment="1" applyProtection="1"/>
    <xf numFmtId="0" fontId="8" fillId="2" borderId="2" xfId="0" applyFont="1" applyFill="1" applyBorder="1" applyAlignment="1" applyProtection="1">
      <protection locked="0"/>
    </xf>
    <xf numFmtId="0" fontId="8" fillId="2" borderId="20" xfId="0" applyFont="1" applyFill="1" applyBorder="1" applyAlignment="1" applyProtection="1">
      <protection locked="0"/>
    </xf>
    <xf numFmtId="14" fontId="8" fillId="2" borderId="2" xfId="0" applyNumberFormat="1" applyFont="1" applyFill="1" applyBorder="1" applyAlignment="1" applyProtection="1">
      <protection locked="0"/>
    </xf>
    <xf numFmtId="0" fontId="5" fillId="3" borderId="0" xfId="0" applyFont="1" applyFill="1" applyBorder="1" applyAlignment="1" applyProtection="1">
      <alignment horizontal="left"/>
    </xf>
    <xf numFmtId="0" fontId="5" fillId="3" borderId="0" xfId="0" applyFont="1" applyFill="1" applyBorder="1" applyAlignment="1" applyProtection="1"/>
    <xf numFmtId="0" fontId="5" fillId="3" borderId="0" xfId="0" applyFont="1" applyFill="1" applyBorder="1" applyAlignment="1" applyProtection="1">
      <alignment horizontal="right"/>
    </xf>
    <xf numFmtId="0" fontId="6" fillId="3" borderId="0" xfId="0" applyFont="1" applyFill="1" applyBorder="1" applyAlignment="1" applyProtection="1">
      <alignment horizontal="left"/>
    </xf>
    <xf numFmtId="0" fontId="5" fillId="3" borderId="0" xfId="0" applyFont="1" applyFill="1" applyAlignment="1" applyProtection="1">
      <alignment horizontal="left"/>
    </xf>
    <xf numFmtId="0" fontId="5" fillId="3" borderId="0" xfId="0" applyFont="1" applyFill="1" applyAlignment="1" applyProtection="1">
      <alignment horizontal="right"/>
    </xf>
    <xf numFmtId="0" fontId="6" fillId="3" borderId="0" xfId="0" applyFont="1" applyFill="1" applyAlignment="1" applyProtection="1">
      <alignment horizontal="left"/>
    </xf>
    <xf numFmtId="0" fontId="5" fillId="3" borderId="0" xfId="0" applyFont="1" applyFill="1" applyBorder="1" applyAlignment="1" applyProtection="1">
      <alignment horizontal="left" vertical="top"/>
    </xf>
    <xf numFmtId="0" fontId="5" fillId="3" borderId="0" xfId="0" applyFont="1" applyFill="1" applyAlignment="1" applyProtection="1">
      <alignment horizontal="center"/>
    </xf>
    <xf numFmtId="0" fontId="6" fillId="3" borderId="0" xfId="0" applyFont="1" applyFill="1" applyBorder="1" applyAlignment="1" applyProtection="1">
      <alignment horizontal="center" wrapText="1"/>
    </xf>
    <xf numFmtId="0" fontId="8" fillId="2" borderId="2" xfId="0" applyFont="1" applyFill="1" applyBorder="1" applyAlignment="1" applyProtection="1">
      <alignment horizontal="center"/>
      <protection locked="0"/>
    </xf>
    <xf numFmtId="14" fontId="7" fillId="2" borderId="2" xfId="0" applyNumberFormat="1" applyFont="1" applyFill="1" applyBorder="1" applyAlignment="1" applyProtection="1">
      <alignment horizontal="center"/>
      <protection locked="0"/>
    </xf>
    <xf numFmtId="0" fontId="20" fillId="3" borderId="0" xfId="0" applyFont="1" applyFill="1" applyProtection="1"/>
    <xf numFmtId="0" fontId="5" fillId="3" borderId="0" xfId="0" applyFont="1" applyFill="1" applyAlignment="1" applyProtection="1"/>
    <xf numFmtId="164" fontId="8" fillId="3" borderId="2" xfId="1" applyNumberFormat="1" applyFont="1" applyFill="1" applyBorder="1" applyAlignment="1" applyProtection="1"/>
    <xf numFmtId="0" fontId="7" fillId="3" borderId="0" xfId="0" quotePrefix="1" applyFont="1" applyFill="1" applyAlignment="1" applyProtection="1"/>
    <xf numFmtId="0" fontId="7" fillId="3" borderId="0" xfId="0" applyFont="1" applyFill="1" applyAlignment="1" applyProtection="1">
      <alignment horizontal="right"/>
    </xf>
    <xf numFmtId="0" fontId="24" fillId="3" borderId="0" xfId="0" applyFont="1" applyFill="1" applyAlignment="1" applyProtection="1"/>
    <xf numFmtId="164" fontId="24" fillId="3" borderId="0" xfId="1" applyNumberFormat="1" applyFont="1" applyFill="1" applyAlignment="1" applyProtection="1"/>
    <xf numFmtId="0" fontId="24" fillId="0" borderId="0" xfId="0" applyFont="1" applyFill="1" applyAlignment="1" applyProtection="1"/>
    <xf numFmtId="0" fontId="24" fillId="0" borderId="0" xfId="0" applyFont="1" applyFill="1" applyBorder="1" applyAlignment="1" applyProtection="1"/>
    <xf numFmtId="0" fontId="24" fillId="3" borderId="21" xfId="0" applyFont="1" applyFill="1" applyBorder="1" applyAlignment="1" applyProtection="1"/>
    <xf numFmtId="0" fontId="24" fillId="3" borderId="21" xfId="0" applyFont="1" applyFill="1" applyBorder="1" applyAlignment="1" applyProtection="1">
      <alignment wrapText="1"/>
    </xf>
    <xf numFmtId="0" fontId="24" fillId="3" borderId="17" xfId="0" applyFont="1" applyFill="1" applyBorder="1" applyAlignment="1" applyProtection="1"/>
    <xf numFmtId="164" fontId="24" fillId="3" borderId="17" xfId="0" applyNumberFormat="1" applyFont="1" applyFill="1" applyBorder="1" applyAlignment="1" applyProtection="1"/>
    <xf numFmtId="164" fontId="8" fillId="3" borderId="4" xfId="1" applyNumberFormat="1" applyFont="1" applyFill="1" applyBorder="1" applyAlignment="1" applyProtection="1">
      <alignment horizontal="center"/>
    </xf>
    <xf numFmtId="166" fontId="8" fillId="3" borderId="4" xfId="9" applyNumberFormat="1" applyFont="1" applyFill="1" applyBorder="1" applyAlignment="1" applyProtection="1">
      <alignment horizontal="center"/>
    </xf>
    <xf numFmtId="164" fontId="7" fillId="3" borderId="18" xfId="1" applyNumberFormat="1" applyFont="1" applyFill="1" applyBorder="1" applyProtection="1"/>
    <xf numFmtId="0" fontId="13" fillId="3" borderId="0" xfId="0" applyFont="1" applyFill="1" applyBorder="1" applyAlignment="1" applyProtection="1">
      <alignment horizontal="right"/>
    </xf>
    <xf numFmtId="0" fontId="12" fillId="3" borderId="0" xfId="0" applyFont="1" applyFill="1" applyAlignment="1" applyProtection="1">
      <alignment horizontal="left"/>
    </xf>
    <xf numFmtId="0" fontId="13" fillId="3" borderId="0" xfId="0" applyFont="1" applyFill="1" applyBorder="1" applyAlignment="1" applyProtection="1">
      <alignment horizontal="left"/>
    </xf>
    <xf numFmtId="0" fontId="12" fillId="3" borderId="0" xfId="0" applyFont="1" applyFill="1" applyProtection="1"/>
    <xf numFmtId="0" fontId="21" fillId="3" borderId="0" xfId="0" applyFont="1" applyFill="1" applyProtection="1"/>
    <xf numFmtId="0" fontId="8" fillId="3" borderId="22" xfId="0" applyFont="1" applyFill="1" applyBorder="1" applyAlignment="1" applyProtection="1"/>
    <xf numFmtId="0" fontId="8" fillId="3" borderId="22" xfId="0" applyFont="1" applyFill="1" applyBorder="1" applyAlignment="1" applyProtection="1">
      <alignment horizontal="center"/>
    </xf>
    <xf numFmtId="0" fontId="10" fillId="3" borderId="22" xfId="0" applyFont="1" applyFill="1" applyBorder="1" applyAlignment="1" applyProtection="1"/>
    <xf numFmtId="0" fontId="8" fillId="3" borderId="22" xfId="0" applyFont="1" applyFill="1" applyBorder="1" applyAlignment="1" applyProtection="1">
      <alignment horizontal="left"/>
    </xf>
    <xf numFmtId="0" fontId="8" fillId="3" borderId="8" xfId="0" applyFont="1" applyFill="1" applyBorder="1" applyAlignment="1" applyProtection="1"/>
    <xf numFmtId="0" fontId="8" fillId="3" borderId="23" xfId="0" applyFont="1" applyFill="1" applyBorder="1" applyAlignment="1" applyProtection="1"/>
    <xf numFmtId="0" fontId="8" fillId="3" borderId="9" xfId="0" applyFont="1" applyFill="1" applyBorder="1" applyAlignment="1" applyProtection="1"/>
    <xf numFmtId="0" fontId="7" fillId="3" borderId="24" xfId="0" applyFont="1" applyFill="1" applyBorder="1" applyAlignment="1" applyProtection="1">
      <alignment horizontal="center"/>
    </xf>
    <xf numFmtId="0" fontId="8" fillId="3" borderId="25" xfId="0" applyFont="1" applyFill="1" applyBorder="1" applyAlignment="1" applyProtection="1">
      <alignment horizontal="center"/>
    </xf>
    <xf numFmtId="0" fontId="7" fillId="3" borderId="26" xfId="0" applyFont="1" applyFill="1" applyBorder="1" applyAlignment="1" applyProtection="1">
      <alignment horizontal="left"/>
    </xf>
    <xf numFmtId="0" fontId="10" fillId="3" borderId="27" xfId="0" applyFont="1" applyFill="1" applyBorder="1" applyAlignment="1" applyProtection="1"/>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25" xfId="0" applyFont="1" applyFill="1" applyBorder="1" applyAlignment="1" applyProtection="1">
      <alignment horizontal="center"/>
    </xf>
    <xf numFmtId="0" fontId="7" fillId="3" borderId="28" xfId="0" applyFont="1" applyFill="1" applyBorder="1" applyAlignment="1" applyProtection="1">
      <alignment horizontal="center"/>
    </xf>
    <xf numFmtId="0" fontId="7" fillId="3" borderId="23" xfId="0" applyFont="1" applyFill="1" applyBorder="1" applyAlignment="1" applyProtection="1">
      <alignment horizontal="center"/>
    </xf>
    <xf numFmtId="0" fontId="7" fillId="3" borderId="9" xfId="0" applyFont="1" applyFill="1" applyBorder="1"/>
    <xf numFmtId="0" fontId="8" fillId="3" borderId="9" xfId="0" applyFont="1" applyFill="1" applyBorder="1"/>
    <xf numFmtId="0" fontId="8" fillId="3" borderId="27" xfId="0" applyFont="1" applyFill="1" applyBorder="1"/>
    <xf numFmtId="0" fontId="8" fillId="3" borderId="0" xfId="0" applyFont="1" applyFill="1" applyBorder="1"/>
    <xf numFmtId="0" fontId="8" fillId="3" borderId="22" xfId="0" applyFont="1" applyFill="1" applyBorder="1"/>
    <xf numFmtId="0" fontId="7" fillId="3" borderId="9" xfId="0" applyFont="1" applyFill="1" applyBorder="1" applyAlignment="1" applyProtection="1">
      <alignment horizontal="left"/>
    </xf>
    <xf numFmtId="0" fontId="8" fillId="3" borderId="0" xfId="0" applyFont="1" applyFill="1"/>
    <xf numFmtId="0" fontId="7" fillId="3" borderId="26" xfId="0" applyFont="1" applyFill="1" applyBorder="1"/>
    <xf numFmtId="0" fontId="11" fillId="3" borderId="0" xfId="0" applyFont="1" applyFill="1"/>
    <xf numFmtId="14" fontId="8" fillId="3" borderId="24" xfId="0" applyNumberFormat="1" applyFont="1" applyFill="1" applyBorder="1" applyAlignment="1" applyProtection="1">
      <alignment horizontal="center"/>
    </xf>
    <xf numFmtId="0" fontId="8" fillId="3" borderId="27" xfId="0" applyFont="1" applyFill="1" applyBorder="1" applyAlignment="1" applyProtection="1">
      <alignment horizontal="center"/>
    </xf>
    <xf numFmtId="0" fontId="7" fillId="0" borderId="0" xfId="0" applyFont="1" applyFill="1" applyBorder="1" applyAlignment="1" applyProtection="1"/>
    <xf numFmtId="164" fontId="7" fillId="3" borderId="30" xfId="1" applyNumberFormat="1" applyFont="1" applyFill="1" applyBorder="1" applyAlignment="1" applyProtection="1"/>
    <xf numFmtId="164" fontId="7" fillId="3" borderId="0" xfId="1" applyNumberFormat="1" applyFont="1" applyFill="1" applyAlignment="1" applyProtection="1"/>
    <xf numFmtId="0" fontId="20" fillId="3" borderId="0" xfId="0" applyFont="1" applyFill="1" applyBorder="1" applyAlignment="1" applyProtection="1">
      <alignment horizontal="left"/>
    </xf>
    <xf numFmtId="38" fontId="8" fillId="0" borderId="4" xfId="1" applyNumberFormat="1" applyFont="1" applyFill="1" applyBorder="1" applyProtection="1"/>
    <xf numFmtId="14" fontId="8" fillId="2" borderId="8" xfId="0" applyNumberFormat="1" applyFont="1" applyFill="1" applyBorder="1" applyAlignment="1" applyProtection="1">
      <alignment horizontal="left"/>
      <protection locked="0"/>
    </xf>
    <xf numFmtId="0" fontId="8" fillId="3" borderId="17" xfId="0" applyFont="1" applyFill="1" applyBorder="1" applyAlignment="1" applyProtection="1">
      <alignment horizontal="center"/>
    </xf>
    <xf numFmtId="0" fontId="8" fillId="3" borderId="8" xfId="0" applyFont="1" applyFill="1" applyBorder="1"/>
    <xf numFmtId="0" fontId="7" fillId="3" borderId="29" xfId="0" applyFont="1" applyFill="1" applyBorder="1" applyAlignment="1" applyProtection="1">
      <alignment horizontal="center"/>
    </xf>
    <xf numFmtId="0" fontId="7" fillId="3" borderId="29" xfId="0" applyFont="1" applyFill="1" applyBorder="1"/>
    <xf numFmtId="0" fontId="7" fillId="3" borderId="0" xfId="0" applyFont="1" applyFill="1" applyBorder="1"/>
    <xf numFmtId="0" fontId="7" fillId="3" borderId="22" xfId="0" applyFont="1" applyFill="1" applyBorder="1" applyAlignment="1" applyProtection="1"/>
    <xf numFmtId="0" fontId="8" fillId="3" borderId="23" xfId="0" applyFont="1" applyFill="1" applyBorder="1"/>
    <xf numFmtId="0" fontId="7" fillId="3" borderId="24" xfId="0" applyFont="1" applyFill="1" applyBorder="1" applyAlignment="1">
      <alignment horizontal="center"/>
    </xf>
    <xf numFmtId="0" fontId="7" fillId="3" borderId="25" xfId="0" applyFont="1" applyFill="1" applyBorder="1" applyAlignment="1">
      <alignment horizontal="center"/>
    </xf>
    <xf numFmtId="0" fontId="7" fillId="3" borderId="28" xfId="0" applyFont="1" applyFill="1" applyBorder="1" applyAlignment="1">
      <alignment horizontal="center"/>
    </xf>
    <xf numFmtId="0" fontId="7" fillId="3" borderId="25" xfId="0" applyFont="1" applyFill="1" applyBorder="1" applyProtection="1"/>
    <xf numFmtId="165" fontId="7" fillId="3" borderId="25" xfId="0" applyNumberFormat="1" applyFont="1" applyFill="1" applyBorder="1" applyAlignment="1">
      <alignment horizontal="center"/>
    </xf>
    <xf numFmtId="0" fontId="7" fillId="3" borderId="0" xfId="0" applyFont="1" applyFill="1" applyAlignment="1">
      <alignment horizontal="center"/>
    </xf>
    <xf numFmtId="0" fontId="10" fillId="3" borderId="0" xfId="0" applyFont="1" applyFill="1"/>
    <xf numFmtId="0" fontId="12" fillId="3" borderId="8" xfId="0" applyFont="1" applyFill="1" applyBorder="1"/>
    <xf numFmtId="164" fontId="7" fillId="3" borderId="31" xfId="1" applyNumberFormat="1" applyFont="1" applyFill="1" applyBorder="1" applyAlignment="1" applyProtection="1"/>
    <xf numFmtId="164" fontId="5" fillId="2" borderId="4" xfId="1" applyNumberFormat="1" applyFont="1" applyFill="1" applyBorder="1" applyAlignment="1" applyProtection="1">
      <alignment horizontal="left"/>
      <protection locked="0"/>
    </xf>
    <xf numFmtId="164" fontId="8" fillId="4" borderId="14" xfId="1" applyNumberFormat="1" applyFont="1" applyFill="1" applyBorder="1" applyAlignment="1" applyProtection="1">
      <alignment horizontal="left"/>
    </xf>
    <xf numFmtId="164" fontId="8" fillId="2" borderId="5" xfId="1" applyNumberFormat="1" applyFont="1" applyFill="1" applyBorder="1" applyAlignment="1" applyProtection="1">
      <alignment horizontal="left"/>
      <protection locked="0"/>
    </xf>
    <xf numFmtId="0" fontId="7" fillId="3" borderId="0" xfId="0" applyFont="1" applyFill="1" applyAlignment="1"/>
    <xf numFmtId="0" fontId="8" fillId="3" borderId="29" xfId="0" applyFont="1" applyFill="1" applyBorder="1" applyAlignment="1"/>
    <xf numFmtId="0" fontId="8" fillId="3" borderId="0" xfId="0" applyFont="1" applyFill="1" applyAlignment="1"/>
    <xf numFmtId="14" fontId="8" fillId="3" borderId="25" xfId="0" applyNumberFormat="1" applyFont="1" applyFill="1" applyBorder="1" applyAlignment="1" applyProtection="1">
      <alignment horizontal="center"/>
    </xf>
    <xf numFmtId="166" fontId="8" fillId="0" borderId="10" xfId="9" applyNumberFormat="1" applyFont="1" applyFill="1" applyBorder="1" applyAlignment="1" applyProtection="1"/>
    <xf numFmtId="0" fontId="0" fillId="0" borderId="0" xfId="0" applyAlignment="1" applyProtection="1">
      <alignment horizontal="center"/>
    </xf>
    <xf numFmtId="0" fontId="0" fillId="0" borderId="0" xfId="0" applyProtection="1"/>
    <xf numFmtId="0" fontId="7" fillId="3" borderId="3" xfId="0" applyFont="1" applyFill="1" applyBorder="1" applyAlignment="1" applyProtection="1">
      <alignment horizontal="center"/>
    </xf>
    <xf numFmtId="0" fontId="7" fillId="3" borderId="32" xfId="0" applyFont="1" applyFill="1" applyBorder="1" applyAlignment="1" applyProtection="1">
      <alignment horizontal="center"/>
    </xf>
    <xf numFmtId="0" fontId="30" fillId="3" borderId="0" xfId="0" applyFont="1" applyFill="1"/>
    <xf numFmtId="0" fontId="31" fillId="3" borderId="22" xfId="0" applyFont="1" applyFill="1" applyBorder="1" applyAlignment="1" applyProtection="1">
      <alignment horizontal="left"/>
    </xf>
    <xf numFmtId="0" fontId="16" fillId="0" borderId="0" xfId="0" applyFont="1" applyProtection="1">
      <protection hidden="1"/>
    </xf>
    <xf numFmtId="0" fontId="7" fillId="0" borderId="0" xfId="0" applyFont="1" applyProtection="1">
      <protection hidden="1"/>
    </xf>
    <xf numFmtId="1" fontId="7" fillId="0" borderId="0" xfId="0" applyNumberFormat="1" applyFont="1" applyProtection="1">
      <protection hidden="1"/>
    </xf>
    <xf numFmtId="167" fontId="7" fillId="0" borderId="0" xfId="0" applyNumberFormat="1" applyFont="1" applyProtection="1">
      <protection hidden="1"/>
    </xf>
    <xf numFmtId="164" fontId="7" fillId="0" borderId="0" xfId="0" applyNumberFormat="1" applyFont="1" applyProtection="1">
      <protection hidden="1"/>
    </xf>
    <xf numFmtId="0" fontId="8" fillId="0" borderId="0" xfId="0" applyFont="1" applyProtection="1">
      <protection hidden="1"/>
    </xf>
    <xf numFmtId="49" fontId="8" fillId="0" borderId="0" xfId="0" applyNumberFormat="1" applyFont="1" applyProtection="1">
      <protection hidden="1"/>
    </xf>
    <xf numFmtId="167" fontId="8" fillId="0" borderId="0" xfId="0" applyNumberFormat="1" applyFont="1" applyProtection="1">
      <protection hidden="1"/>
    </xf>
    <xf numFmtId="0" fontId="16" fillId="0" borderId="0" xfId="0" applyFont="1" applyFill="1" applyProtection="1">
      <protection hidden="1"/>
    </xf>
    <xf numFmtId="0" fontId="1" fillId="0" borderId="0" xfId="0" applyFont="1" applyFill="1" applyProtection="1">
      <protection hidden="1"/>
    </xf>
    <xf numFmtId="167" fontId="7" fillId="0" borderId="0" xfId="0" applyNumberFormat="1" applyFont="1" applyFill="1" applyProtection="1">
      <protection hidden="1"/>
    </xf>
    <xf numFmtId="0" fontId="7" fillId="0" borderId="0" xfId="0" applyFont="1" applyFill="1" applyProtection="1">
      <protection hidden="1"/>
    </xf>
    <xf numFmtId="1" fontId="1" fillId="0" borderId="0" xfId="1" applyNumberFormat="1" applyFont="1" applyFill="1" applyProtection="1">
      <protection hidden="1"/>
    </xf>
    <xf numFmtId="49" fontId="1" fillId="0" borderId="0" xfId="1" applyNumberFormat="1" applyFont="1" applyFill="1" applyProtection="1">
      <protection hidden="1"/>
    </xf>
    <xf numFmtId="10" fontId="1" fillId="0" borderId="0" xfId="9" applyNumberFormat="1" applyFont="1" applyFill="1" applyProtection="1">
      <protection hidden="1"/>
    </xf>
    <xf numFmtId="49" fontId="1" fillId="0" borderId="0" xfId="0" applyNumberFormat="1" applyFont="1" applyFill="1" applyProtection="1">
      <protection hidden="1"/>
    </xf>
    <xf numFmtId="0" fontId="28" fillId="0" borderId="0" xfId="0" applyFont="1" applyFill="1" applyProtection="1">
      <protection hidden="1"/>
    </xf>
    <xf numFmtId="0" fontId="27" fillId="0" borderId="0" xfId="0" applyFont="1" applyFill="1" applyProtection="1">
      <protection hidden="1"/>
    </xf>
    <xf numFmtId="0" fontId="1" fillId="0" borderId="0" xfId="0" applyNumberFormat="1" applyFont="1" applyFill="1" applyProtection="1">
      <protection hidden="1"/>
    </xf>
    <xf numFmtId="0" fontId="7" fillId="0" borderId="0" xfId="0" applyNumberFormat="1" applyFont="1" applyFill="1" applyProtection="1">
      <protection hidden="1"/>
    </xf>
    <xf numFmtId="167" fontId="1" fillId="0" borderId="0" xfId="0" applyNumberFormat="1" applyFont="1" applyFill="1" applyProtection="1">
      <protection hidden="1"/>
    </xf>
    <xf numFmtId="0" fontId="9" fillId="0" borderId="0" xfId="0" applyFont="1" applyFill="1" applyProtection="1">
      <protection hidden="1"/>
    </xf>
    <xf numFmtId="0" fontId="9" fillId="0" borderId="0" xfId="0" applyNumberFormat="1" applyFont="1" applyFill="1" applyProtection="1">
      <protection hidden="1"/>
    </xf>
    <xf numFmtId="49" fontId="8" fillId="0" borderId="0" xfId="0" applyNumberFormat="1" applyFont="1" applyFill="1" applyProtection="1">
      <protection hidden="1"/>
    </xf>
    <xf numFmtId="49" fontId="29" fillId="0" borderId="0" xfId="0" applyNumberFormat="1" applyFont="1" applyFill="1" applyProtection="1">
      <protection hidden="1"/>
    </xf>
    <xf numFmtId="1" fontId="8" fillId="0" borderId="0" xfId="0" applyNumberFormat="1" applyFont="1" applyProtection="1">
      <protection hidden="1"/>
    </xf>
    <xf numFmtId="49" fontId="16" fillId="0" borderId="0" xfId="0" applyNumberFormat="1" applyFont="1" applyProtection="1">
      <protection hidden="1"/>
    </xf>
    <xf numFmtId="49" fontId="8" fillId="0" borderId="0" xfId="1" applyNumberFormat="1" applyFont="1" applyProtection="1">
      <protection hidden="1"/>
    </xf>
    <xf numFmtId="49" fontId="7" fillId="0" borderId="0" xfId="0" applyNumberFormat="1" applyFont="1" applyProtection="1">
      <protection hidden="1"/>
    </xf>
    <xf numFmtId="49" fontId="7" fillId="0" borderId="0" xfId="1" applyNumberFormat="1" applyFont="1" applyProtection="1">
      <protection hidden="1"/>
    </xf>
    <xf numFmtId="49" fontId="7" fillId="5" borderId="0" xfId="0" applyNumberFormat="1" applyFont="1" applyFill="1" applyProtection="1">
      <protection hidden="1"/>
    </xf>
    <xf numFmtId="3" fontId="8" fillId="0" borderId="0" xfId="0" applyNumberFormat="1" applyFont="1" applyProtection="1">
      <protection hidden="1"/>
    </xf>
    <xf numFmtId="0" fontId="8" fillId="0" borderId="0" xfId="0" applyNumberFormat="1" applyFont="1" applyProtection="1">
      <protection hidden="1"/>
    </xf>
    <xf numFmtId="3" fontId="8" fillId="0" borderId="0" xfId="1" applyNumberFormat="1" applyFont="1" applyProtection="1">
      <protection hidden="1"/>
    </xf>
    <xf numFmtId="0" fontId="7" fillId="5" borderId="0" xfId="0" applyFont="1" applyFill="1" applyProtection="1">
      <protection hidden="1"/>
    </xf>
    <xf numFmtId="49" fontId="8" fillId="6" borderId="0" xfId="0" applyNumberFormat="1" applyFont="1" applyFill="1" applyProtection="1">
      <protection hidden="1"/>
    </xf>
    <xf numFmtId="167" fontId="8" fillId="6" borderId="0" xfId="0" applyNumberFormat="1" applyFont="1" applyFill="1" applyProtection="1">
      <protection hidden="1"/>
    </xf>
    <xf numFmtId="3" fontId="8" fillId="6" borderId="0" xfId="0" applyNumberFormat="1" applyFont="1" applyFill="1" applyProtection="1">
      <protection hidden="1"/>
    </xf>
    <xf numFmtId="0" fontId="8" fillId="6" borderId="0" xfId="0" applyFont="1" applyFill="1" applyProtection="1">
      <protection hidden="1"/>
    </xf>
    <xf numFmtId="166" fontId="8" fillId="0" borderId="0" xfId="1" applyNumberFormat="1" applyFont="1" applyProtection="1">
      <protection hidden="1"/>
    </xf>
    <xf numFmtId="164" fontId="8" fillId="0" borderId="0" xfId="0" applyNumberFormat="1" applyFont="1" applyProtection="1">
      <protection hidden="1"/>
    </xf>
    <xf numFmtId="166" fontId="8" fillId="0" borderId="0" xfId="9" applyNumberFormat="1" applyFont="1" applyProtection="1">
      <protection hidden="1"/>
    </xf>
    <xf numFmtId="0" fontId="8" fillId="0" borderId="0" xfId="0" applyFont="1" applyAlignment="1" applyProtection="1">
      <alignment horizontal="center" wrapText="1"/>
      <protection hidden="1"/>
    </xf>
    <xf numFmtId="0" fontId="8" fillId="0" borderId="0" xfId="0" applyFont="1" applyFill="1" applyBorder="1" applyProtection="1">
      <protection hidden="1"/>
    </xf>
    <xf numFmtId="49" fontId="8" fillId="0" borderId="0" xfId="0" applyNumberFormat="1" applyFont="1" applyAlignment="1" applyProtection="1">
      <alignment horizontal="center" wrapText="1"/>
      <protection hidden="1"/>
    </xf>
    <xf numFmtId="167" fontId="8" fillId="0" borderId="0" xfId="0" applyNumberFormat="1" applyFont="1" applyAlignment="1" applyProtection="1">
      <alignment horizontal="center" wrapText="1"/>
      <protection hidden="1"/>
    </xf>
    <xf numFmtId="0" fontId="8" fillId="0" borderId="0" xfId="0" applyNumberFormat="1" applyFont="1" applyAlignment="1" applyProtection="1">
      <alignment horizontal="center" wrapText="1"/>
      <protection hidden="1"/>
    </xf>
    <xf numFmtId="0" fontId="8" fillId="0" borderId="0" xfId="0" applyNumberFormat="1" applyFont="1" applyFill="1" applyAlignment="1" applyProtection="1">
      <alignment horizontal="center" wrapText="1"/>
      <protection hidden="1"/>
    </xf>
    <xf numFmtId="49" fontId="8" fillId="0" borderId="0" xfId="0" applyNumberFormat="1" applyFont="1" applyFill="1" applyAlignment="1" applyProtection="1">
      <alignment horizontal="center" wrapText="1"/>
      <protection hidden="1"/>
    </xf>
    <xf numFmtId="1" fontId="8" fillId="0" borderId="0" xfId="0" applyNumberFormat="1" applyFont="1" applyAlignment="1" applyProtection="1">
      <alignment horizontal="left"/>
      <protection hidden="1"/>
    </xf>
    <xf numFmtId="0" fontId="8" fillId="0" borderId="0" xfId="0" applyNumberFormat="1" applyFont="1" applyAlignment="1" applyProtection="1">
      <alignment horizontal="left"/>
      <protection hidden="1"/>
    </xf>
    <xf numFmtId="14" fontId="8" fillId="0" borderId="0" xfId="0" applyNumberFormat="1" applyFont="1" applyAlignment="1" applyProtection="1">
      <alignment horizontal="left"/>
      <protection hidden="1"/>
    </xf>
    <xf numFmtId="0" fontId="8" fillId="0" borderId="0" xfId="0" applyNumberFormat="1" applyFont="1" applyFill="1" applyAlignment="1" applyProtection="1">
      <alignment horizontal="left"/>
      <protection hidden="1"/>
    </xf>
    <xf numFmtId="168" fontId="8" fillId="0" borderId="0" xfId="0" applyNumberFormat="1" applyFont="1" applyFill="1" applyAlignment="1" applyProtection="1">
      <alignment horizontal="left"/>
      <protection hidden="1"/>
    </xf>
    <xf numFmtId="49" fontId="8" fillId="0" borderId="0" xfId="0" applyNumberFormat="1" applyFont="1" applyAlignment="1" applyProtection="1">
      <alignment horizontal="left"/>
      <protection hidden="1"/>
    </xf>
    <xf numFmtId="0" fontId="8" fillId="0" borderId="0" xfId="0" applyFont="1" applyAlignment="1" applyProtection="1">
      <alignment horizontal="left"/>
      <protection hidden="1"/>
    </xf>
    <xf numFmtId="167" fontId="8" fillId="0" borderId="0" xfId="0" applyNumberFormat="1" applyFont="1" applyAlignment="1" applyProtection="1">
      <alignment horizontal="left"/>
      <protection hidden="1"/>
    </xf>
    <xf numFmtId="49" fontId="8" fillId="0" borderId="0" xfId="0" applyNumberFormat="1" applyFont="1" applyFill="1" applyAlignment="1" applyProtection="1">
      <alignment horizontal="left"/>
      <protection hidden="1"/>
    </xf>
    <xf numFmtId="49" fontId="8" fillId="2" borderId="8" xfId="0" applyNumberFormat="1" applyFont="1" applyFill="1" applyBorder="1" applyAlignment="1" applyProtection="1">
      <alignment horizontal="right"/>
      <protection locked="0"/>
    </xf>
    <xf numFmtId="49" fontId="8" fillId="0" borderId="0" xfId="0" applyNumberFormat="1" applyFont="1" applyFill="1" applyBorder="1" applyAlignment="1" applyProtection="1">
      <alignment horizontal="center"/>
    </xf>
    <xf numFmtId="0" fontId="6" fillId="3" borderId="2" xfId="0" applyFont="1" applyFill="1" applyBorder="1" applyAlignment="1" applyProtection="1">
      <alignment horizontal="left"/>
    </xf>
    <xf numFmtId="164" fontId="5" fillId="4" borderId="13" xfId="1" applyNumberFormat="1" applyFont="1" applyFill="1" applyBorder="1" applyAlignment="1" applyProtection="1">
      <alignment horizontal="left"/>
    </xf>
    <xf numFmtId="164" fontId="6" fillId="3" borderId="18" xfId="1" applyNumberFormat="1" applyFont="1" applyFill="1" applyBorder="1" applyAlignment="1" applyProtection="1">
      <alignment horizontal="left"/>
    </xf>
    <xf numFmtId="164" fontId="6" fillId="3" borderId="0" xfId="1" applyNumberFormat="1" applyFont="1" applyFill="1" applyBorder="1" applyAlignment="1" applyProtection="1">
      <alignment horizontal="left"/>
    </xf>
    <xf numFmtId="0" fontId="32" fillId="3" borderId="0" xfId="0" applyFont="1" applyFill="1" applyBorder="1" applyAlignment="1" applyProtection="1">
      <alignment horizontal="right"/>
    </xf>
    <xf numFmtId="0" fontId="5" fillId="0" borderId="0" xfId="0" applyFont="1" applyProtection="1"/>
    <xf numFmtId="0" fontId="25" fillId="3" borderId="0" xfId="0" applyFont="1" applyFill="1" applyAlignment="1" applyProtection="1"/>
    <xf numFmtId="0" fontId="25" fillId="3" borderId="0" xfId="0" applyFont="1" applyFill="1" applyAlignment="1" applyProtection="1">
      <alignment horizontal="right"/>
    </xf>
    <xf numFmtId="0" fontId="8" fillId="2" borderId="4" xfId="0" applyFont="1" applyFill="1" applyBorder="1" applyAlignment="1" applyProtection="1">
      <alignment horizontal="center"/>
      <protection locked="0" hidden="1"/>
    </xf>
    <xf numFmtId="164" fontId="5" fillId="2" borderId="12" xfId="1" applyNumberFormat="1" applyFont="1" applyFill="1" applyBorder="1" applyAlignment="1" applyProtection="1">
      <alignment horizontal="left"/>
      <protection locked="0" hidden="1"/>
    </xf>
    <xf numFmtId="49" fontId="8" fillId="0" borderId="0" xfId="1" applyNumberFormat="1" applyFont="1" applyAlignment="1" applyProtection="1">
      <alignment horizontal="right"/>
      <protection hidden="1"/>
    </xf>
    <xf numFmtId="167" fontId="8" fillId="0" borderId="0" xfId="0" applyNumberFormat="1" applyFont="1" applyFill="1" applyProtection="1">
      <protection hidden="1"/>
    </xf>
    <xf numFmtId="167" fontId="8" fillId="0" borderId="0" xfId="0" applyNumberFormat="1" applyFont="1" applyFill="1" applyAlignment="1" applyProtection="1">
      <alignment horizontal="right"/>
      <protection hidden="1"/>
    </xf>
    <xf numFmtId="164" fontId="8" fillId="4" borderId="33" xfId="1" applyNumberFormat="1" applyFont="1" applyFill="1" applyBorder="1" applyAlignment="1" applyProtection="1">
      <alignment horizontal="left"/>
    </xf>
    <xf numFmtId="164" fontId="8" fillId="4" borderId="32" xfId="1" applyNumberFormat="1" applyFont="1" applyFill="1" applyBorder="1" applyAlignment="1" applyProtection="1">
      <alignment horizontal="left"/>
    </xf>
    <xf numFmtId="0" fontId="12" fillId="3" borderId="17" xfId="0" applyFont="1" applyFill="1" applyBorder="1" applyProtection="1"/>
    <xf numFmtId="164" fontId="7" fillId="3" borderId="34" xfId="1" applyNumberFormat="1" applyFont="1" applyFill="1" applyBorder="1" applyAlignment="1" applyProtection="1">
      <alignment horizontal="center"/>
    </xf>
    <xf numFmtId="0" fontId="8" fillId="0" borderId="0" xfId="0" applyFont="1" applyBorder="1" applyAlignment="1" applyProtection="1"/>
    <xf numFmtId="0" fontId="12" fillId="0" borderId="3" xfId="0" applyFont="1" applyBorder="1" applyAlignment="1" applyProtection="1">
      <alignment horizontal="left"/>
    </xf>
    <xf numFmtId="0" fontId="12" fillId="0" borderId="32" xfId="0" applyFont="1" applyBorder="1" applyAlignment="1" applyProtection="1">
      <alignment horizontal="left"/>
    </xf>
    <xf numFmtId="164" fontId="7" fillId="0" borderId="0" xfId="1" applyNumberFormat="1" applyFont="1" applyBorder="1" applyProtection="1"/>
    <xf numFmtId="10" fontId="7" fillId="3" borderId="18" xfId="1" applyNumberFormat="1" applyFont="1" applyFill="1" applyBorder="1" applyProtection="1"/>
    <xf numFmtId="0" fontId="12" fillId="0" borderId="18" xfId="0" applyFont="1" applyBorder="1" applyAlignment="1" applyProtection="1">
      <alignment horizontal="center" wrapText="1"/>
    </xf>
    <xf numFmtId="0" fontId="12" fillId="0" borderId="6" xfId="0" applyFont="1" applyBorder="1" applyAlignment="1" applyProtection="1">
      <alignment horizontal="center" wrapText="1"/>
    </xf>
    <xf numFmtId="0" fontId="12" fillId="3" borderId="18" xfId="0" applyFont="1" applyFill="1" applyBorder="1" applyAlignment="1" applyProtection="1">
      <alignment horizontal="center" wrapText="1"/>
    </xf>
    <xf numFmtId="0" fontId="8" fillId="0" borderId="0" xfId="1" applyNumberFormat="1" applyFont="1" applyProtection="1">
      <protection hidden="1"/>
    </xf>
    <xf numFmtId="0" fontId="7" fillId="0" borderId="0" xfId="0" applyNumberFormat="1" applyFont="1" applyProtection="1">
      <protection hidden="1"/>
    </xf>
    <xf numFmtId="0" fontId="8" fillId="0" borderId="0" xfId="1" applyNumberFormat="1" applyFont="1" applyAlignment="1" applyProtection="1">
      <alignment horizontal="left"/>
      <protection hidden="1"/>
    </xf>
    <xf numFmtId="0" fontId="5" fillId="3" borderId="12" xfId="0" applyFont="1" applyFill="1" applyBorder="1" applyAlignment="1" applyProtection="1">
      <alignment horizontal="center" wrapText="1"/>
    </xf>
    <xf numFmtId="0" fontId="7" fillId="0" borderId="0" xfId="1" applyNumberFormat="1" applyFont="1" applyProtection="1">
      <protection hidden="1"/>
    </xf>
    <xf numFmtId="1" fontId="8" fillId="4" borderId="12" xfId="0" applyNumberFormat="1" applyFont="1" applyFill="1" applyBorder="1" applyAlignment="1" applyProtection="1"/>
    <xf numFmtId="1" fontId="8" fillId="4" borderId="3" xfId="0" applyNumberFormat="1" applyFont="1" applyFill="1" applyBorder="1" applyAlignment="1" applyProtection="1"/>
    <xf numFmtId="0" fontId="33" fillId="3" borderId="4" xfId="0" applyFont="1" applyFill="1" applyBorder="1" applyAlignment="1" applyProtection="1">
      <alignment horizontal="center" wrapText="1"/>
    </xf>
    <xf numFmtId="0" fontId="5" fillId="3" borderId="4" xfId="0" applyFont="1" applyFill="1" applyBorder="1" applyProtection="1"/>
    <xf numFmtId="0" fontId="8" fillId="3" borderId="4" xfId="0" applyFont="1" applyFill="1" applyBorder="1" applyProtection="1"/>
    <xf numFmtId="0" fontId="8" fillId="3" borderId="7" xfId="0" applyFont="1" applyFill="1" applyBorder="1" applyProtection="1"/>
    <xf numFmtId="0" fontId="8" fillId="3" borderId="5" xfId="0" applyFont="1" applyFill="1" applyBorder="1" applyProtection="1"/>
    <xf numFmtId="0" fontId="8" fillId="3" borderId="13" xfId="0" applyFont="1" applyFill="1" applyBorder="1" applyProtection="1"/>
    <xf numFmtId="0" fontId="8" fillId="3" borderId="6" xfId="0" applyFont="1" applyFill="1" applyBorder="1" applyProtection="1"/>
    <xf numFmtId="0" fontId="5" fillId="3" borderId="13" xfId="0" applyFont="1" applyFill="1" applyBorder="1" applyProtection="1"/>
    <xf numFmtId="0" fontId="5" fillId="3" borderId="7" xfId="0" applyFont="1" applyFill="1" applyBorder="1" applyProtection="1"/>
    <xf numFmtId="0" fontId="5" fillId="3" borderId="14" xfId="0" applyFont="1" applyFill="1" applyBorder="1" applyProtection="1"/>
    <xf numFmtId="0" fontId="21" fillId="3" borderId="0" xfId="0" applyFont="1" applyFill="1" applyAlignment="1" applyProtection="1">
      <alignment horizontal="left"/>
    </xf>
    <xf numFmtId="0" fontId="33" fillId="3" borderId="0" xfId="0" applyFont="1" applyFill="1" applyAlignment="1" applyProtection="1">
      <alignment horizontal="left"/>
    </xf>
    <xf numFmtId="0" fontId="34" fillId="3" borderId="0" xfId="0" applyFont="1" applyFill="1" applyAlignment="1" applyProtection="1">
      <alignment horizontal="right"/>
    </xf>
    <xf numFmtId="164" fontId="34" fillId="3" borderId="0" xfId="1" applyNumberFormat="1" applyFont="1" applyFill="1" applyBorder="1" applyAlignment="1" applyProtection="1">
      <alignment horizontal="left"/>
    </xf>
    <xf numFmtId="0" fontId="33" fillId="3" borderId="0" xfId="0" applyFont="1" applyFill="1" applyProtection="1"/>
    <xf numFmtId="164" fontId="12" fillId="3" borderId="0" xfId="1" applyNumberFormat="1" applyFont="1" applyFill="1" applyBorder="1" applyAlignment="1" applyProtection="1">
      <alignment horizontal="right"/>
    </xf>
    <xf numFmtId="0" fontId="34" fillId="3" borderId="0" xfId="0" applyFont="1" applyFill="1" applyProtection="1"/>
    <xf numFmtId="0" fontId="32" fillId="3" borderId="0" xfId="0" applyFont="1" applyFill="1" applyBorder="1" applyAlignment="1" applyProtection="1">
      <alignment horizontal="left"/>
    </xf>
    <xf numFmtId="0" fontId="34" fillId="3" borderId="0" xfId="0" applyFont="1" applyFill="1" applyAlignment="1" applyProtection="1">
      <alignment horizontal="left"/>
    </xf>
    <xf numFmtId="0" fontId="7" fillId="0" borderId="12" xfId="0" applyFont="1" applyBorder="1" applyAlignment="1" applyProtection="1">
      <alignment horizontal="left"/>
    </xf>
    <xf numFmtId="164" fontId="8" fillId="3" borderId="35" xfId="1" applyNumberFormat="1" applyFont="1" applyFill="1" applyBorder="1" applyProtection="1"/>
    <xf numFmtId="164" fontId="12" fillId="0" borderId="18" xfId="1" applyNumberFormat="1" applyFont="1" applyBorder="1" applyProtection="1"/>
    <xf numFmtId="164" fontId="12" fillId="3" borderId="36" xfId="1" applyNumberFormat="1" applyFont="1" applyFill="1" applyBorder="1" applyAlignment="1" applyProtection="1">
      <alignment horizontal="center"/>
    </xf>
    <xf numFmtId="0" fontId="12" fillId="3" borderId="18" xfId="0" applyFont="1" applyFill="1" applyBorder="1" applyProtection="1"/>
    <xf numFmtId="164" fontId="8" fillId="2" borderId="13" xfId="1" applyNumberFormat="1" applyFont="1" applyFill="1" applyBorder="1" applyProtection="1">
      <protection locked="0"/>
    </xf>
    <xf numFmtId="0" fontId="12" fillId="3" borderId="31" xfId="0" applyFont="1" applyFill="1" applyBorder="1" applyProtection="1"/>
    <xf numFmtId="0" fontId="12" fillId="0" borderId="31" xfId="0" applyFont="1" applyBorder="1" applyAlignment="1" applyProtection="1">
      <alignment horizontal="center" wrapText="1"/>
    </xf>
    <xf numFmtId="164" fontId="12" fillId="0" borderId="31" xfId="1" applyNumberFormat="1" applyFont="1" applyBorder="1" applyProtection="1"/>
    <xf numFmtId="0" fontId="12" fillId="3" borderId="6" xfId="0" applyFont="1" applyFill="1" applyBorder="1" applyProtection="1"/>
    <xf numFmtId="49" fontId="12" fillId="0" borderId="6" xfId="0" applyNumberFormat="1" applyFont="1" applyBorder="1" applyAlignment="1" applyProtection="1">
      <alignment horizontal="center"/>
    </xf>
    <xf numFmtId="164" fontId="12" fillId="0" borderId="6" xfId="1" applyNumberFormat="1" applyFont="1" applyBorder="1" applyProtection="1"/>
    <xf numFmtId="164" fontId="12" fillId="3" borderId="34" xfId="1" applyNumberFormat="1" applyFont="1" applyFill="1" applyBorder="1" applyAlignment="1" applyProtection="1">
      <alignment horizontal="center"/>
    </xf>
    <xf numFmtId="164" fontId="12" fillId="0" borderId="18" xfId="1" applyNumberFormat="1" applyFont="1" applyBorder="1" applyAlignment="1" applyProtection="1">
      <alignment horizontal="center"/>
    </xf>
    <xf numFmtId="164" fontId="12" fillId="0" borderId="36" xfId="1" applyNumberFormat="1" applyFont="1" applyFill="1" applyBorder="1" applyAlignment="1" applyProtection="1">
      <alignment horizontal="center"/>
    </xf>
    <xf numFmtId="164" fontId="21" fillId="0" borderId="36" xfId="1" applyNumberFormat="1" applyFont="1" applyFill="1" applyBorder="1" applyAlignment="1" applyProtection="1">
      <alignment horizontal="center"/>
    </xf>
    <xf numFmtId="164" fontId="21" fillId="3" borderId="37" xfId="1" applyNumberFormat="1" applyFont="1" applyFill="1" applyBorder="1" applyAlignment="1" applyProtection="1">
      <alignment horizontal="center"/>
    </xf>
    <xf numFmtId="0" fontId="12" fillId="3" borderId="0" xfId="0" applyFont="1" applyFill="1" applyBorder="1" applyProtection="1"/>
    <xf numFmtId="164" fontId="12" fillId="3" borderId="0" xfId="0" applyNumberFormat="1" applyFont="1" applyFill="1" applyBorder="1" applyProtection="1"/>
    <xf numFmtId="164" fontId="12" fillId="3" borderId="38" xfId="0" applyNumberFormat="1" applyFont="1" applyFill="1" applyBorder="1" applyProtection="1"/>
    <xf numFmtId="164" fontId="12" fillId="3" borderId="38" xfId="0" applyNumberFormat="1" applyFont="1" applyFill="1" applyBorder="1" applyAlignment="1" applyProtection="1">
      <alignment horizontal="center"/>
    </xf>
    <xf numFmtId="0" fontId="8" fillId="3" borderId="2" xfId="0" applyFont="1" applyFill="1" applyBorder="1" applyProtection="1"/>
    <xf numFmtId="0" fontId="7" fillId="0" borderId="0" xfId="0" applyFont="1" applyBorder="1" applyAlignment="1" applyProtection="1">
      <alignment horizontal="center"/>
    </xf>
    <xf numFmtId="0" fontId="7" fillId="3" borderId="0" xfId="0" applyFont="1" applyFill="1" applyBorder="1" applyProtection="1"/>
    <xf numFmtId="164" fontId="7" fillId="3" borderId="0" xfId="1" applyNumberFormat="1" applyFont="1" applyFill="1" applyBorder="1" applyProtection="1"/>
    <xf numFmtId="0" fontId="12" fillId="3" borderId="0" xfId="0" applyFont="1" applyFill="1" applyBorder="1" applyAlignment="1" applyProtection="1">
      <alignment horizontal="center"/>
    </xf>
    <xf numFmtId="164" fontId="21" fillId="3" borderId="0" xfId="1" applyNumberFormat="1" applyFont="1" applyFill="1" applyBorder="1" applyAlignment="1" applyProtection="1">
      <alignment horizontal="center"/>
    </xf>
    <xf numFmtId="166" fontId="21" fillId="3" borderId="0" xfId="9" applyNumberFormat="1" applyFont="1" applyFill="1" applyBorder="1" applyAlignment="1" applyProtection="1">
      <alignment horizontal="center"/>
    </xf>
    <xf numFmtId="0" fontId="21" fillId="3" borderId="0" xfId="0" applyFont="1" applyFill="1" applyBorder="1" applyProtection="1"/>
    <xf numFmtId="164" fontId="8" fillId="3" borderId="13" xfId="1" applyNumberFormat="1" applyFont="1" applyFill="1" applyBorder="1" applyAlignment="1" applyProtection="1">
      <alignment horizontal="center"/>
    </xf>
    <xf numFmtId="166" fontId="8" fillId="3" borderId="13" xfId="9" applyNumberFormat="1" applyFont="1" applyFill="1" applyBorder="1" applyAlignment="1" applyProtection="1">
      <alignment horizontal="center"/>
    </xf>
    <xf numFmtId="0" fontId="7" fillId="3" borderId="35" xfId="0" applyFont="1" applyFill="1" applyBorder="1" applyAlignment="1" applyProtection="1">
      <alignment horizontal="center"/>
    </xf>
    <xf numFmtId="164" fontId="7" fillId="2" borderId="18" xfId="1" applyNumberFormat="1" applyFont="1" applyFill="1" applyBorder="1" applyProtection="1">
      <protection locked="0"/>
    </xf>
    <xf numFmtId="0" fontId="12" fillId="3" borderId="38" xfId="0" applyFont="1" applyFill="1" applyBorder="1" applyAlignment="1" applyProtection="1">
      <alignment horizontal="center" vertical="center" wrapText="1"/>
    </xf>
    <xf numFmtId="0" fontId="8" fillId="0" borderId="0" xfId="0" applyFont="1" applyFill="1" applyProtection="1"/>
    <xf numFmtId="0" fontId="13" fillId="3" borderId="0" xfId="0" applyFont="1" applyFill="1" applyBorder="1" applyAlignment="1">
      <alignment horizontal="center" vertical="center"/>
    </xf>
    <xf numFmtId="0" fontId="7" fillId="3" borderId="0" xfId="0" applyFont="1" applyFill="1" applyBorder="1" applyAlignment="1">
      <alignment horizontal="center"/>
    </xf>
    <xf numFmtId="0" fontId="12" fillId="3" borderId="0" xfId="0" applyFont="1" applyFill="1" applyBorder="1" applyAlignment="1">
      <alignment horizontal="center" vertical="center" wrapText="1"/>
    </xf>
    <xf numFmtId="0" fontId="8" fillId="0" borderId="0" xfId="0" applyFont="1" applyFill="1" applyBorder="1"/>
    <xf numFmtId="0" fontId="8" fillId="0" borderId="22" xfId="0" applyFont="1" applyFill="1" applyBorder="1"/>
    <xf numFmtId="0" fontId="12" fillId="0" borderId="0" xfId="0" applyFont="1" applyFill="1" applyBorder="1"/>
    <xf numFmtId="0" fontId="12" fillId="0" borderId="22" xfId="0" applyFont="1" applyFill="1" applyBorder="1"/>
    <xf numFmtId="0" fontId="5" fillId="3" borderId="4" xfId="0" applyFont="1" applyFill="1" applyBorder="1" applyAlignment="1" applyProtection="1">
      <alignment horizontal="center" vertical="center" wrapText="1"/>
    </xf>
    <xf numFmtId="0" fontId="6" fillId="3" borderId="0" xfId="0" applyFont="1" applyFill="1" applyBorder="1" applyAlignment="1" applyProtection="1"/>
    <xf numFmtId="0" fontId="7" fillId="3" borderId="3" xfId="0" applyFont="1" applyFill="1" applyBorder="1" applyAlignment="1" applyProtection="1">
      <alignment horizontal="center" wrapText="1"/>
    </xf>
    <xf numFmtId="0" fontId="36" fillId="3" borderId="4" xfId="0" applyFont="1" applyFill="1" applyBorder="1" applyAlignment="1" applyProtection="1">
      <alignment horizontal="center"/>
    </xf>
    <xf numFmtId="166" fontId="36" fillId="3" borderId="4" xfId="9" applyNumberFormat="1" applyFont="1" applyFill="1" applyBorder="1" applyProtection="1"/>
    <xf numFmtId="164" fontId="37" fillId="0" borderId="4" xfId="1" applyNumberFormat="1" applyFont="1" applyBorder="1" applyAlignment="1" applyProtection="1">
      <alignment horizontal="center"/>
    </xf>
    <xf numFmtId="164" fontId="12" fillId="0" borderId="31" xfId="1" applyNumberFormat="1" applyFont="1" applyBorder="1" applyAlignment="1" applyProtection="1">
      <alignment horizontal="center"/>
    </xf>
    <xf numFmtId="49" fontId="7" fillId="2" borderId="4" xfId="0" applyNumberFormat="1" applyFont="1" applyFill="1" applyBorder="1" applyAlignment="1" applyProtection="1">
      <protection locked="0"/>
    </xf>
    <xf numFmtId="49" fontId="8" fillId="2" borderId="4" xfId="0" applyNumberFormat="1" applyFont="1" applyFill="1" applyBorder="1" applyAlignment="1" applyProtection="1">
      <alignment horizontal="center"/>
      <protection locked="0"/>
    </xf>
    <xf numFmtId="0" fontId="8" fillId="0" borderId="0" xfId="1" applyNumberFormat="1" applyFont="1" applyAlignment="1" applyProtection="1">
      <alignment horizontal="right"/>
      <protection hidden="1"/>
    </xf>
    <xf numFmtId="0" fontId="12" fillId="3" borderId="38" xfId="0" applyFont="1" applyFill="1" applyBorder="1" applyAlignment="1" applyProtection="1">
      <alignment horizontal="center" vertical="top" wrapText="1"/>
    </xf>
    <xf numFmtId="3" fontId="8" fillId="0" borderId="0" xfId="0" applyNumberFormat="1" applyFont="1" applyAlignment="1" applyProtection="1">
      <alignment horizontal="left"/>
      <protection hidden="1"/>
    </xf>
    <xf numFmtId="1" fontId="5" fillId="3" borderId="0" xfId="0" applyNumberFormat="1" applyFont="1" applyFill="1" applyAlignment="1" applyProtection="1">
      <alignment horizontal="left"/>
    </xf>
    <xf numFmtId="1" fontId="6" fillId="3" borderId="0" xfId="0" applyNumberFormat="1" applyFont="1" applyFill="1" applyAlignment="1" applyProtection="1">
      <alignment horizontal="left"/>
    </xf>
    <xf numFmtId="1" fontId="8" fillId="3" borderId="0" xfId="0" applyNumberFormat="1" applyFont="1" applyFill="1" applyAlignment="1" applyProtection="1">
      <alignment horizontal="left"/>
    </xf>
    <xf numFmtId="1" fontId="7" fillId="3" borderId="4" xfId="0" applyNumberFormat="1" applyFont="1" applyFill="1" applyBorder="1" applyAlignment="1" applyProtection="1">
      <alignment horizontal="center"/>
    </xf>
    <xf numFmtId="1" fontId="8" fillId="3" borderId="4" xfId="8" applyNumberFormat="1" applyFont="1" applyFill="1" applyBorder="1" applyAlignment="1" applyProtection="1">
      <alignment horizontal="center" wrapText="1"/>
    </xf>
    <xf numFmtId="1" fontId="16" fillId="3" borderId="0" xfId="0" applyNumberFormat="1" applyFont="1" applyFill="1" applyBorder="1" applyAlignment="1" applyProtection="1">
      <alignment horizontal="center"/>
    </xf>
    <xf numFmtId="1" fontId="17" fillId="3" borderId="0" xfId="0" applyNumberFormat="1" applyFont="1" applyFill="1" applyBorder="1" applyAlignment="1" applyProtection="1">
      <alignment horizontal="center"/>
    </xf>
    <xf numFmtId="1" fontId="8" fillId="3" borderId="0" xfId="0" applyNumberFormat="1" applyFont="1" applyFill="1" applyAlignment="1" applyProtection="1">
      <alignment horizontal="center"/>
    </xf>
    <xf numFmtId="1" fontId="15" fillId="2" borderId="2" xfId="0" applyNumberFormat="1" applyFont="1" applyFill="1" applyBorder="1" applyAlignment="1" applyProtection="1">
      <alignment horizontal="center"/>
      <protection locked="0"/>
    </xf>
    <xf numFmtId="0" fontId="8" fillId="0" borderId="5" xfId="0" applyFont="1" applyBorder="1" applyAlignment="1" applyProtection="1">
      <alignment horizontal="center"/>
    </xf>
    <xf numFmtId="0" fontId="8" fillId="3" borderId="16" xfId="0" applyFont="1" applyFill="1" applyBorder="1" applyProtection="1"/>
    <xf numFmtId="0" fontId="40" fillId="3" borderId="18" xfId="0" applyFont="1" applyFill="1" applyBorder="1" applyProtection="1"/>
    <xf numFmtId="0" fontId="40" fillId="0" borderId="18" xfId="0" applyFont="1" applyBorder="1" applyAlignment="1" applyProtection="1">
      <alignment horizontal="center" wrapText="1"/>
    </xf>
    <xf numFmtId="164" fontId="40" fillId="0" borderId="18" xfId="1" applyNumberFormat="1" applyFont="1" applyBorder="1" applyProtection="1"/>
    <xf numFmtId="0" fontId="12" fillId="3" borderId="38" xfId="0" applyFont="1" applyFill="1" applyBorder="1" applyAlignment="1" applyProtection="1">
      <alignment vertical="center" wrapText="1"/>
    </xf>
    <xf numFmtId="164" fontId="40" fillId="3" borderId="4" xfId="1" applyNumberFormat="1" applyFont="1" applyFill="1" applyBorder="1" applyProtection="1"/>
    <xf numFmtId="0" fontId="2" fillId="3" borderId="4" xfId="0" applyFont="1" applyFill="1" applyBorder="1" applyAlignment="1" applyProtection="1">
      <alignment horizontal="center" wrapText="1"/>
    </xf>
    <xf numFmtId="0" fontId="2" fillId="3" borderId="0" xfId="0" applyFont="1" applyFill="1" applyBorder="1" applyAlignment="1" applyProtection="1">
      <alignment horizontal="left"/>
    </xf>
    <xf numFmtId="0" fontId="2" fillId="3" borderId="0" xfId="0" applyFont="1" applyFill="1" applyBorder="1" applyAlignment="1" applyProtection="1"/>
    <xf numFmtId="0" fontId="2" fillId="3" borderId="0" xfId="0" applyFont="1" applyFill="1" applyBorder="1" applyAlignment="1" applyProtection="1">
      <alignment horizontal="right"/>
    </xf>
    <xf numFmtId="0" fontId="2" fillId="3" borderId="0" xfId="0" applyFont="1" applyFill="1" applyProtection="1"/>
    <xf numFmtId="170" fontId="2" fillId="3" borderId="0" xfId="0" applyNumberFormat="1" applyFont="1" applyFill="1" applyBorder="1" applyAlignment="1" applyProtection="1">
      <alignment horizontal="left"/>
    </xf>
    <xf numFmtId="0" fontId="12" fillId="3" borderId="0" xfId="0" applyFont="1" applyFill="1" applyBorder="1" applyAlignment="1">
      <alignment horizontal="center" vertical="center"/>
    </xf>
    <xf numFmtId="0" fontId="2" fillId="0" borderId="4" xfId="0" applyFont="1" applyBorder="1" applyAlignment="1" applyProtection="1">
      <alignment horizontal="center" wrapText="1"/>
    </xf>
    <xf numFmtId="0" fontId="12" fillId="0" borderId="0" xfId="0" applyFont="1" applyFill="1" applyAlignment="1" applyProtection="1">
      <alignment vertical="top"/>
    </xf>
    <xf numFmtId="166" fontId="8" fillId="0" borderId="4" xfId="9" applyNumberFormat="1" applyFont="1" applyFill="1" applyBorder="1" applyProtection="1"/>
    <xf numFmtId="171" fontId="7" fillId="2" borderId="4" xfId="0" applyNumberFormat="1" applyFont="1" applyFill="1" applyBorder="1" applyAlignment="1" applyProtection="1">
      <alignment horizontal="center"/>
      <protection locked="0"/>
    </xf>
    <xf numFmtId="0" fontId="8" fillId="0" borderId="40" xfId="0" applyFont="1" applyBorder="1" applyAlignment="1" applyProtection="1">
      <alignment horizontal="center"/>
    </xf>
    <xf numFmtId="0" fontId="7" fillId="0" borderId="4" xfId="0" applyFont="1" applyBorder="1" applyAlignment="1" applyProtection="1">
      <alignment horizontal="center"/>
    </xf>
    <xf numFmtId="164" fontId="8" fillId="2" borderId="14" xfId="1" applyNumberFormat="1" applyFont="1" applyFill="1" applyBorder="1" applyProtection="1">
      <protection locked="0"/>
    </xf>
    <xf numFmtId="164" fontId="12" fillId="3" borderId="41" xfId="1" applyNumberFormat="1" applyFont="1" applyFill="1" applyBorder="1" applyAlignment="1" applyProtection="1">
      <alignment horizontal="center"/>
    </xf>
    <xf numFmtId="164" fontId="8" fillId="0" borderId="6" xfId="1" applyNumberFormat="1" applyFont="1" applyBorder="1" applyProtection="1"/>
    <xf numFmtId="0" fontId="40" fillId="3" borderId="14" xfId="0" applyFont="1" applyFill="1" applyBorder="1" applyProtection="1"/>
    <xf numFmtId="0" fontId="40" fillId="0" borderId="5" xfId="0" applyFont="1" applyBorder="1" applyAlignment="1" applyProtection="1">
      <alignment horizontal="center"/>
    </xf>
    <xf numFmtId="164" fontId="8" fillId="0" borderId="13" xfId="1" applyNumberFormat="1" applyFont="1" applyBorder="1" applyAlignment="1" applyProtection="1">
      <alignment horizontal="center"/>
    </xf>
    <xf numFmtId="0" fontId="40" fillId="0" borderId="6" xfId="0" applyFont="1" applyBorder="1" applyAlignment="1" applyProtection="1">
      <alignment horizontal="center"/>
    </xf>
    <xf numFmtId="0" fontId="40" fillId="0" borderId="6" xfId="0" applyFont="1" applyFill="1" applyBorder="1" applyAlignment="1" applyProtection="1">
      <alignment horizontal="center"/>
    </xf>
    <xf numFmtId="164" fontId="8" fillId="0" borderId="6" xfId="1" applyNumberFormat="1" applyFont="1" applyFill="1" applyBorder="1" applyAlignment="1" applyProtection="1">
      <alignment horizontal="center"/>
    </xf>
    <xf numFmtId="164" fontId="12" fillId="0" borderId="41" xfId="1" applyNumberFormat="1" applyFont="1" applyFill="1" applyBorder="1" applyAlignment="1" applyProtection="1">
      <alignment horizontal="center"/>
    </xf>
    <xf numFmtId="164" fontId="8" fillId="0" borderId="6" xfId="1" applyNumberFormat="1" applyFont="1" applyFill="1" applyBorder="1" applyProtection="1"/>
    <xf numFmtId="164" fontId="8" fillId="3" borderId="13" xfId="1" applyNumberFormat="1" applyFont="1" applyFill="1" applyBorder="1" applyProtection="1"/>
    <xf numFmtId="0" fontId="40" fillId="3" borderId="6" xfId="0" applyFont="1" applyFill="1" applyBorder="1" applyProtection="1"/>
    <xf numFmtId="164" fontId="8" fillId="3" borderId="41" xfId="1" applyNumberFormat="1" applyFont="1" applyFill="1" applyBorder="1" applyAlignment="1" applyProtection="1">
      <alignment horizontal="center"/>
    </xf>
    <xf numFmtId="164" fontId="7" fillId="0" borderId="4" xfId="1" applyNumberFormat="1" applyFont="1" applyFill="1" applyBorder="1" applyProtection="1"/>
    <xf numFmtId="166" fontId="7" fillId="3" borderId="7" xfId="1" applyNumberFormat="1" applyFont="1" applyFill="1" applyBorder="1" applyAlignment="1" applyProtection="1">
      <alignment horizontal="right"/>
    </xf>
    <xf numFmtId="0" fontId="40" fillId="3" borderId="0" xfId="0" applyFont="1" applyFill="1" applyAlignment="1" applyProtection="1">
      <alignment horizontal="right"/>
    </xf>
    <xf numFmtId="164" fontId="8" fillId="3" borderId="0" xfId="0" applyNumberFormat="1" applyFont="1" applyFill="1" applyBorder="1" applyProtection="1"/>
    <xf numFmtId="0" fontId="8" fillId="0" borderId="0" xfId="0" applyFont="1" applyAlignment="1" applyProtection="1">
      <alignment wrapText="1"/>
    </xf>
    <xf numFmtId="0" fontId="8" fillId="0" borderId="0" xfId="0" applyFont="1" applyBorder="1" applyAlignment="1" applyProtection="1">
      <alignment wrapText="1"/>
    </xf>
    <xf numFmtId="0" fontId="8" fillId="0" borderId="4" xfId="0" applyNumberFormat="1" applyFont="1" applyBorder="1" applyAlignment="1" applyProtection="1">
      <alignment horizontal="center"/>
    </xf>
    <xf numFmtId="0" fontId="1" fillId="3" borderId="0" xfId="0" applyFont="1" applyFill="1" applyAlignment="1" applyProtection="1">
      <alignment horizontal="left"/>
    </xf>
    <xf numFmtId="0" fontId="1" fillId="0" borderId="0" xfId="0" applyFont="1" applyFill="1" applyBorder="1"/>
    <xf numFmtId="0" fontId="1" fillId="0" borderId="4" xfId="0" applyNumberFormat="1" applyFont="1" applyBorder="1" applyAlignment="1" applyProtection="1">
      <alignment horizontal="center"/>
    </xf>
    <xf numFmtId="0" fontId="1" fillId="3" borderId="0" xfId="0" applyFont="1" applyFill="1" applyAlignment="1" applyProtection="1"/>
    <xf numFmtId="0" fontId="1" fillId="3" borderId="29" xfId="0" applyFont="1" applyFill="1" applyBorder="1"/>
    <xf numFmtId="0" fontId="1" fillId="3" borderId="0" xfId="0" applyFont="1" applyFill="1"/>
    <xf numFmtId="0" fontId="1" fillId="0" borderId="0" xfId="0" applyFont="1" applyFill="1" applyAlignment="1" applyProtection="1">
      <alignment horizontal="left"/>
    </xf>
    <xf numFmtId="165" fontId="1" fillId="3" borderId="0" xfId="0" applyNumberFormat="1" applyFont="1" applyFill="1" applyBorder="1" applyAlignment="1" applyProtection="1">
      <alignment horizontal="left"/>
    </xf>
    <xf numFmtId="166" fontId="7" fillId="2" borderId="3" xfId="9" applyNumberFormat="1" applyFont="1" applyFill="1" applyBorder="1" applyAlignment="1" applyProtection="1">
      <alignment horizontal="center"/>
      <protection locked="0"/>
    </xf>
    <xf numFmtId="0" fontId="42" fillId="0" borderId="0" xfId="0" applyFont="1"/>
    <xf numFmtId="0" fontId="41" fillId="0" borderId="0" xfId="0" applyFont="1" applyFill="1" applyAlignment="1" applyProtection="1">
      <alignment horizontal="left" wrapText="1"/>
    </xf>
    <xf numFmtId="0" fontId="43" fillId="0" borderId="0" xfId="0" applyFont="1" applyFill="1" applyAlignment="1" applyProtection="1"/>
    <xf numFmtId="0" fontId="12" fillId="0" borderId="0" xfId="0" applyFont="1" applyFill="1" applyAlignment="1" applyProtection="1">
      <alignment horizontal="left"/>
    </xf>
    <xf numFmtId="166" fontId="8" fillId="2" borderId="2" xfId="9" applyNumberFormat="1" applyFont="1" applyFill="1" applyBorder="1" applyAlignment="1" applyProtection="1">
      <protection locked="0"/>
    </xf>
    <xf numFmtId="0" fontId="40" fillId="0" borderId="0" xfId="0" applyFont="1"/>
    <xf numFmtId="0" fontId="45" fillId="7" borderId="39" xfId="0" applyFont="1" applyFill="1" applyBorder="1" applyAlignment="1">
      <alignment horizontal="center"/>
    </xf>
    <xf numFmtId="0" fontId="45" fillId="7" borderId="23" xfId="0" applyFont="1" applyFill="1" applyBorder="1" applyAlignment="1">
      <alignment horizontal="center"/>
    </xf>
    <xf numFmtId="0" fontId="45" fillId="3" borderId="0" xfId="0" applyFont="1" applyFill="1" applyBorder="1"/>
    <xf numFmtId="0" fontId="45" fillId="0" borderId="9" xfId="0" applyFont="1" applyFill="1" applyBorder="1"/>
    <xf numFmtId="0" fontId="46" fillId="0" borderId="9" xfId="0" applyFont="1" applyFill="1" applyBorder="1" applyAlignment="1">
      <alignment horizontal="center"/>
    </xf>
    <xf numFmtId="0" fontId="47" fillId="0" borderId="9" xfId="0" applyFont="1" applyFill="1" applyBorder="1"/>
    <xf numFmtId="0" fontId="47" fillId="0" borderId="27" xfId="0" applyFont="1" applyFill="1" applyBorder="1"/>
    <xf numFmtId="0" fontId="1" fillId="3" borderId="0" xfId="0" applyFont="1" applyFill="1" applyBorder="1"/>
    <xf numFmtId="0" fontId="45" fillId="3" borderId="8" xfId="0" applyFont="1" applyFill="1" applyBorder="1"/>
    <xf numFmtId="0" fontId="44" fillId="0" borderId="25" xfId="0" applyFont="1" applyFill="1" applyBorder="1" applyAlignment="1">
      <alignment horizontal="center"/>
    </xf>
    <xf numFmtId="0" fontId="7" fillId="0" borderId="25" xfId="0" applyFont="1" applyFill="1" applyBorder="1" applyAlignment="1">
      <alignment horizontal="center"/>
    </xf>
    <xf numFmtId="164" fontId="21" fillId="3" borderId="0" xfId="1" applyNumberFormat="1" applyFont="1" applyFill="1" applyBorder="1" applyProtection="1"/>
    <xf numFmtId="0" fontId="48" fillId="3" borderId="0" xfId="0" applyFont="1" applyFill="1" applyAlignment="1" applyProtection="1">
      <alignment horizontal="left"/>
    </xf>
    <xf numFmtId="172" fontId="8" fillId="3" borderId="4" xfId="0" applyNumberFormat="1" applyFont="1" applyFill="1" applyBorder="1" applyAlignment="1" applyProtection="1">
      <alignment horizontal="center"/>
    </xf>
    <xf numFmtId="172" fontId="5" fillId="3" borderId="12" xfId="1" applyNumberFormat="1" applyFont="1" applyFill="1" applyBorder="1" applyAlignment="1" applyProtection="1">
      <alignment horizontal="left"/>
    </xf>
    <xf numFmtId="0" fontId="48" fillId="3" borderId="0" xfId="0" applyFont="1" applyFill="1" applyProtection="1"/>
    <xf numFmtId="0" fontId="48" fillId="3" borderId="0" xfId="0" applyFont="1" applyFill="1" applyAlignment="1" applyProtection="1"/>
    <xf numFmtId="0" fontId="4" fillId="3" borderId="0" xfId="4" applyFill="1" applyBorder="1" applyAlignment="1" applyProtection="1"/>
    <xf numFmtId="0" fontId="7" fillId="3" borderId="24" xfId="0" applyFont="1" applyFill="1" applyBorder="1" applyAlignment="1">
      <alignment horizontal="center" vertical="center"/>
    </xf>
    <xf numFmtId="0" fontId="8" fillId="3" borderId="9" xfId="0" applyFont="1" applyFill="1" applyBorder="1" applyProtection="1"/>
    <xf numFmtId="0" fontId="7" fillId="3" borderId="25" xfId="0" applyFont="1" applyFill="1" applyBorder="1" applyAlignment="1" applyProtection="1">
      <alignment horizontal="center" vertical="center"/>
    </xf>
    <xf numFmtId="0" fontId="4" fillId="3" borderId="22" xfId="4" applyFill="1" applyBorder="1" applyAlignment="1" applyProtection="1">
      <alignment vertical="center"/>
    </xf>
    <xf numFmtId="0" fontId="8" fillId="3" borderId="0" xfId="0" applyFont="1" applyFill="1" applyAlignment="1" applyProtection="1">
      <alignment vertical="center"/>
    </xf>
    <xf numFmtId="0" fontId="7" fillId="3" borderId="29" xfId="0" applyFont="1" applyFill="1" applyBorder="1" applyAlignment="1" applyProtection="1">
      <alignment horizontal="center" vertical="center"/>
    </xf>
    <xf numFmtId="0" fontId="1" fillId="3" borderId="29" xfId="0" applyFont="1" applyFill="1" applyBorder="1" applyAlignment="1">
      <alignment vertical="center"/>
    </xf>
    <xf numFmtId="0" fontId="8" fillId="3" borderId="0" xfId="0" applyFont="1" applyFill="1" applyBorder="1" applyAlignment="1">
      <alignment vertical="center"/>
    </xf>
    <xf numFmtId="0" fontId="8" fillId="3" borderId="22" xfId="0" applyFont="1" applyFill="1" applyBorder="1" applyAlignment="1">
      <alignment vertical="center"/>
    </xf>
    <xf numFmtId="0" fontId="4" fillId="3" borderId="0" xfId="4" applyFill="1" applyBorder="1" applyAlignment="1" applyProtection="1">
      <alignment horizontal="left"/>
    </xf>
    <xf numFmtId="0" fontId="7" fillId="3" borderId="25"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0" xfId="0" applyFont="1" applyFill="1" applyAlignment="1">
      <alignment horizontal="center" vertical="center"/>
    </xf>
    <xf numFmtId="0" fontId="38" fillId="0" borderId="1" xfId="12" applyFont="1" applyFill="1" applyBorder="1" applyAlignment="1">
      <alignment wrapText="1"/>
    </xf>
    <xf numFmtId="0" fontId="38" fillId="0" borderId="1" xfId="12" applyNumberFormat="1" applyFont="1" applyFill="1" applyBorder="1" applyAlignment="1">
      <alignment horizontal="center" wrapText="1"/>
    </xf>
    <xf numFmtId="0" fontId="38" fillId="0" borderId="1" xfId="12" applyFont="1" applyFill="1" applyBorder="1" applyAlignment="1">
      <alignment horizontal="center" wrapText="1"/>
    </xf>
    <xf numFmtId="0" fontId="8" fillId="3" borderId="0" xfId="0" applyNumberFormat="1" applyFont="1" applyFill="1" applyAlignment="1" applyProtection="1">
      <alignment horizontal="center"/>
    </xf>
    <xf numFmtId="0" fontId="45" fillId="7" borderId="29" xfId="0" applyFont="1" applyFill="1" applyBorder="1" applyAlignment="1">
      <alignment horizontal="left" vertical="center"/>
    </xf>
    <xf numFmtId="0" fontId="45" fillId="7" borderId="22" xfId="0" applyFont="1" applyFill="1" applyBorder="1" applyAlignment="1">
      <alignment horizontal="left" vertical="center"/>
    </xf>
    <xf numFmtId="0" fontId="1" fillId="3" borderId="29" xfId="0" applyFont="1" applyFill="1" applyBorder="1" applyAlignment="1">
      <alignment horizontal="left" vertical="center"/>
    </xf>
    <xf numFmtId="0" fontId="1" fillId="3" borderId="0" xfId="0" applyFont="1" applyFill="1" applyBorder="1" applyAlignment="1">
      <alignment horizontal="left" vertical="center"/>
    </xf>
    <xf numFmtId="0" fontId="45" fillId="7" borderId="29" xfId="0" applyFont="1" applyFill="1" applyBorder="1" applyAlignment="1">
      <alignment horizontal="center"/>
    </xf>
    <xf numFmtId="0" fontId="45" fillId="7" borderId="22" xfId="0" applyFont="1" applyFill="1" applyBorder="1" applyAlignment="1">
      <alignment horizontal="center"/>
    </xf>
    <xf numFmtId="0" fontId="1" fillId="3" borderId="26" xfId="0" applyFont="1" applyFill="1" applyBorder="1" applyAlignment="1">
      <alignment horizontal="left" wrapText="1"/>
    </xf>
    <xf numFmtId="0" fontId="1" fillId="3" borderId="9" xfId="0" applyFont="1" applyFill="1" applyBorder="1" applyAlignment="1">
      <alignment horizontal="left" wrapText="1"/>
    </xf>
    <xf numFmtId="0" fontId="1" fillId="3" borderId="27" xfId="0" applyFont="1" applyFill="1" applyBorder="1" applyAlignment="1">
      <alignment horizontal="left" wrapText="1"/>
    </xf>
    <xf numFmtId="0" fontId="45" fillId="3" borderId="29" xfId="0" applyFont="1" applyFill="1" applyBorder="1" applyAlignment="1">
      <alignment horizontal="left" wrapText="1"/>
    </xf>
    <xf numFmtId="0" fontId="45" fillId="3" borderId="0" xfId="0" applyFont="1" applyFill="1" applyBorder="1" applyAlignment="1">
      <alignment horizontal="left" wrapText="1"/>
    </xf>
    <xf numFmtId="0" fontId="45" fillId="3" borderId="22" xfId="0" applyFont="1" applyFill="1" applyBorder="1" applyAlignment="1">
      <alignment horizontal="left" wrapText="1"/>
    </xf>
    <xf numFmtId="0" fontId="4" fillId="3" borderId="29" xfId="4" applyFill="1" applyBorder="1" applyAlignment="1" applyProtection="1">
      <alignment horizontal="left"/>
    </xf>
    <xf numFmtId="0" fontId="4" fillId="3" borderId="0" xfId="4" applyFill="1" applyBorder="1" applyAlignment="1" applyProtection="1">
      <alignment horizontal="left"/>
    </xf>
    <xf numFmtId="0" fontId="4" fillId="3" borderId="22" xfId="4" applyFill="1" applyBorder="1" applyAlignment="1" applyProtection="1">
      <alignment horizontal="left"/>
    </xf>
    <xf numFmtId="0" fontId="48" fillId="3" borderId="9" xfId="0" applyFont="1" applyFill="1" applyBorder="1" applyAlignment="1" applyProtection="1">
      <alignment horizontal="left"/>
    </xf>
    <xf numFmtId="0" fontId="12" fillId="0" borderId="0" xfId="0" applyFont="1" applyFill="1" applyBorder="1" applyAlignment="1" applyProtection="1">
      <alignment horizontal="center" vertical="center" wrapText="1"/>
    </xf>
    <xf numFmtId="165" fontId="7" fillId="3" borderId="29" xfId="0" applyNumberFormat="1" applyFont="1" applyFill="1" applyBorder="1" applyAlignment="1">
      <alignment horizontal="center"/>
    </xf>
    <xf numFmtId="165" fontId="7" fillId="3" borderId="22" xfId="0" applyNumberFormat="1" applyFont="1" applyFill="1" applyBorder="1" applyAlignment="1">
      <alignment horizontal="center"/>
    </xf>
    <xf numFmtId="0" fontId="7" fillId="3" borderId="39"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26" xfId="0" applyFont="1" applyFill="1" applyBorder="1" applyAlignment="1" applyProtection="1">
      <alignment horizontal="center" wrapText="1"/>
    </xf>
    <xf numFmtId="0" fontId="7" fillId="3" borderId="39" xfId="0" applyFont="1" applyFill="1" applyBorder="1" applyAlignment="1" applyProtection="1">
      <alignment horizontal="center"/>
    </xf>
    <xf numFmtId="0" fontId="7" fillId="3" borderId="23" xfId="0" applyFont="1" applyFill="1" applyBorder="1" applyAlignment="1" applyProtection="1">
      <alignment horizontal="center"/>
    </xf>
    <xf numFmtId="0" fontId="7" fillId="3" borderId="29" xfId="0" applyFont="1" applyFill="1" applyBorder="1" applyAlignment="1" applyProtection="1">
      <alignment horizontal="center"/>
    </xf>
    <xf numFmtId="0" fontId="7" fillId="3" borderId="22" xfId="0" applyFont="1" applyFill="1" applyBorder="1" applyAlignment="1" applyProtection="1">
      <alignment horizontal="center"/>
    </xf>
    <xf numFmtId="0" fontId="46" fillId="0" borderId="39" xfId="0" applyFont="1" applyFill="1" applyBorder="1" applyAlignment="1">
      <alignment horizontal="center"/>
    </xf>
    <xf numFmtId="0" fontId="46" fillId="0" borderId="8" xfId="0" applyFont="1" applyFill="1" applyBorder="1" applyAlignment="1">
      <alignment horizontal="center"/>
    </xf>
    <xf numFmtId="0" fontId="46" fillId="0" borderId="23" xfId="0" applyFont="1" applyFill="1" applyBorder="1" applyAlignment="1">
      <alignment horizontal="center"/>
    </xf>
    <xf numFmtId="0" fontId="7" fillId="3" borderId="29" xfId="0" applyFont="1" applyFill="1" applyBorder="1" applyAlignment="1">
      <alignment horizontal="justify" vertical="center" wrapText="1"/>
    </xf>
    <xf numFmtId="0" fontId="8" fillId="0" borderId="22" xfId="0" applyFont="1" applyBorder="1" applyAlignment="1">
      <alignment horizontal="justify" vertical="center" wrapText="1"/>
    </xf>
    <xf numFmtId="0" fontId="8" fillId="0" borderId="29"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39" xfId="0" applyFont="1" applyBorder="1" applyAlignment="1">
      <alignment horizontal="justify" vertical="center" wrapText="1"/>
    </xf>
    <xf numFmtId="0" fontId="8" fillId="0" borderId="23" xfId="0" applyFont="1" applyBorder="1" applyAlignment="1">
      <alignment horizontal="justify" vertical="center" wrapText="1"/>
    </xf>
    <xf numFmtId="0" fontId="7" fillId="3" borderId="9" xfId="0" applyFont="1" applyFill="1" applyBorder="1" applyAlignment="1" applyProtection="1">
      <alignment horizontal="center"/>
    </xf>
    <xf numFmtId="0" fontId="46" fillId="7" borderId="26" xfId="0" applyFont="1" applyFill="1" applyBorder="1" applyAlignment="1">
      <alignment horizontal="center" vertical="center"/>
    </xf>
    <xf numFmtId="0" fontId="46" fillId="7" borderId="27" xfId="0" applyFont="1" applyFill="1" applyBorder="1" applyAlignment="1">
      <alignment horizontal="center" vertical="center"/>
    </xf>
    <xf numFmtId="0" fontId="46" fillId="7" borderId="22" xfId="0" applyFont="1" applyFill="1" applyBorder="1" applyAlignment="1">
      <alignment horizontal="left" vertical="center"/>
    </xf>
    <xf numFmtId="0" fontId="48" fillId="3" borderId="46" xfId="0" applyFont="1" applyFill="1" applyBorder="1" applyAlignment="1" applyProtection="1">
      <alignment horizontal="left"/>
    </xf>
    <xf numFmtId="0" fontId="7" fillId="0" borderId="12" xfId="0" applyFont="1" applyBorder="1" applyAlignment="1" applyProtection="1">
      <alignment horizontal="left"/>
    </xf>
    <xf numFmtId="0" fontId="8" fillId="0" borderId="3" xfId="0" applyFont="1" applyBorder="1" applyAlignment="1" applyProtection="1">
      <alignment horizontal="left"/>
    </xf>
    <xf numFmtId="0" fontId="8" fillId="0" borderId="32" xfId="0" applyFont="1" applyBorder="1" applyAlignment="1" applyProtection="1">
      <alignment horizontal="left"/>
    </xf>
    <xf numFmtId="0" fontId="7" fillId="0" borderId="40" xfId="0" applyFont="1" applyBorder="1" applyAlignment="1" applyProtection="1">
      <alignment horizontal="left"/>
    </xf>
    <xf numFmtId="0" fontId="5" fillId="0" borderId="4" xfId="0" applyFont="1" applyBorder="1" applyAlignment="1" applyProtection="1">
      <alignment horizontal="center" wrapText="1"/>
    </xf>
    <xf numFmtId="0" fontId="7" fillId="3" borderId="4" xfId="0" applyFont="1" applyFill="1" applyBorder="1" applyAlignment="1" applyProtection="1">
      <alignment horizontal="center"/>
    </xf>
    <xf numFmtId="0" fontId="5" fillId="0" borderId="4" xfId="0" applyFont="1" applyBorder="1" applyAlignment="1" applyProtection="1">
      <alignment horizontal="center"/>
    </xf>
    <xf numFmtId="0" fontId="7" fillId="0" borderId="3" xfId="0" applyFont="1" applyBorder="1" applyAlignment="1" applyProtection="1">
      <alignment horizontal="left"/>
    </xf>
    <xf numFmtId="0" fontId="7" fillId="0" borderId="32" xfId="0" applyFont="1" applyBorder="1" applyAlignment="1" applyProtection="1">
      <alignment horizontal="left"/>
    </xf>
    <xf numFmtId="0" fontId="35" fillId="0" borderId="4" xfId="0" applyFont="1" applyBorder="1" applyAlignment="1" applyProtection="1">
      <alignment horizontal="center" wrapText="1"/>
    </xf>
    <xf numFmtId="0" fontId="5" fillId="3" borderId="4" xfId="0" applyFont="1" applyFill="1" applyBorder="1" applyAlignment="1" applyProtection="1">
      <alignment horizontal="center" wrapText="1"/>
    </xf>
    <xf numFmtId="0" fontId="5" fillId="3" borderId="13" xfId="0" applyFont="1" applyFill="1" applyBorder="1" applyAlignment="1" applyProtection="1">
      <alignment horizontal="center" wrapText="1"/>
    </xf>
    <xf numFmtId="0" fontId="5" fillId="3" borderId="7" xfId="0" applyFont="1" applyFill="1" applyBorder="1" applyAlignment="1" applyProtection="1">
      <alignment horizontal="center" wrapText="1"/>
    </xf>
    <xf numFmtId="0" fontId="2" fillId="0" borderId="12" xfId="0" applyFont="1" applyBorder="1" applyAlignment="1" applyProtection="1">
      <alignment horizontal="center" wrapText="1"/>
    </xf>
    <xf numFmtId="0" fontId="5" fillId="0" borderId="32" xfId="0" applyFont="1" applyBorder="1" applyAlignment="1" applyProtection="1">
      <alignment horizontal="center" wrapText="1"/>
    </xf>
    <xf numFmtId="0" fontId="8" fillId="2" borderId="2" xfId="0" applyFont="1" applyFill="1" applyBorder="1" applyAlignment="1" applyProtection="1">
      <alignment horizontal="left"/>
      <protection locked="0"/>
    </xf>
    <xf numFmtId="0" fontId="2" fillId="3" borderId="12" xfId="0" applyFont="1" applyFill="1" applyBorder="1" applyAlignment="1" applyProtection="1">
      <alignment horizontal="center" wrapText="1"/>
    </xf>
    <xf numFmtId="0" fontId="5" fillId="3" borderId="32" xfId="0" applyFont="1" applyFill="1" applyBorder="1" applyAlignment="1" applyProtection="1">
      <alignment horizontal="center" wrapText="1"/>
    </xf>
    <xf numFmtId="0" fontId="5" fillId="3" borderId="12" xfId="0" applyFont="1" applyFill="1" applyBorder="1" applyAlignment="1" applyProtection="1">
      <alignment horizontal="center" wrapText="1"/>
    </xf>
    <xf numFmtId="0" fontId="5" fillId="3" borderId="3" xfId="0" applyFont="1" applyFill="1" applyBorder="1" applyAlignment="1" applyProtection="1">
      <alignment horizontal="center" wrapText="1"/>
    </xf>
    <xf numFmtId="0" fontId="22" fillId="3" borderId="0" xfId="0" applyFont="1" applyFill="1" applyBorder="1" applyAlignment="1" applyProtection="1">
      <alignment horizontal="center" wrapText="1"/>
    </xf>
    <xf numFmtId="0" fontId="8" fillId="3" borderId="0" xfId="0" applyFont="1" applyFill="1" applyAlignment="1" applyProtection="1">
      <alignment horizontal="center"/>
    </xf>
    <xf numFmtId="0" fontId="7" fillId="3" borderId="0" xfId="0" applyFont="1" applyFill="1" applyAlignment="1" applyProtection="1">
      <alignment horizontal="center"/>
    </xf>
    <xf numFmtId="165" fontId="25" fillId="3" borderId="8" xfId="0" applyNumberFormat="1" applyFont="1" applyFill="1" applyBorder="1" applyAlignment="1" applyProtection="1">
      <alignment horizontal="center"/>
    </xf>
    <xf numFmtId="0" fontId="48" fillId="3" borderId="0" xfId="0" applyFont="1" applyFill="1" applyAlignment="1" applyProtection="1">
      <alignment horizontal="left"/>
    </xf>
    <xf numFmtId="0" fontId="7" fillId="3" borderId="2" xfId="0" applyFont="1" applyFill="1" applyBorder="1" applyAlignment="1" applyProtection="1">
      <alignment horizontal="left"/>
    </xf>
    <xf numFmtId="0" fontId="2" fillId="3" borderId="4" xfId="0" applyFont="1" applyFill="1" applyBorder="1" applyAlignment="1" applyProtection="1">
      <alignment horizontal="center" wrapText="1"/>
    </xf>
    <xf numFmtId="0" fontId="8" fillId="3" borderId="0" xfId="0" applyFont="1" applyFill="1" applyAlignment="1" applyProtection="1">
      <alignment wrapText="1"/>
    </xf>
    <xf numFmtId="0" fontId="8" fillId="3" borderId="0" xfId="0" applyFont="1" applyFill="1" applyBorder="1" applyAlignment="1" applyProtection="1">
      <alignment horizontal="center"/>
    </xf>
    <xf numFmtId="0" fontId="48" fillId="3" borderId="46" xfId="0" applyFont="1" applyFill="1" applyBorder="1" applyAlignment="1" applyProtection="1">
      <alignment horizontal="center"/>
    </xf>
    <xf numFmtId="0" fontId="12" fillId="3" borderId="0" xfId="0" applyFont="1" applyFill="1" applyAlignment="1" applyProtection="1">
      <alignment horizontal="center"/>
    </xf>
    <xf numFmtId="0" fontId="8" fillId="3" borderId="0" xfId="0" applyFont="1" applyFill="1" applyAlignment="1" applyProtection="1">
      <alignment horizontal="center" wrapText="1"/>
    </xf>
    <xf numFmtId="0" fontId="8" fillId="3" borderId="17" xfId="0" applyFont="1" applyFill="1" applyBorder="1" applyAlignment="1" applyProtection="1">
      <alignment horizontal="center"/>
    </xf>
    <xf numFmtId="0" fontId="48" fillId="0" borderId="46" xfId="0" applyFont="1" applyFill="1" applyBorder="1" applyAlignment="1" applyProtection="1">
      <alignment horizontal="left"/>
    </xf>
    <xf numFmtId="1" fontId="8" fillId="4" borderId="42" xfId="0" applyNumberFormat="1" applyFont="1" applyFill="1" applyBorder="1" applyAlignment="1" applyProtection="1">
      <alignment horizontal="center"/>
    </xf>
    <xf numFmtId="1" fontId="8" fillId="4" borderId="2" xfId="0" applyNumberFormat="1" applyFont="1" applyFill="1" applyBorder="1" applyAlignment="1" applyProtection="1">
      <alignment horizontal="center"/>
    </xf>
    <xf numFmtId="1" fontId="8" fillId="4" borderId="43" xfId="0" applyNumberFormat="1" applyFont="1" applyFill="1" applyBorder="1" applyAlignment="1" applyProtection="1">
      <alignment horizontal="center"/>
    </xf>
    <xf numFmtId="1" fontId="8" fillId="4" borderId="12" xfId="0" applyNumberFormat="1" applyFont="1" applyFill="1" applyBorder="1" applyAlignment="1" applyProtection="1">
      <alignment horizontal="center"/>
    </xf>
    <xf numFmtId="1" fontId="8" fillId="4" borderId="3" xfId="0" applyNumberFormat="1" applyFont="1" applyFill="1" applyBorder="1" applyAlignment="1" applyProtection="1">
      <alignment horizontal="center"/>
    </xf>
    <xf numFmtId="1" fontId="8" fillId="4" borderId="32" xfId="0" applyNumberFormat="1" applyFont="1" applyFill="1" applyBorder="1" applyAlignment="1" applyProtection="1">
      <alignment horizontal="center"/>
    </xf>
    <xf numFmtId="0" fontId="8" fillId="4" borderId="12" xfId="0" applyFont="1" applyFill="1" applyBorder="1" applyAlignment="1" applyProtection="1">
      <alignment horizontal="center"/>
    </xf>
    <xf numFmtId="0" fontId="8" fillId="4" borderId="3" xfId="0" applyFont="1" applyFill="1" applyBorder="1" applyAlignment="1" applyProtection="1">
      <alignment horizontal="center"/>
    </xf>
    <xf numFmtId="0" fontId="8" fillId="4" borderId="32" xfId="0" applyFont="1" applyFill="1" applyBorder="1" applyAlignment="1" applyProtection="1">
      <alignment horizontal="center"/>
    </xf>
    <xf numFmtId="0" fontId="7" fillId="3" borderId="2" xfId="0" applyFont="1" applyFill="1" applyBorder="1" applyAlignment="1" applyProtection="1">
      <alignment horizontal="center"/>
    </xf>
    <xf numFmtId="0" fontId="8" fillId="2" borderId="20" xfId="0" applyFont="1" applyFill="1" applyBorder="1" applyAlignment="1" applyProtection="1">
      <protection locked="0"/>
    </xf>
    <xf numFmtId="0" fontId="8" fillId="2" borderId="45" xfId="0" applyFont="1" applyFill="1" applyBorder="1" applyAlignment="1" applyProtection="1">
      <protection locked="0"/>
    </xf>
    <xf numFmtId="169" fontId="8" fillId="2" borderId="2" xfId="0" applyNumberFormat="1" applyFont="1" applyFill="1" applyBorder="1" applyAlignment="1" applyProtection="1">
      <alignment horizontal="left"/>
      <protection locked="0"/>
    </xf>
    <xf numFmtId="168" fontId="8" fillId="2" borderId="2" xfId="0" applyNumberFormat="1" applyFont="1" applyFill="1" applyBorder="1" applyAlignment="1" applyProtection="1">
      <alignment horizontal="left"/>
      <protection locked="0"/>
    </xf>
    <xf numFmtId="0" fontId="4" fillId="2" borderId="2" xfId="4" applyFill="1" applyBorder="1" applyAlignment="1" applyProtection="1">
      <alignment horizontal="left"/>
      <protection locked="0"/>
    </xf>
    <xf numFmtId="0" fontId="12" fillId="0" borderId="0" xfId="0" applyFont="1" applyFill="1" applyAlignment="1" applyProtection="1">
      <alignment horizontal="left" wrapText="1"/>
    </xf>
    <xf numFmtId="0" fontId="26" fillId="0" borderId="0" xfId="0" applyFont="1" applyFill="1" applyAlignment="1" applyProtection="1">
      <alignment vertical="top" wrapText="1"/>
    </xf>
    <xf numFmtId="0" fontId="8" fillId="3" borderId="44" xfId="0" applyFont="1" applyFill="1" applyBorder="1" applyAlignment="1" applyProtection="1">
      <alignment horizontal="center"/>
    </xf>
    <xf numFmtId="0" fontId="8" fillId="3" borderId="2" xfId="0" applyFont="1" applyFill="1" applyBorder="1" applyAlignment="1" applyProtection="1">
      <alignment horizontal="left"/>
    </xf>
    <xf numFmtId="0" fontId="8" fillId="0" borderId="9" xfId="0" applyFont="1" applyFill="1" applyBorder="1" applyAlignment="1" applyProtection="1">
      <alignment horizontal="center"/>
    </xf>
    <xf numFmtId="0" fontId="8" fillId="3" borderId="2" xfId="0" applyFont="1" applyFill="1" applyBorder="1" applyAlignment="1" applyProtection="1">
      <alignment horizontal="center"/>
    </xf>
    <xf numFmtId="0" fontId="41" fillId="0" borderId="0" xfId="0" applyFont="1" applyFill="1" applyAlignment="1" applyProtection="1">
      <alignment horizontal="left" wrapText="1"/>
    </xf>
    <xf numFmtId="0" fontId="7" fillId="3" borderId="44" xfId="0" applyFont="1" applyFill="1" applyBorder="1" applyAlignment="1" applyProtection="1">
      <alignment horizontal="center"/>
    </xf>
    <xf numFmtId="0" fontId="11" fillId="3" borderId="0" xfId="0" applyFont="1" applyFill="1" applyAlignment="1" applyProtection="1">
      <alignment horizontal="center" wrapText="1"/>
    </xf>
    <xf numFmtId="49" fontId="8" fillId="2" borderId="8" xfId="0" applyNumberFormat="1" applyFont="1" applyFill="1" applyBorder="1" applyAlignment="1" applyProtection="1">
      <alignment horizontal="left"/>
      <protection locked="0"/>
    </xf>
    <xf numFmtId="0" fontId="8" fillId="2" borderId="8" xfId="0" applyFont="1" applyFill="1" applyBorder="1" applyAlignment="1" applyProtection="1">
      <alignment horizontal="left"/>
      <protection locked="0"/>
    </xf>
    <xf numFmtId="0" fontId="8" fillId="3" borderId="0" xfId="0" applyFont="1" applyFill="1" applyAlignment="1" applyProtection="1">
      <alignment horizontal="justify"/>
    </xf>
    <xf numFmtId="0" fontId="8" fillId="0" borderId="0" xfId="0" applyFont="1" applyBorder="1" applyAlignment="1" applyProtection="1">
      <alignment horizontal="justify" wrapText="1"/>
    </xf>
    <xf numFmtId="49" fontId="8" fillId="3" borderId="8" xfId="0" applyNumberFormat="1" applyFont="1" applyFill="1" applyBorder="1" applyAlignment="1" applyProtection="1">
      <alignment horizontal="center"/>
    </xf>
    <xf numFmtId="0" fontId="7" fillId="3" borderId="12"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32" xfId="0" applyFont="1" applyFill="1" applyBorder="1" applyAlignment="1" applyProtection="1">
      <alignment horizontal="left"/>
    </xf>
  </cellXfs>
  <cellStyles count="13">
    <cellStyle name="Comma" xfId="1" builtinId="3"/>
    <cellStyle name="Comma 2" xfId="2" xr:uid="{00000000-0005-0000-0000-000001000000}"/>
    <cellStyle name="Comma 2 2" xfId="3" xr:uid="{00000000-0005-0000-0000-000002000000}"/>
    <cellStyle name="Hyperlink" xfId="4" builtinId="8"/>
    <cellStyle name="Normal" xfId="0" builtinId="0"/>
    <cellStyle name="Normal 2" xfId="5" xr:uid="{00000000-0005-0000-0000-000005000000}"/>
    <cellStyle name="Normal 2 2" xfId="6" xr:uid="{00000000-0005-0000-0000-000006000000}"/>
    <cellStyle name="Normal 3" xfId="7" xr:uid="{00000000-0005-0000-0000-000007000000}"/>
    <cellStyle name="Normal_Page A" xfId="12" xr:uid="{00000000-0005-0000-0000-000008000000}"/>
    <cellStyle name="Normal_Sheet1" xfId="8" xr:uid="{00000000-0005-0000-0000-000009000000}"/>
    <cellStyle name="Percent" xfId="9" builtinId="5"/>
    <cellStyle name="Percent 2" xfId="10" xr:uid="{00000000-0005-0000-0000-00000B000000}"/>
    <cellStyle name="Percent 2 2" xfId="11"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828675</xdr:colOff>
      <xdr:row>0</xdr:row>
      <xdr:rowOff>0</xdr:rowOff>
    </xdr:from>
    <xdr:to>
      <xdr:col>9</xdr:col>
      <xdr:colOff>781050</xdr:colOff>
      <xdr:row>0</xdr:row>
      <xdr:rowOff>0</xdr:rowOff>
    </xdr:to>
    <xdr:pic>
      <xdr:nvPicPr>
        <xdr:cNvPr id="1196" name="Picture 1">
          <a:extLst>
            <a:ext uri="{FF2B5EF4-FFF2-40B4-BE49-F238E27FC236}">
              <a16:creationId xmlns:a16="http://schemas.microsoft.com/office/drawing/2014/main" id="{00000000-0008-0000-1000-0000A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13" r="-2913"/>
        <a:stretch>
          <a:fillRect/>
        </a:stretch>
      </xdr:blipFill>
      <xdr:spPr bwMode="auto">
        <a:xfrm>
          <a:off x="5591175" y="0"/>
          <a:ext cx="7429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ASIS@insurance.ca.gov" TargetMode="External"/><Relationship Id="rId2" Type="http://schemas.openxmlformats.org/officeDocument/2006/relationships/hyperlink" Target="mailto:Financial.Records@insurance.ca.gov" TargetMode="External"/><Relationship Id="rId1" Type="http://schemas.openxmlformats.org/officeDocument/2006/relationships/hyperlink" Target="mailto:FADWC@insurance.ca.gov."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J104"/>
  <sheetViews>
    <sheetView showGridLines="0" tabSelected="1" zoomScaleNormal="100" zoomScaleSheetLayoutView="85" workbookViewId="0">
      <selection activeCell="D40" sqref="D40"/>
    </sheetView>
  </sheetViews>
  <sheetFormatPr defaultColWidth="0" defaultRowHeight="12.75" zeroHeight="1" x14ac:dyDescent="0.2"/>
  <cols>
    <col min="1" max="1" width="6.28515625" style="11" customWidth="1"/>
    <col min="2" max="5" width="29.140625" style="11" customWidth="1"/>
    <col min="6" max="6" width="2.7109375" style="11" hidden="1" customWidth="1"/>
    <col min="7" max="10" width="0" style="11" hidden="1" customWidth="1"/>
    <col min="11" max="16384" width="9.140625" style="11" hidden="1"/>
  </cols>
  <sheetData>
    <row r="1" spans="1:10" s="403" customFormat="1" ht="11.25" x14ac:dyDescent="0.2">
      <c r="A1" s="400" t="s">
        <v>447</v>
      </c>
      <c r="B1" s="401"/>
      <c r="C1" s="401"/>
      <c r="D1" s="401"/>
      <c r="E1" s="402" t="s">
        <v>448</v>
      </c>
    </row>
    <row r="2" spans="1:10" s="403" customFormat="1" ht="11.25" x14ac:dyDescent="0.2">
      <c r="A2" s="125" t="s">
        <v>1101</v>
      </c>
      <c r="B2" s="401"/>
      <c r="C2" s="401"/>
      <c r="D2" s="401"/>
      <c r="E2" s="402"/>
    </row>
    <row r="3" spans="1:10" s="403" customFormat="1" ht="11.25" x14ac:dyDescent="0.2">
      <c r="A3" s="400" t="s">
        <v>1102</v>
      </c>
      <c r="B3" s="400"/>
      <c r="C3" s="404"/>
      <c r="D3" s="401"/>
      <c r="E3" s="401"/>
    </row>
    <row r="4" spans="1:10" s="363" customFormat="1" x14ac:dyDescent="0.2">
      <c r="A4" s="499"/>
      <c r="B4" s="499"/>
      <c r="C4" s="499"/>
      <c r="D4" s="499"/>
      <c r="E4" s="499"/>
    </row>
    <row r="5" spans="1:10" s="27" customFormat="1" x14ac:dyDescent="0.2">
      <c r="A5" s="162" t="s">
        <v>494</v>
      </c>
      <c r="B5" s="506" t="s">
        <v>496</v>
      </c>
      <c r="C5" s="505"/>
      <c r="D5" s="162" t="s">
        <v>497</v>
      </c>
      <c r="E5" s="167" t="s">
        <v>506</v>
      </c>
    </row>
    <row r="6" spans="1:10" s="27" customFormat="1" x14ac:dyDescent="0.2">
      <c r="A6" s="169" t="s">
        <v>495</v>
      </c>
      <c r="B6" s="507"/>
      <c r="C6" s="508"/>
      <c r="D6" s="169" t="s">
        <v>498</v>
      </c>
      <c r="E6" s="170" t="s">
        <v>507</v>
      </c>
    </row>
    <row r="7" spans="1:10" x14ac:dyDescent="0.2">
      <c r="A7" s="162">
        <v>152</v>
      </c>
      <c r="B7" s="504" t="s">
        <v>499</v>
      </c>
      <c r="C7" s="505"/>
      <c r="D7" s="180"/>
      <c r="E7" s="181" t="s">
        <v>413</v>
      </c>
    </row>
    <row r="8" spans="1:10" ht="17.25" customHeight="1" x14ac:dyDescent="0.2">
      <c r="A8" s="168"/>
      <c r="B8" s="509" t="s">
        <v>80</v>
      </c>
      <c r="C8" s="510"/>
      <c r="D8" s="210"/>
      <c r="E8" s="156"/>
    </row>
    <row r="9" spans="1:10" s="200" customFormat="1" x14ac:dyDescent="0.2">
      <c r="A9" s="196"/>
      <c r="B9" s="500">
        <v>45657</v>
      </c>
      <c r="C9" s="501"/>
      <c r="D9" s="199">
        <v>45717</v>
      </c>
      <c r="E9" s="196"/>
    </row>
    <row r="10" spans="1:10" s="478" customFormat="1" ht="19.5" customHeight="1" x14ac:dyDescent="0.2">
      <c r="A10" s="476"/>
      <c r="B10" s="502" t="s">
        <v>446</v>
      </c>
      <c r="C10" s="503"/>
      <c r="D10" s="477" t="s">
        <v>46</v>
      </c>
      <c r="E10" s="477"/>
    </row>
    <row r="11" spans="1:10" s="200" customFormat="1" ht="12.75" customHeight="1" x14ac:dyDescent="0.2">
      <c r="A11" s="196"/>
      <c r="B11" s="514" t="s">
        <v>311</v>
      </c>
      <c r="C11" s="515"/>
      <c r="D11" s="521" t="s">
        <v>426</v>
      </c>
      <c r="E11" s="522"/>
      <c r="H11" s="364"/>
      <c r="I11" s="364"/>
      <c r="J11" s="365"/>
    </row>
    <row r="12" spans="1:10" s="200" customFormat="1" x14ac:dyDescent="0.2">
      <c r="A12" s="196"/>
      <c r="B12" s="516"/>
      <c r="C12" s="515"/>
      <c r="D12" s="487"/>
      <c r="E12" s="488"/>
      <c r="H12" s="405"/>
      <c r="I12" s="405"/>
      <c r="J12" s="365"/>
    </row>
    <row r="13" spans="1:10" s="200" customFormat="1" x14ac:dyDescent="0.2">
      <c r="A13" s="196"/>
      <c r="B13" s="516"/>
      <c r="C13" s="517"/>
      <c r="D13" s="483" t="s">
        <v>1012</v>
      </c>
      <c r="E13" s="523"/>
      <c r="H13" s="405"/>
      <c r="I13" s="405"/>
      <c r="J13" s="365"/>
    </row>
    <row r="14" spans="1:10" s="200" customFormat="1" x14ac:dyDescent="0.2">
      <c r="A14" s="196"/>
      <c r="B14" s="516"/>
      <c r="C14" s="517"/>
      <c r="D14" s="483" t="s">
        <v>1013</v>
      </c>
      <c r="E14" s="484"/>
      <c r="H14" s="405"/>
      <c r="I14" s="405"/>
      <c r="J14" s="365"/>
    </row>
    <row r="15" spans="1:10" s="200" customFormat="1" x14ac:dyDescent="0.2">
      <c r="A15" s="196"/>
      <c r="B15" s="516"/>
      <c r="C15" s="517"/>
      <c r="D15" s="487"/>
      <c r="E15" s="488"/>
      <c r="H15" s="405"/>
      <c r="I15" s="405"/>
      <c r="J15" s="365"/>
    </row>
    <row r="16" spans="1:10" s="200" customFormat="1" x14ac:dyDescent="0.2">
      <c r="A16" s="197"/>
      <c r="B16" s="518"/>
      <c r="C16" s="519"/>
      <c r="D16" s="448"/>
      <c r="E16" s="449"/>
      <c r="H16" s="366"/>
      <c r="I16" s="366"/>
      <c r="J16" s="365"/>
    </row>
    <row r="17" spans="1:10" x14ac:dyDescent="0.2">
      <c r="A17" s="42"/>
      <c r="B17" s="32"/>
      <c r="C17" s="32"/>
      <c r="D17" s="42"/>
      <c r="E17" s="42"/>
      <c r="H17" s="25"/>
      <c r="I17" s="25"/>
      <c r="J17" s="25"/>
    </row>
    <row r="18" spans="1:10" s="27" customFormat="1" x14ac:dyDescent="0.2">
      <c r="A18" s="504" t="s">
        <v>341</v>
      </c>
      <c r="B18" s="520"/>
      <c r="C18" s="520"/>
      <c r="D18" s="520"/>
      <c r="E18" s="505"/>
    </row>
    <row r="19" spans="1:10" s="177" customFormat="1" x14ac:dyDescent="0.2">
      <c r="A19" s="195">
        <v>1</v>
      </c>
      <c r="B19" s="171" t="s">
        <v>344</v>
      </c>
      <c r="C19" s="171"/>
      <c r="D19" s="172"/>
      <c r="E19" s="173"/>
    </row>
    <row r="20" spans="1:10" s="177" customFormat="1" x14ac:dyDescent="0.2">
      <c r="A20" s="196"/>
      <c r="B20" s="174" t="s">
        <v>427</v>
      </c>
      <c r="C20" s="174"/>
      <c r="D20" s="174"/>
      <c r="E20" s="175"/>
    </row>
    <row r="21" spans="1:10" s="177" customFormat="1" x14ac:dyDescent="0.2">
      <c r="A21" s="196"/>
      <c r="B21" s="450" t="s">
        <v>47</v>
      </c>
      <c r="C21" s="174"/>
      <c r="D21" s="174"/>
      <c r="E21" s="175"/>
    </row>
    <row r="22" spans="1:10" s="177" customFormat="1" x14ac:dyDescent="0.2">
      <c r="A22" s="195">
        <v>2</v>
      </c>
      <c r="B22" s="451" t="s">
        <v>48</v>
      </c>
      <c r="C22" s="452" t="s">
        <v>49</v>
      </c>
      <c r="D22" s="453"/>
      <c r="E22" s="454"/>
    </row>
    <row r="23" spans="1:10" s="177" customFormat="1" x14ac:dyDescent="0.2">
      <c r="A23" s="196"/>
      <c r="B23" s="367" t="s">
        <v>326</v>
      </c>
      <c r="C23" s="367"/>
      <c r="D23" s="367"/>
      <c r="E23" s="368"/>
    </row>
    <row r="24" spans="1:10" s="177" customFormat="1" x14ac:dyDescent="0.2">
      <c r="A24" s="196"/>
      <c r="B24" s="434" t="s">
        <v>1103</v>
      </c>
      <c r="C24" s="367"/>
      <c r="D24" s="369" t="s">
        <v>1104</v>
      </c>
      <c r="E24" s="370"/>
    </row>
    <row r="25" spans="1:10" s="177" customFormat="1" x14ac:dyDescent="0.2">
      <c r="A25" s="196"/>
      <c r="B25" s="434" t="s">
        <v>1074</v>
      </c>
      <c r="C25" s="367"/>
      <c r="D25" s="369" t="s">
        <v>1075</v>
      </c>
      <c r="E25" s="370"/>
    </row>
    <row r="26" spans="1:10" s="177" customFormat="1" x14ac:dyDescent="0.2">
      <c r="A26" s="196"/>
      <c r="B26" s="367" t="s">
        <v>327</v>
      </c>
      <c r="C26" s="367"/>
      <c r="D26" s="367"/>
      <c r="E26" s="368"/>
    </row>
    <row r="27" spans="1:10" s="177" customFormat="1" x14ac:dyDescent="0.2">
      <c r="A27" s="196"/>
      <c r="B27" s="434" t="s">
        <v>1106</v>
      </c>
      <c r="C27" s="369"/>
      <c r="D27" s="369" t="s">
        <v>1107</v>
      </c>
      <c r="E27" s="368"/>
    </row>
    <row r="28" spans="1:10" s="177" customFormat="1" x14ac:dyDescent="0.2">
      <c r="A28" s="196"/>
      <c r="B28" s="434" t="s">
        <v>1105</v>
      </c>
      <c r="C28" s="367"/>
      <c r="D28" s="369" t="s">
        <v>1079</v>
      </c>
      <c r="E28" s="370"/>
    </row>
    <row r="29" spans="1:10" s="177" customFormat="1" x14ac:dyDescent="0.2">
      <c r="A29" s="457"/>
      <c r="B29" s="434" t="s">
        <v>968</v>
      </c>
      <c r="C29" s="367"/>
      <c r="D29" s="369"/>
      <c r="E29" s="370"/>
    </row>
    <row r="30" spans="1:10" s="177" customFormat="1" x14ac:dyDescent="0.2">
      <c r="A30" s="458"/>
      <c r="B30" s="434" t="s">
        <v>1108</v>
      </c>
      <c r="C30" s="367"/>
      <c r="E30" s="370"/>
    </row>
    <row r="31" spans="1:10" s="177" customFormat="1" x14ac:dyDescent="0.2">
      <c r="A31" s="458"/>
      <c r="B31" s="438" t="s">
        <v>1109</v>
      </c>
      <c r="D31" s="369" t="s">
        <v>1110</v>
      </c>
      <c r="E31" s="175"/>
    </row>
    <row r="32" spans="1:10" s="177" customFormat="1" x14ac:dyDescent="0.2">
      <c r="A32" s="458"/>
      <c r="B32" s="434" t="s">
        <v>1076</v>
      </c>
      <c r="C32" s="367"/>
      <c r="E32" s="370"/>
    </row>
    <row r="33" spans="1:5" s="177" customFormat="1" x14ac:dyDescent="0.2">
      <c r="A33" s="458"/>
      <c r="B33" s="438" t="s">
        <v>1077</v>
      </c>
      <c r="C33" s="367"/>
      <c r="D33" s="369" t="s">
        <v>1078</v>
      </c>
      <c r="E33" s="370"/>
    </row>
    <row r="34" spans="1:5" s="177" customFormat="1" x14ac:dyDescent="0.2">
      <c r="A34" s="457"/>
      <c r="B34" s="434" t="s">
        <v>969</v>
      </c>
      <c r="C34" s="367"/>
      <c r="D34" s="367"/>
      <c r="E34" s="370"/>
    </row>
    <row r="35" spans="1:5" s="177" customFormat="1" x14ac:dyDescent="0.2">
      <c r="A35" s="458"/>
      <c r="B35" s="434" t="s">
        <v>1111</v>
      </c>
      <c r="C35" s="367"/>
      <c r="D35" s="369" t="s">
        <v>1112</v>
      </c>
      <c r="E35" s="370"/>
    </row>
    <row r="36" spans="1:5" s="177" customFormat="1" x14ac:dyDescent="0.2">
      <c r="A36" s="458"/>
      <c r="B36" s="434" t="s">
        <v>1080</v>
      </c>
      <c r="C36" s="367"/>
      <c r="D36" s="369" t="s">
        <v>1081</v>
      </c>
      <c r="E36" s="370"/>
    </row>
    <row r="37" spans="1:5" s="177" customFormat="1" x14ac:dyDescent="0.2">
      <c r="A37" s="457"/>
      <c r="B37" s="434" t="s">
        <v>974</v>
      </c>
      <c r="C37" s="367"/>
      <c r="D37" s="369"/>
      <c r="E37" s="370"/>
    </row>
    <row r="38" spans="1:5" s="177" customFormat="1" x14ac:dyDescent="0.2">
      <c r="A38" s="196"/>
      <c r="B38" s="434" t="s">
        <v>1113</v>
      </c>
      <c r="C38" s="367"/>
      <c r="D38" s="369"/>
      <c r="E38" s="370"/>
    </row>
    <row r="39" spans="1:5" s="177" customFormat="1" x14ac:dyDescent="0.2">
      <c r="A39" s="196"/>
      <c r="B39" s="438" t="s">
        <v>1114</v>
      </c>
      <c r="C39" s="367"/>
      <c r="D39" s="447" t="s">
        <v>1115</v>
      </c>
      <c r="E39" s="370"/>
    </row>
    <row r="40" spans="1:5" s="177" customFormat="1" x14ac:dyDescent="0.2">
      <c r="A40" s="196"/>
      <c r="B40" s="434" t="s">
        <v>1082</v>
      </c>
      <c r="C40" s="367"/>
      <c r="D40" s="369"/>
      <c r="E40" s="370"/>
    </row>
    <row r="41" spans="1:5" s="177" customFormat="1" x14ac:dyDescent="0.2">
      <c r="A41" s="196"/>
      <c r="B41" s="438" t="s">
        <v>1083</v>
      </c>
      <c r="C41" s="367"/>
      <c r="D41" s="447" t="s">
        <v>1084</v>
      </c>
      <c r="E41" s="370"/>
    </row>
    <row r="42" spans="1:5" s="177" customFormat="1" x14ac:dyDescent="0.2">
      <c r="A42" s="197"/>
      <c r="B42" s="511" t="s">
        <v>328</v>
      </c>
      <c r="C42" s="512"/>
      <c r="D42" s="512"/>
      <c r="E42" s="513"/>
    </row>
    <row r="43" spans="1:5" x14ac:dyDescent="0.2">
      <c r="A43" s="162">
        <v>3</v>
      </c>
      <c r="B43" s="164" t="s">
        <v>345</v>
      </c>
      <c r="C43" s="176"/>
      <c r="D43" s="161"/>
      <c r="E43" s="165"/>
    </row>
    <row r="44" spans="1:5" s="43" customFormat="1" x14ac:dyDescent="0.2">
      <c r="A44" s="168"/>
      <c r="B44" s="201" t="s">
        <v>372</v>
      </c>
      <c r="C44" s="201"/>
      <c r="D44" s="177"/>
      <c r="E44" s="157" t="s">
        <v>340</v>
      </c>
    </row>
    <row r="45" spans="1:5" x14ac:dyDescent="0.2">
      <c r="A45" s="168"/>
      <c r="B45" s="177" t="s">
        <v>303</v>
      </c>
      <c r="C45" s="177"/>
      <c r="D45" s="177"/>
      <c r="E45" s="158" t="s">
        <v>388</v>
      </c>
    </row>
    <row r="46" spans="1:5" x14ac:dyDescent="0.2">
      <c r="A46" s="163"/>
      <c r="B46" s="177" t="s">
        <v>304</v>
      </c>
      <c r="C46" s="177"/>
      <c r="D46" s="177"/>
      <c r="E46" s="158" t="s">
        <v>332</v>
      </c>
    </row>
    <row r="47" spans="1:5" x14ac:dyDescent="0.2">
      <c r="A47" s="163"/>
      <c r="B47" s="177" t="s">
        <v>318</v>
      </c>
      <c r="C47" s="177"/>
      <c r="D47" s="177"/>
      <c r="E47" s="158" t="s">
        <v>333</v>
      </c>
    </row>
    <row r="48" spans="1:5" x14ac:dyDescent="0.2">
      <c r="A48" s="163"/>
      <c r="B48" s="177" t="s">
        <v>319</v>
      </c>
      <c r="C48" s="177"/>
      <c r="D48" s="177"/>
      <c r="E48" s="158" t="s">
        <v>32</v>
      </c>
    </row>
    <row r="49" spans="1:5" x14ac:dyDescent="0.2">
      <c r="A49" s="163"/>
      <c r="B49" s="177" t="s">
        <v>31</v>
      </c>
      <c r="C49" s="177"/>
      <c r="D49" s="177"/>
      <c r="E49" s="158" t="s">
        <v>33</v>
      </c>
    </row>
    <row r="50" spans="1:5" x14ac:dyDescent="0.2">
      <c r="A50" s="163"/>
      <c r="B50" s="208" t="s">
        <v>322</v>
      </c>
      <c r="C50" s="207"/>
      <c r="D50" s="207"/>
      <c r="E50" s="158" t="s">
        <v>35</v>
      </c>
    </row>
    <row r="51" spans="1:5" ht="12.75" customHeight="1" x14ac:dyDescent="0.2">
      <c r="A51" s="163"/>
      <c r="B51" s="208" t="s">
        <v>323</v>
      </c>
      <c r="C51" s="207"/>
      <c r="D51" s="207"/>
      <c r="E51" s="158"/>
    </row>
    <row r="52" spans="1:5" x14ac:dyDescent="0.2">
      <c r="A52" s="163"/>
      <c r="B52" s="177" t="s">
        <v>34</v>
      </c>
      <c r="C52" s="177"/>
      <c r="D52" s="177"/>
      <c r="E52" s="158" t="s">
        <v>36</v>
      </c>
    </row>
    <row r="53" spans="1:5" x14ac:dyDescent="0.2">
      <c r="A53" s="163"/>
      <c r="B53" s="208" t="s">
        <v>324</v>
      </c>
      <c r="C53" s="209"/>
      <c r="D53" s="209"/>
      <c r="E53" s="158" t="s">
        <v>37</v>
      </c>
    </row>
    <row r="54" spans="1:5" x14ac:dyDescent="0.2">
      <c r="A54" s="163"/>
      <c r="B54" s="208" t="s">
        <v>130</v>
      </c>
      <c r="C54" s="209"/>
      <c r="D54" s="209"/>
      <c r="E54" s="158"/>
    </row>
    <row r="55" spans="1:5" x14ac:dyDescent="0.2">
      <c r="A55" s="163"/>
      <c r="B55" s="177" t="s">
        <v>234</v>
      </c>
      <c r="C55" s="177"/>
      <c r="D55" s="177"/>
      <c r="E55" s="158" t="s">
        <v>38</v>
      </c>
    </row>
    <row r="56" spans="1:5" x14ac:dyDescent="0.2">
      <c r="A56" s="163"/>
      <c r="B56" s="208" t="s">
        <v>325</v>
      </c>
      <c r="C56" s="209"/>
      <c r="D56" s="209"/>
      <c r="E56" s="158" t="s">
        <v>40</v>
      </c>
    </row>
    <row r="57" spans="1:5" x14ac:dyDescent="0.2">
      <c r="A57" s="163"/>
      <c r="B57" s="208" t="s">
        <v>132</v>
      </c>
      <c r="C57" s="209"/>
      <c r="D57" s="209"/>
      <c r="E57" s="158"/>
    </row>
    <row r="58" spans="1:5" x14ac:dyDescent="0.2">
      <c r="A58" s="163"/>
      <c r="B58" s="177" t="s">
        <v>233</v>
      </c>
      <c r="C58" s="177"/>
      <c r="D58" s="177"/>
      <c r="E58" s="158" t="s">
        <v>41</v>
      </c>
    </row>
    <row r="59" spans="1:5" x14ac:dyDescent="0.2">
      <c r="A59" s="163"/>
      <c r="B59" s="177" t="s">
        <v>233</v>
      </c>
      <c r="C59" s="177"/>
      <c r="D59" s="177"/>
      <c r="E59" s="158" t="s">
        <v>274</v>
      </c>
    </row>
    <row r="60" spans="1:5" x14ac:dyDescent="0.2">
      <c r="A60" s="163"/>
      <c r="B60" s="208" t="s">
        <v>306</v>
      </c>
      <c r="C60" s="207"/>
      <c r="D60" s="207"/>
      <c r="E60" s="158" t="s">
        <v>42</v>
      </c>
    </row>
    <row r="61" spans="1:5" x14ac:dyDescent="0.2">
      <c r="A61" s="163"/>
      <c r="B61" s="208" t="s">
        <v>131</v>
      </c>
      <c r="C61" s="207"/>
      <c r="D61" s="207"/>
      <c r="E61" s="158"/>
    </row>
    <row r="62" spans="1:5" x14ac:dyDescent="0.2">
      <c r="A62" s="163"/>
      <c r="B62" s="177" t="s">
        <v>39</v>
      </c>
      <c r="C62" s="177"/>
      <c r="D62" s="177"/>
      <c r="E62" s="158" t="s">
        <v>43</v>
      </c>
    </row>
    <row r="63" spans="1:5" x14ac:dyDescent="0.2">
      <c r="A63" s="163"/>
      <c r="B63" s="177" t="s">
        <v>308</v>
      </c>
      <c r="C63" s="177"/>
      <c r="D63" s="177"/>
      <c r="E63" s="158" t="s">
        <v>409</v>
      </c>
    </row>
    <row r="64" spans="1:5" x14ac:dyDescent="0.2">
      <c r="A64" s="163"/>
      <c r="B64" s="177" t="s">
        <v>309</v>
      </c>
      <c r="C64" s="177"/>
      <c r="D64" s="177"/>
      <c r="E64" s="158"/>
    </row>
    <row r="65" spans="1:5" x14ac:dyDescent="0.2">
      <c r="A65" s="163"/>
      <c r="B65" s="177" t="s">
        <v>310</v>
      </c>
      <c r="C65" s="177"/>
      <c r="D65" s="177"/>
      <c r="E65" s="158" t="s">
        <v>366</v>
      </c>
    </row>
    <row r="66" spans="1:5" x14ac:dyDescent="0.2">
      <c r="A66" s="163"/>
      <c r="B66" s="177" t="s">
        <v>320</v>
      </c>
      <c r="C66" s="177"/>
      <c r="D66" s="177"/>
      <c r="E66" s="158" t="s">
        <v>367</v>
      </c>
    </row>
    <row r="67" spans="1:5" s="88" customFormat="1" x14ac:dyDescent="0.2">
      <c r="A67" s="163"/>
      <c r="B67" s="177" t="s">
        <v>321</v>
      </c>
      <c r="C67" s="177"/>
      <c r="D67" s="177"/>
      <c r="E67" s="158" t="s">
        <v>389</v>
      </c>
    </row>
    <row r="68" spans="1:5" x14ac:dyDescent="0.2">
      <c r="A68" s="163"/>
      <c r="B68" s="216" t="s">
        <v>216</v>
      </c>
      <c r="C68" s="179"/>
      <c r="D68" s="177"/>
      <c r="E68" s="217" t="s">
        <v>293</v>
      </c>
    </row>
    <row r="69" spans="1:5" x14ac:dyDescent="0.2">
      <c r="A69" s="195">
        <v>4</v>
      </c>
      <c r="B69" s="171" t="s">
        <v>346</v>
      </c>
      <c r="C69" s="171"/>
      <c r="D69" s="172"/>
      <c r="E69" s="173"/>
    </row>
    <row r="70" spans="1:5" x14ac:dyDescent="0.2">
      <c r="A70" s="196"/>
      <c r="B70" s="174" t="s">
        <v>50</v>
      </c>
      <c r="C70" s="174"/>
      <c r="D70" s="174"/>
      <c r="E70" s="175"/>
    </row>
    <row r="71" spans="1:5" x14ac:dyDescent="0.2">
      <c r="A71" s="196"/>
      <c r="B71" s="455" t="s">
        <v>978</v>
      </c>
      <c r="C71" s="174"/>
      <c r="D71" s="174"/>
      <c r="E71" s="175"/>
    </row>
    <row r="72" spans="1:5" s="177" customFormat="1" x14ac:dyDescent="0.2">
      <c r="A72" s="196"/>
      <c r="B72" s="174" t="s">
        <v>51</v>
      </c>
      <c r="C72" s="174"/>
      <c r="D72" s="174"/>
      <c r="E72" s="175"/>
    </row>
    <row r="73" spans="1:5" s="177" customFormat="1" x14ac:dyDescent="0.2">
      <c r="A73" s="196"/>
      <c r="B73" s="174" t="s">
        <v>52</v>
      </c>
      <c r="C73" s="174"/>
      <c r="D73" s="174"/>
      <c r="E73" s="175"/>
    </row>
    <row r="74" spans="1:5" s="177" customFormat="1" x14ac:dyDescent="0.2">
      <c r="A74" s="196"/>
      <c r="B74" s="174" t="s">
        <v>53</v>
      </c>
      <c r="C74" s="174"/>
      <c r="D74" s="174"/>
      <c r="E74" s="175"/>
    </row>
    <row r="75" spans="1:5" s="177" customFormat="1" x14ac:dyDescent="0.2">
      <c r="A75" s="198"/>
      <c r="B75" s="174" t="s">
        <v>220</v>
      </c>
      <c r="C75" s="174"/>
      <c r="D75" s="43"/>
      <c r="E75" s="155"/>
    </row>
    <row r="76" spans="1:5" s="177" customFormat="1" x14ac:dyDescent="0.2">
      <c r="A76" s="169"/>
      <c r="B76" s="189" t="s">
        <v>221</v>
      </c>
      <c r="C76" s="189"/>
      <c r="D76" s="159"/>
      <c r="E76" s="160"/>
    </row>
    <row r="77" spans="1:5" s="177" customFormat="1" x14ac:dyDescent="0.2">
      <c r="A77" s="190">
        <v>5</v>
      </c>
      <c r="B77" s="191" t="s">
        <v>342</v>
      </c>
      <c r="C77" s="192"/>
      <c r="D77" s="60"/>
      <c r="E77" s="193"/>
    </row>
    <row r="78" spans="1:5" s="177" customFormat="1" x14ac:dyDescent="0.2">
      <c r="A78" s="196"/>
      <c r="B78" s="174" t="s">
        <v>54</v>
      </c>
      <c r="C78" s="174"/>
      <c r="D78" s="174"/>
      <c r="E78" s="175"/>
    </row>
    <row r="79" spans="1:5" s="27" customFormat="1" x14ac:dyDescent="0.2">
      <c r="A79" s="166">
        <v>6</v>
      </c>
      <c r="B79" s="178" t="s">
        <v>428</v>
      </c>
      <c r="C79" s="171"/>
      <c r="D79" s="172"/>
      <c r="E79" s="173"/>
    </row>
    <row r="80" spans="1:5" x14ac:dyDescent="0.2">
      <c r="A80" s="190"/>
      <c r="B80" s="437" t="s">
        <v>1011</v>
      </c>
      <c r="C80" s="174"/>
      <c r="D80" s="174"/>
      <c r="E80" s="175"/>
    </row>
    <row r="81" spans="1:5" s="470" customFormat="1" ht="15.75" customHeight="1" x14ac:dyDescent="0.2">
      <c r="A81" s="471"/>
      <c r="B81" s="472" t="s">
        <v>1010</v>
      </c>
      <c r="C81" s="473"/>
      <c r="D81" s="473"/>
      <c r="E81" s="474"/>
    </row>
    <row r="82" spans="1:5" x14ac:dyDescent="0.2">
      <c r="A82" s="162">
        <v>7</v>
      </c>
      <c r="B82" s="178" t="s">
        <v>343</v>
      </c>
      <c r="C82" s="171"/>
      <c r="D82" s="172"/>
      <c r="E82" s="173"/>
    </row>
    <row r="83" spans="1:5" x14ac:dyDescent="0.2">
      <c r="A83" s="457"/>
      <c r="B83" s="495" t="s">
        <v>1052</v>
      </c>
      <c r="C83" s="496"/>
      <c r="D83" s="496"/>
      <c r="E83" s="497"/>
    </row>
    <row r="84" spans="1:5" x14ac:dyDescent="0.2">
      <c r="A84" s="168"/>
      <c r="B84" s="475" t="s">
        <v>1051</v>
      </c>
      <c r="C84" s="465"/>
      <c r="D84" s="174"/>
      <c r="E84" s="175"/>
    </row>
    <row r="85" spans="1:5" s="470" customFormat="1" ht="15" customHeight="1" x14ac:dyDescent="0.2">
      <c r="A85" s="468"/>
      <c r="B85" s="485" t="s">
        <v>1007</v>
      </c>
      <c r="C85" s="486"/>
      <c r="D85" s="486"/>
      <c r="E85" s="469" t="s">
        <v>1008</v>
      </c>
    </row>
    <row r="86" spans="1:5" s="467" customFormat="1" ht="33.75" customHeight="1" x14ac:dyDescent="0.2">
      <c r="A86" s="466">
        <v>8</v>
      </c>
      <c r="B86" s="489" t="s">
        <v>1073</v>
      </c>
      <c r="C86" s="490"/>
      <c r="D86" s="490"/>
      <c r="E86" s="491"/>
    </row>
    <row r="87" spans="1:5" ht="33.75" customHeight="1" x14ac:dyDescent="0.2">
      <c r="A87" s="196"/>
      <c r="B87" s="492" t="s">
        <v>1009</v>
      </c>
      <c r="C87" s="493"/>
      <c r="D87" s="493"/>
      <c r="E87" s="494"/>
    </row>
    <row r="88" spans="1:5" s="177" customFormat="1" x14ac:dyDescent="0.2">
      <c r="A88" s="197"/>
      <c r="B88" s="456"/>
      <c r="C88" s="202"/>
      <c r="D88" s="189"/>
      <c r="E88" s="194"/>
    </row>
    <row r="89" spans="1:5" s="177" customFormat="1" x14ac:dyDescent="0.2">
      <c r="A89" s="498" t="s">
        <v>989</v>
      </c>
      <c r="B89" s="498"/>
      <c r="C89" s="498"/>
      <c r="D89" s="498"/>
      <c r="E89" s="498"/>
    </row>
    <row r="90" spans="1:5" s="177" customFormat="1" hidden="1" x14ac:dyDescent="0.2">
      <c r="A90" s="11"/>
      <c r="B90" s="11"/>
      <c r="C90" s="11"/>
      <c r="D90" s="11"/>
      <c r="E90" s="11"/>
    </row>
    <row r="91" spans="1:5" s="177" customFormat="1" hidden="1" x14ac:dyDescent="0.2">
      <c r="A91" s="11"/>
      <c r="B91" s="11"/>
      <c r="C91" s="11"/>
      <c r="D91" s="11"/>
      <c r="E91" s="11"/>
    </row>
    <row r="92" spans="1:5" s="177" customFormat="1" hidden="1" x14ac:dyDescent="0.2">
      <c r="A92" s="11"/>
      <c r="B92" s="11"/>
      <c r="C92" s="11"/>
      <c r="D92" s="11"/>
      <c r="E92" s="11"/>
    </row>
    <row r="93" spans="1:5" x14ac:dyDescent="0.2"/>
    <row r="94" spans="1:5" x14ac:dyDescent="0.2"/>
    <row r="95" spans="1:5" x14ac:dyDescent="0.2"/>
    <row r="96" spans="1:5" x14ac:dyDescent="0.2"/>
    <row r="97" x14ac:dyDescent="0.2"/>
    <row r="98" x14ac:dyDescent="0.2"/>
    <row r="99" x14ac:dyDescent="0.2"/>
    <row r="100" x14ac:dyDescent="0.2"/>
    <row r="101" x14ac:dyDescent="0.2"/>
    <row r="102" x14ac:dyDescent="0.2"/>
    <row r="103" x14ac:dyDescent="0.2"/>
    <row r="104" x14ac:dyDescent="0.2"/>
  </sheetData>
  <sheetProtection algorithmName="SHA-512" hashValue="e5WqAzcw78o6ra08KO+9X/cNtDJfGDgdpOpAXUSRIOxe/dC8Ub+gZzaE8xAypmW1ECeTk1PbESV0bmqb9VEGCA==" saltValue="2gyVDGH+stPdqo82xKFUzg==" spinCount="100000" sheet="1" selectLockedCells="1"/>
  <mergeCells count="19">
    <mergeCell ref="A89:E89"/>
    <mergeCell ref="A4:E4"/>
    <mergeCell ref="B9:C9"/>
    <mergeCell ref="B10:C10"/>
    <mergeCell ref="B7:C7"/>
    <mergeCell ref="B5:C6"/>
    <mergeCell ref="B8:C8"/>
    <mergeCell ref="B42:E42"/>
    <mergeCell ref="B11:C16"/>
    <mergeCell ref="A18:E18"/>
    <mergeCell ref="D11:E11"/>
    <mergeCell ref="D13:E13"/>
    <mergeCell ref="D15:E15"/>
    <mergeCell ref="D14:E14"/>
    <mergeCell ref="B85:D85"/>
    <mergeCell ref="D12:E12"/>
    <mergeCell ref="B86:E86"/>
    <mergeCell ref="B87:E87"/>
    <mergeCell ref="B83:E83"/>
  </mergeCells>
  <phoneticPr fontId="2" type="noConversion"/>
  <hyperlinks>
    <hyperlink ref="E85" r:id="rId1" xr:uid="{00000000-0004-0000-0000-000000000000}"/>
    <hyperlink ref="B84" r:id="rId2" xr:uid="{00000000-0004-0000-0000-000001000000}"/>
    <hyperlink ref="B83:E83" r:id="rId3" display=" - SUBMIT filing, including the discounted SCASP (if applicable) via the OASIS. For questions, please email OASIS@insurance.ca.gov or" xr:uid="{00000000-0004-0000-0000-000002000000}"/>
  </hyperlinks>
  <printOptions horizontalCentered="1"/>
  <pageMargins left="0.5" right="0.5" top="0.5" bottom="0.5" header="0.25" footer="0.25"/>
  <pageSetup paperSize="5" scale="78" orientation="portrait" blackAndWhite="1" r:id="rId4"/>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tabColor indexed="44"/>
    <pageSetUpPr fitToPage="1"/>
  </sheetPr>
  <dimension ref="A1:G93"/>
  <sheetViews>
    <sheetView zoomScaleNormal="100" zoomScaleSheetLayoutView="50" workbookViewId="0">
      <selection activeCell="A15" sqref="A15"/>
    </sheetView>
  </sheetViews>
  <sheetFormatPr defaultColWidth="0" defaultRowHeight="12.75" zeroHeight="1" x14ac:dyDescent="0.2"/>
  <cols>
    <col min="1" max="1" width="8.7109375" style="26" customWidth="1"/>
    <col min="2" max="2" width="12.140625" style="31" customWidth="1"/>
    <col min="3" max="3" width="65" style="31" customWidth="1"/>
    <col min="4" max="5" width="18.85546875" style="31" customWidth="1"/>
    <col min="6" max="7" width="14.7109375" style="11" hidden="1" customWidth="1"/>
    <col min="8" max="16384" width="11.7109375" style="11" hidden="1"/>
  </cols>
  <sheetData>
    <row r="1" spans="1:5" s="61" customFormat="1" ht="11.25" x14ac:dyDescent="0.2">
      <c r="A1" s="122" t="s">
        <v>447</v>
      </c>
      <c r="B1" s="123"/>
      <c r="C1" s="123"/>
      <c r="D1" s="123"/>
      <c r="E1" s="124" t="s">
        <v>448</v>
      </c>
    </row>
    <row r="2" spans="1:5" s="61" customFormat="1" ht="11.25" x14ac:dyDescent="0.2">
      <c r="A2" s="125" t="str">
        <f>+Instructions!A2</f>
        <v>SPECIAL CA SCHEDULE P AS OF 12/31/24</v>
      </c>
      <c r="B2" s="123"/>
      <c r="C2" s="123"/>
      <c r="D2" s="123"/>
      <c r="E2" s="123"/>
    </row>
    <row r="3" spans="1:5" s="61" customFormat="1" ht="11.25" x14ac:dyDescent="0.2">
      <c r="A3" s="122" t="str">
        <f>+Instructions!A3</f>
        <v>FAD 152 (10/24)</v>
      </c>
      <c r="B3" s="123"/>
      <c r="C3" s="123"/>
      <c r="D3" s="123"/>
      <c r="E3" s="123"/>
    </row>
    <row r="4" spans="1:5" x14ac:dyDescent="0.2">
      <c r="B4" s="43"/>
      <c r="C4" s="43"/>
      <c r="D4" s="43"/>
    </row>
    <row r="5" spans="1:5" x14ac:dyDescent="0.2">
      <c r="A5" s="52">
        <f>+'Page 1'!B11</f>
        <v>0</v>
      </c>
      <c r="B5" s="43"/>
      <c r="C5" s="37" t="str">
        <f>+'Page 1'!D11</f>
        <v>Enter your NAIC# first.  If your company name does not appear here, go to page A.</v>
      </c>
      <c r="D5" s="37"/>
    </row>
    <row r="6" spans="1:5" x14ac:dyDescent="0.2">
      <c r="A6" s="33" t="s">
        <v>457</v>
      </c>
      <c r="B6" s="43"/>
      <c r="C6" s="43" t="s">
        <v>458</v>
      </c>
      <c r="D6" s="43"/>
    </row>
    <row r="7" spans="1:5" x14ac:dyDescent="0.2">
      <c r="A7" s="547" t="s">
        <v>294</v>
      </c>
      <c r="B7" s="547"/>
      <c r="C7" s="547"/>
      <c r="D7" s="547"/>
      <c r="E7" s="547"/>
    </row>
    <row r="8" spans="1:5" x14ac:dyDescent="0.2">
      <c r="A8" s="547" t="s">
        <v>473</v>
      </c>
      <c r="B8" s="547"/>
      <c r="C8" s="547"/>
      <c r="D8" s="547"/>
      <c r="E8" s="547"/>
    </row>
    <row r="9" spans="1:5" x14ac:dyDescent="0.2">
      <c r="A9" s="555" t="s">
        <v>313</v>
      </c>
      <c r="B9" s="555"/>
      <c r="C9" s="555"/>
      <c r="D9" s="555"/>
      <c r="E9" s="555"/>
    </row>
    <row r="10" spans="1:5" x14ac:dyDescent="0.2">
      <c r="A10" s="556" t="s">
        <v>329</v>
      </c>
      <c r="B10" s="556"/>
      <c r="C10" s="556"/>
      <c r="D10" s="556"/>
      <c r="E10" s="556"/>
    </row>
    <row r="11" spans="1:5" x14ac:dyDescent="0.2"/>
    <row r="12" spans="1:5" x14ac:dyDescent="0.2">
      <c r="A12" s="553" t="s">
        <v>430</v>
      </c>
      <c r="B12" s="553"/>
      <c r="C12" s="553"/>
      <c r="D12" s="553"/>
      <c r="E12" s="553"/>
    </row>
    <row r="13" spans="1:5" x14ac:dyDescent="0.2"/>
    <row r="14" spans="1:5" s="61" customFormat="1" ht="67.5" x14ac:dyDescent="0.2">
      <c r="A14" s="48" t="s">
        <v>295</v>
      </c>
      <c r="B14" s="48" t="s">
        <v>296</v>
      </c>
      <c r="C14" s="48" t="s">
        <v>61</v>
      </c>
      <c r="D14" s="48" t="s">
        <v>297</v>
      </c>
      <c r="E14" s="48" t="s">
        <v>298</v>
      </c>
    </row>
    <row r="15" spans="1:5" x14ac:dyDescent="0.2">
      <c r="A15" s="15"/>
      <c r="B15" s="15"/>
      <c r="C15" s="106"/>
      <c r="D15" s="15"/>
      <c r="E15" s="24"/>
    </row>
    <row r="16" spans="1:5" x14ac:dyDescent="0.2">
      <c r="A16" s="15"/>
      <c r="B16" s="15"/>
      <c r="C16" s="106"/>
      <c r="D16" s="15"/>
      <c r="E16" s="24"/>
    </row>
    <row r="17" spans="1:5" x14ac:dyDescent="0.2">
      <c r="A17" s="15"/>
      <c r="B17" s="15"/>
      <c r="C17" s="106"/>
      <c r="D17" s="15"/>
      <c r="E17" s="24"/>
    </row>
    <row r="18" spans="1:5" x14ac:dyDescent="0.2">
      <c r="A18" s="15"/>
      <c r="B18" s="15"/>
      <c r="C18" s="106"/>
      <c r="D18" s="15"/>
      <c r="E18" s="24"/>
    </row>
    <row r="19" spans="1:5" x14ac:dyDescent="0.2">
      <c r="A19" s="15"/>
      <c r="B19" s="15"/>
      <c r="C19" s="106"/>
      <c r="D19" s="15"/>
      <c r="E19" s="24"/>
    </row>
    <row r="20" spans="1:5" x14ac:dyDescent="0.2">
      <c r="A20" s="15"/>
      <c r="B20" s="15"/>
      <c r="C20" s="106"/>
      <c r="D20" s="15"/>
      <c r="E20" s="24"/>
    </row>
    <row r="21" spans="1:5" x14ac:dyDescent="0.2">
      <c r="A21" s="15"/>
      <c r="B21" s="15"/>
      <c r="C21" s="106"/>
      <c r="D21" s="15"/>
      <c r="E21" s="24"/>
    </row>
    <row r="22" spans="1:5" x14ac:dyDescent="0.2">
      <c r="A22" s="15"/>
      <c r="B22" s="15"/>
      <c r="C22" s="106"/>
      <c r="D22" s="15"/>
      <c r="E22" s="24"/>
    </row>
    <row r="23" spans="1:5" x14ac:dyDescent="0.2">
      <c r="A23" s="15"/>
      <c r="B23" s="15"/>
      <c r="C23" s="106"/>
      <c r="D23" s="15"/>
      <c r="E23" s="24"/>
    </row>
    <row r="24" spans="1:5" x14ac:dyDescent="0.2">
      <c r="A24" s="15"/>
      <c r="B24" s="15"/>
      <c r="C24" s="106"/>
      <c r="D24" s="15"/>
      <c r="E24" s="24"/>
    </row>
    <row r="25" spans="1:5" x14ac:dyDescent="0.2">
      <c r="A25" s="15"/>
      <c r="B25" s="15"/>
      <c r="C25" s="106"/>
      <c r="D25" s="15"/>
      <c r="E25" s="24"/>
    </row>
    <row r="26" spans="1:5" x14ac:dyDescent="0.2">
      <c r="A26" s="15"/>
      <c r="B26" s="15"/>
      <c r="C26" s="106"/>
      <c r="D26" s="15"/>
      <c r="E26" s="24"/>
    </row>
    <row r="27" spans="1:5" x14ac:dyDescent="0.2">
      <c r="A27" s="15"/>
      <c r="B27" s="15"/>
      <c r="C27" s="106"/>
      <c r="D27" s="15"/>
      <c r="E27" s="24"/>
    </row>
    <row r="28" spans="1:5" x14ac:dyDescent="0.2">
      <c r="A28" s="15"/>
      <c r="B28" s="15"/>
      <c r="C28" s="106"/>
      <c r="D28" s="15"/>
      <c r="E28" s="24"/>
    </row>
    <row r="29" spans="1:5" x14ac:dyDescent="0.2">
      <c r="A29" s="15"/>
      <c r="B29" s="15"/>
      <c r="C29" s="106"/>
      <c r="D29" s="15"/>
      <c r="E29" s="24"/>
    </row>
    <row r="30" spans="1:5" x14ac:dyDescent="0.2">
      <c r="A30" s="15"/>
      <c r="B30" s="15"/>
      <c r="C30" s="106"/>
      <c r="D30" s="15"/>
      <c r="E30" s="24"/>
    </row>
    <row r="31" spans="1:5" x14ac:dyDescent="0.2">
      <c r="A31" s="15"/>
      <c r="B31" s="15"/>
      <c r="C31" s="106"/>
      <c r="D31" s="15"/>
      <c r="E31" s="24"/>
    </row>
    <row r="32" spans="1:5" x14ac:dyDescent="0.2">
      <c r="A32" s="15"/>
      <c r="B32" s="15"/>
      <c r="C32" s="106"/>
      <c r="D32" s="15"/>
      <c r="E32" s="24"/>
    </row>
    <row r="33" spans="1:5" x14ac:dyDescent="0.2">
      <c r="A33" s="15"/>
      <c r="B33" s="15"/>
      <c r="C33" s="106"/>
      <c r="D33" s="15"/>
      <c r="E33" s="24"/>
    </row>
    <row r="34" spans="1:5" x14ac:dyDescent="0.2">
      <c r="A34" s="15"/>
      <c r="B34" s="15"/>
      <c r="C34" s="106"/>
      <c r="D34" s="15"/>
      <c r="E34" s="24"/>
    </row>
    <row r="35" spans="1:5" x14ac:dyDescent="0.2">
      <c r="A35" s="15"/>
      <c r="B35" s="15"/>
      <c r="C35" s="106"/>
      <c r="D35" s="15"/>
      <c r="E35" s="24"/>
    </row>
    <row r="36" spans="1:5" x14ac:dyDescent="0.2">
      <c r="A36" s="15"/>
      <c r="B36" s="15"/>
      <c r="C36" s="106"/>
      <c r="D36" s="15"/>
      <c r="E36" s="24"/>
    </row>
    <row r="37" spans="1:5" x14ac:dyDescent="0.2">
      <c r="A37" s="15"/>
      <c r="B37" s="15"/>
      <c r="C37" s="106"/>
      <c r="D37" s="15"/>
      <c r="E37" s="24"/>
    </row>
    <row r="38" spans="1:5" x14ac:dyDescent="0.2">
      <c r="A38" s="15"/>
      <c r="B38" s="15"/>
      <c r="C38" s="106"/>
      <c r="D38" s="15"/>
      <c r="E38" s="24"/>
    </row>
    <row r="39" spans="1:5" x14ac:dyDescent="0.2">
      <c r="A39" s="15"/>
      <c r="B39" s="15"/>
      <c r="C39" s="106"/>
      <c r="D39" s="15"/>
      <c r="E39" s="24"/>
    </row>
    <row r="40" spans="1:5" x14ac:dyDescent="0.2">
      <c r="A40" s="15"/>
      <c r="B40" s="15"/>
      <c r="C40" s="106"/>
      <c r="D40" s="15"/>
      <c r="E40" s="23"/>
    </row>
    <row r="41" spans="1:5" x14ac:dyDescent="0.2">
      <c r="A41" s="15"/>
      <c r="B41" s="15"/>
      <c r="C41" s="106"/>
      <c r="D41" s="15"/>
      <c r="E41" s="23"/>
    </row>
    <row r="42" spans="1:5" x14ac:dyDescent="0.2">
      <c r="A42" s="15"/>
      <c r="B42" s="15"/>
      <c r="C42" s="106"/>
      <c r="D42" s="15"/>
      <c r="E42" s="23"/>
    </row>
    <row r="43" spans="1:5" x14ac:dyDescent="0.2">
      <c r="A43" s="15"/>
      <c r="B43" s="15"/>
      <c r="C43" s="106"/>
      <c r="D43" s="15"/>
      <c r="E43" s="23"/>
    </row>
    <row r="44" spans="1:5" x14ac:dyDescent="0.2">
      <c r="A44" s="15"/>
      <c r="B44" s="15"/>
      <c r="C44" s="106"/>
      <c r="D44" s="15"/>
      <c r="E44" s="23"/>
    </row>
    <row r="45" spans="1:5" x14ac:dyDescent="0.2">
      <c r="A45" s="15"/>
      <c r="B45" s="15"/>
      <c r="C45" s="106"/>
      <c r="D45" s="15"/>
      <c r="E45" s="23"/>
    </row>
    <row r="46" spans="1:5" x14ac:dyDescent="0.2">
      <c r="A46" s="15"/>
      <c r="B46" s="15"/>
      <c r="C46" s="106"/>
      <c r="D46" s="15"/>
      <c r="E46" s="23"/>
    </row>
    <row r="47" spans="1:5" x14ac:dyDescent="0.2">
      <c r="A47" s="15"/>
      <c r="B47" s="15"/>
      <c r="C47" s="106"/>
      <c r="D47" s="15"/>
      <c r="E47" s="23"/>
    </row>
    <row r="48" spans="1:5" x14ac:dyDescent="0.2">
      <c r="A48" s="15"/>
      <c r="B48" s="15"/>
      <c r="C48" s="106"/>
      <c r="D48" s="15"/>
      <c r="E48" s="23"/>
    </row>
    <row r="49" spans="1:5" x14ac:dyDescent="0.2">
      <c r="A49" s="15"/>
      <c r="B49" s="15"/>
      <c r="C49" s="106"/>
      <c r="D49" s="15"/>
      <c r="E49" s="23"/>
    </row>
    <row r="50" spans="1:5" x14ac:dyDescent="0.2">
      <c r="A50" s="15"/>
      <c r="B50" s="15"/>
      <c r="C50" s="106"/>
      <c r="D50" s="15"/>
      <c r="E50" s="23"/>
    </row>
    <row r="51" spans="1:5" x14ac:dyDescent="0.2">
      <c r="A51" s="15"/>
      <c r="B51" s="15"/>
      <c r="C51" s="106"/>
      <c r="D51" s="15"/>
      <c r="E51" s="23"/>
    </row>
    <row r="52" spans="1:5" x14ac:dyDescent="0.2">
      <c r="A52" s="15"/>
      <c r="B52" s="15"/>
      <c r="C52" s="106"/>
      <c r="D52" s="15"/>
      <c r="E52" s="23"/>
    </row>
    <row r="53" spans="1:5" x14ac:dyDescent="0.2">
      <c r="A53" s="15"/>
      <c r="B53" s="15"/>
      <c r="C53" s="106"/>
      <c r="D53" s="15"/>
      <c r="E53" s="23"/>
    </row>
    <row r="54" spans="1:5" x14ac:dyDescent="0.2">
      <c r="A54" s="15"/>
      <c r="B54" s="15"/>
      <c r="C54" s="106"/>
      <c r="D54" s="15"/>
      <c r="E54" s="23"/>
    </row>
    <row r="55" spans="1:5" x14ac:dyDescent="0.2">
      <c r="A55" s="15"/>
      <c r="B55" s="15"/>
      <c r="C55" s="106"/>
      <c r="D55" s="15"/>
      <c r="E55" s="23"/>
    </row>
    <row r="56" spans="1:5" x14ac:dyDescent="0.2">
      <c r="A56" s="15"/>
      <c r="B56" s="15"/>
      <c r="C56" s="106"/>
      <c r="D56" s="15"/>
      <c r="E56" s="23"/>
    </row>
    <row r="57" spans="1:5" x14ac:dyDescent="0.2">
      <c r="A57" s="15"/>
      <c r="B57" s="15"/>
      <c r="C57" s="106"/>
      <c r="D57" s="15"/>
      <c r="E57" s="23"/>
    </row>
    <row r="58" spans="1:5" x14ac:dyDescent="0.2">
      <c r="A58" s="15"/>
      <c r="B58" s="15"/>
      <c r="C58" s="106"/>
      <c r="D58" s="15"/>
      <c r="E58" s="23"/>
    </row>
    <row r="59" spans="1:5" x14ac:dyDescent="0.2">
      <c r="A59" s="15"/>
      <c r="B59" s="15"/>
      <c r="C59" s="106"/>
      <c r="D59" s="15"/>
      <c r="E59" s="23"/>
    </row>
    <row r="60" spans="1:5" x14ac:dyDescent="0.2">
      <c r="A60" s="15"/>
      <c r="B60" s="15"/>
      <c r="C60" s="106"/>
      <c r="D60" s="15"/>
      <c r="E60" s="23"/>
    </row>
    <row r="61" spans="1:5" x14ac:dyDescent="0.2">
      <c r="A61" s="15"/>
      <c r="B61" s="15"/>
      <c r="C61" s="106"/>
      <c r="D61" s="15"/>
      <c r="E61" s="23"/>
    </row>
    <row r="62" spans="1:5" x14ac:dyDescent="0.2">
      <c r="A62" s="15"/>
      <c r="B62" s="15"/>
      <c r="C62" s="106"/>
      <c r="D62" s="15"/>
      <c r="E62" s="23"/>
    </row>
    <row r="63" spans="1:5" x14ac:dyDescent="0.2">
      <c r="A63" s="15"/>
      <c r="B63" s="15"/>
      <c r="C63" s="106"/>
      <c r="D63" s="15"/>
      <c r="E63" s="23"/>
    </row>
    <row r="64" spans="1:5" x14ac:dyDescent="0.2">
      <c r="A64" s="15"/>
      <c r="B64" s="15"/>
      <c r="C64" s="106"/>
      <c r="D64" s="15"/>
      <c r="E64" s="23"/>
    </row>
    <row r="65" spans="1:5" x14ac:dyDescent="0.2">
      <c r="A65" s="15"/>
      <c r="B65" s="15"/>
      <c r="C65" s="106"/>
      <c r="D65" s="15"/>
      <c r="E65" s="23"/>
    </row>
    <row r="66" spans="1:5" x14ac:dyDescent="0.2">
      <c r="A66" s="15"/>
      <c r="B66" s="15"/>
      <c r="C66" s="106"/>
      <c r="D66" s="15"/>
      <c r="E66" s="23"/>
    </row>
    <row r="67" spans="1:5" x14ac:dyDescent="0.2">
      <c r="A67" s="15"/>
      <c r="B67" s="15"/>
      <c r="C67" s="106"/>
      <c r="D67" s="15"/>
      <c r="E67" s="23"/>
    </row>
    <row r="68" spans="1:5" x14ac:dyDescent="0.2">
      <c r="A68" s="15"/>
      <c r="B68" s="15"/>
      <c r="C68" s="106"/>
      <c r="D68" s="15"/>
      <c r="E68" s="23"/>
    </row>
    <row r="69" spans="1:5" x14ac:dyDescent="0.2">
      <c r="A69" s="15"/>
      <c r="B69" s="15"/>
      <c r="C69" s="106"/>
      <c r="D69" s="15"/>
      <c r="E69" s="23"/>
    </row>
    <row r="70" spans="1:5" x14ac:dyDescent="0.2">
      <c r="A70" s="15"/>
      <c r="B70" s="15"/>
      <c r="C70" s="106"/>
      <c r="D70" s="15"/>
      <c r="E70" s="23"/>
    </row>
    <row r="71" spans="1:5" x14ac:dyDescent="0.2">
      <c r="A71" s="15"/>
      <c r="B71" s="15"/>
      <c r="C71" s="106"/>
      <c r="D71" s="15"/>
      <c r="E71" s="23"/>
    </row>
    <row r="72" spans="1:5" x14ac:dyDescent="0.2">
      <c r="A72" s="15"/>
      <c r="B72" s="15"/>
      <c r="C72" s="106"/>
      <c r="D72" s="15"/>
      <c r="E72" s="23"/>
    </row>
    <row r="73" spans="1:5" x14ac:dyDescent="0.2">
      <c r="A73" s="15"/>
      <c r="B73" s="15"/>
      <c r="C73" s="106"/>
      <c r="D73" s="15"/>
      <c r="E73" s="23"/>
    </row>
    <row r="74" spans="1:5" x14ac:dyDescent="0.2">
      <c r="A74" s="15"/>
      <c r="B74" s="15"/>
      <c r="C74" s="106"/>
      <c r="D74" s="15"/>
      <c r="E74" s="23"/>
    </row>
    <row r="75" spans="1:5" x14ac:dyDescent="0.2">
      <c r="A75" s="15"/>
      <c r="B75" s="15"/>
      <c r="C75" s="106"/>
      <c r="D75" s="15"/>
      <c r="E75" s="23"/>
    </row>
    <row r="76" spans="1:5" x14ac:dyDescent="0.2">
      <c r="A76" s="15"/>
      <c r="B76" s="15"/>
      <c r="C76" s="106"/>
      <c r="D76" s="15"/>
      <c r="E76" s="23"/>
    </row>
    <row r="77" spans="1:5" x14ac:dyDescent="0.2">
      <c r="A77" s="15"/>
      <c r="B77" s="15"/>
      <c r="C77" s="106"/>
      <c r="D77" s="15"/>
      <c r="E77" s="23"/>
    </row>
    <row r="78" spans="1:5" x14ac:dyDescent="0.2">
      <c r="A78" s="15"/>
      <c r="B78" s="15"/>
      <c r="C78" s="106"/>
      <c r="D78" s="15"/>
      <c r="E78" s="23"/>
    </row>
    <row r="79" spans="1:5" x14ac:dyDescent="0.2">
      <c r="A79" s="15"/>
      <c r="B79" s="15"/>
      <c r="C79" s="106"/>
      <c r="D79" s="15"/>
      <c r="E79" s="23"/>
    </row>
    <row r="80" spans="1:5" x14ac:dyDescent="0.2">
      <c r="A80" s="15"/>
      <c r="B80" s="15"/>
      <c r="C80" s="106"/>
      <c r="D80" s="15"/>
      <c r="E80" s="23"/>
    </row>
    <row r="81" spans="1:5" x14ac:dyDescent="0.2">
      <c r="A81" s="15"/>
      <c r="B81" s="15"/>
      <c r="C81" s="106"/>
      <c r="D81" s="15"/>
      <c r="E81" s="23"/>
    </row>
    <row r="82" spans="1:5" x14ac:dyDescent="0.2">
      <c r="A82" s="15"/>
      <c r="B82" s="15"/>
      <c r="C82" s="106"/>
      <c r="D82" s="15"/>
      <c r="E82" s="23"/>
    </row>
    <row r="83" spans="1:5" x14ac:dyDescent="0.2">
      <c r="A83" s="15"/>
      <c r="B83" s="15"/>
      <c r="C83" s="106"/>
      <c r="D83" s="15"/>
      <c r="E83" s="23"/>
    </row>
    <row r="84" spans="1:5" x14ac:dyDescent="0.2">
      <c r="A84" s="15"/>
      <c r="B84" s="15"/>
      <c r="C84" s="106"/>
      <c r="D84" s="15"/>
      <c r="E84" s="23"/>
    </row>
    <row r="85" spans="1:5" x14ac:dyDescent="0.2">
      <c r="A85" s="15"/>
      <c r="B85" s="15"/>
      <c r="C85" s="106"/>
      <c r="D85" s="15"/>
      <c r="E85" s="23"/>
    </row>
    <row r="86" spans="1:5" x14ac:dyDescent="0.2">
      <c r="A86" s="15"/>
      <c r="B86" s="15"/>
      <c r="C86" s="106"/>
      <c r="D86" s="15"/>
      <c r="E86" s="23"/>
    </row>
    <row r="87" spans="1:5" x14ac:dyDescent="0.2">
      <c r="A87" s="565" t="s">
        <v>379</v>
      </c>
      <c r="B87" s="566"/>
      <c r="C87" s="566"/>
      <c r="D87" s="567"/>
      <c r="E87" s="104">
        <f>SUM(E15:E86)</f>
        <v>0</v>
      </c>
    </row>
    <row r="88" spans="1:5" x14ac:dyDescent="0.2">
      <c r="A88" s="565" t="s">
        <v>380</v>
      </c>
      <c r="B88" s="566"/>
      <c r="C88" s="566"/>
      <c r="D88" s="567"/>
      <c r="E88" s="104">
        <f>+'Page 4B (2)'!E87</f>
        <v>0</v>
      </c>
    </row>
    <row r="89" spans="1:5" x14ac:dyDescent="0.2">
      <c r="A89" s="565" t="s">
        <v>381</v>
      </c>
      <c r="B89" s="566"/>
      <c r="C89" s="566"/>
      <c r="D89" s="567"/>
      <c r="E89" s="104">
        <f>+'Page 4B (3)'!E87</f>
        <v>0</v>
      </c>
    </row>
    <row r="90" spans="1:5" ht="13.5" thickBot="1" x14ac:dyDescent="0.25">
      <c r="A90" s="35"/>
      <c r="B90" s="62"/>
      <c r="C90" s="62"/>
      <c r="D90" s="66" t="s">
        <v>63</v>
      </c>
      <c r="E90" s="105">
        <f>SUM(E87:E89)</f>
        <v>0</v>
      </c>
    </row>
    <row r="91" spans="1:5" ht="14.25" thickTop="1" thickBot="1" x14ac:dyDescent="0.25">
      <c r="A91" s="557"/>
      <c r="B91" s="557"/>
      <c r="C91" s="557"/>
      <c r="D91" s="557"/>
      <c r="E91" s="557"/>
    </row>
    <row r="92" spans="1:5" x14ac:dyDescent="0.2">
      <c r="A92" s="460" t="s">
        <v>989</v>
      </c>
    </row>
    <row r="93" spans="1:5" hidden="1" x14ac:dyDescent="0.2">
      <c r="B93" s="33"/>
      <c r="C93" s="33"/>
      <c r="D93" s="33"/>
      <c r="E93" s="33"/>
    </row>
  </sheetData>
  <sheetProtection password="8EDC" sheet="1" selectLockedCells="1"/>
  <mergeCells count="9">
    <mergeCell ref="A7:E7"/>
    <mergeCell ref="A89:D89"/>
    <mergeCell ref="A91:E91"/>
    <mergeCell ref="A8:E8"/>
    <mergeCell ref="A9:E9"/>
    <mergeCell ref="A12:E12"/>
    <mergeCell ref="A10:E10"/>
    <mergeCell ref="A88:D88"/>
    <mergeCell ref="A87:D87"/>
  </mergeCells>
  <phoneticPr fontId="2" type="noConversion"/>
  <printOptions horizontalCentered="1"/>
  <pageMargins left="0.5" right="0.5" top="0.5" bottom="0.5" header="0.25" footer="0.25"/>
  <pageSetup paperSize="5" scale="77" orientation="portrait" blackAndWhite="1" r:id="rId1"/>
  <headerFooter alignWithMargins="0">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1">
    <pageSetUpPr fitToPage="1"/>
  </sheetPr>
  <dimension ref="A1:G90"/>
  <sheetViews>
    <sheetView zoomScaleNormal="100" zoomScaleSheetLayoutView="50" workbookViewId="0">
      <selection activeCell="A15" sqref="A15"/>
    </sheetView>
  </sheetViews>
  <sheetFormatPr defaultColWidth="0" defaultRowHeight="12.75" zeroHeight="1" x14ac:dyDescent="0.2"/>
  <cols>
    <col min="1" max="1" width="8.7109375" style="26" customWidth="1"/>
    <col min="2" max="2" width="12.140625" style="31" customWidth="1"/>
    <col min="3" max="3" width="65" style="31" customWidth="1"/>
    <col min="4" max="5" width="18.85546875" style="31" customWidth="1"/>
    <col min="6" max="7" width="14.7109375" style="11" hidden="1" customWidth="1"/>
    <col min="8" max="16384" width="11.7109375" style="11" hidden="1"/>
  </cols>
  <sheetData>
    <row r="1" spans="1:5" s="61" customFormat="1" ht="11.25" x14ac:dyDescent="0.2">
      <c r="A1" s="122" t="s">
        <v>447</v>
      </c>
      <c r="B1" s="123"/>
      <c r="C1" s="123"/>
      <c r="D1" s="123"/>
      <c r="E1" s="124" t="s">
        <v>448</v>
      </c>
    </row>
    <row r="2" spans="1:5" s="61" customFormat="1" ht="11.25" x14ac:dyDescent="0.2">
      <c r="A2" s="125" t="str">
        <f>+Instructions!A2</f>
        <v>SPECIAL CA SCHEDULE P AS OF 12/31/24</v>
      </c>
      <c r="B2" s="123"/>
      <c r="C2" s="123"/>
      <c r="D2" s="123"/>
      <c r="E2" s="123"/>
    </row>
    <row r="3" spans="1:5" s="61" customFormat="1" ht="11.25" x14ac:dyDescent="0.2">
      <c r="A3" s="122" t="str">
        <f>+Instructions!A3</f>
        <v>FAD 152 (10/24)</v>
      </c>
      <c r="B3" s="123"/>
      <c r="C3" s="123"/>
      <c r="D3" s="123"/>
      <c r="E3" s="123"/>
    </row>
    <row r="4" spans="1:5" x14ac:dyDescent="0.2">
      <c r="B4" s="43"/>
      <c r="C4" s="43"/>
      <c r="D4" s="43"/>
    </row>
    <row r="5" spans="1:5" x14ac:dyDescent="0.2">
      <c r="A5" s="52">
        <f>+'Page 1'!B11</f>
        <v>0</v>
      </c>
      <c r="B5" s="43"/>
      <c r="C5" s="37" t="str">
        <f>+'Page 1'!D11</f>
        <v>Enter your NAIC# first.  If your company name does not appear here, go to page A.</v>
      </c>
      <c r="D5" s="37"/>
    </row>
    <row r="6" spans="1:5" x14ac:dyDescent="0.2">
      <c r="A6" s="33" t="s">
        <v>457</v>
      </c>
      <c r="B6" s="43"/>
      <c r="C6" s="43" t="s">
        <v>458</v>
      </c>
      <c r="D6" s="43"/>
    </row>
    <row r="7" spans="1:5" x14ac:dyDescent="0.2">
      <c r="A7" s="547" t="s">
        <v>230</v>
      </c>
      <c r="B7" s="547"/>
      <c r="C7" s="547"/>
      <c r="D7" s="547"/>
      <c r="E7" s="547"/>
    </row>
    <row r="8" spans="1:5" x14ac:dyDescent="0.2">
      <c r="A8" s="547" t="s">
        <v>473</v>
      </c>
      <c r="B8" s="547"/>
      <c r="C8" s="547"/>
      <c r="D8" s="547"/>
      <c r="E8" s="547"/>
    </row>
    <row r="9" spans="1:5" ht="12.75" customHeight="1" x14ac:dyDescent="0.2">
      <c r="A9" s="555" t="s">
        <v>60</v>
      </c>
      <c r="B9" s="555"/>
      <c r="C9" s="555"/>
      <c r="D9" s="555"/>
      <c r="E9" s="555"/>
    </row>
    <row r="10" spans="1:5" ht="12.75" customHeight="1" x14ac:dyDescent="0.2">
      <c r="A10" s="556" t="s">
        <v>329</v>
      </c>
      <c r="B10" s="556"/>
      <c r="C10" s="556"/>
      <c r="D10" s="556"/>
      <c r="E10" s="556"/>
    </row>
    <row r="11" spans="1:5" x14ac:dyDescent="0.2"/>
    <row r="12" spans="1:5" x14ac:dyDescent="0.2">
      <c r="A12" s="553" t="s">
        <v>430</v>
      </c>
      <c r="B12" s="553"/>
      <c r="C12" s="553"/>
      <c r="D12" s="553"/>
      <c r="E12" s="553"/>
    </row>
    <row r="13" spans="1:5" x14ac:dyDescent="0.2"/>
    <row r="14" spans="1:5" s="61" customFormat="1" ht="67.5" x14ac:dyDescent="0.2">
      <c r="A14" s="48" t="s">
        <v>295</v>
      </c>
      <c r="B14" s="48" t="s">
        <v>296</v>
      </c>
      <c r="C14" s="48" t="s">
        <v>61</v>
      </c>
      <c r="D14" s="48" t="s">
        <v>297</v>
      </c>
      <c r="E14" s="48" t="s">
        <v>298</v>
      </c>
    </row>
    <row r="15" spans="1:5" x14ac:dyDescent="0.2">
      <c r="A15" s="15"/>
      <c r="B15" s="15"/>
      <c r="C15" s="106"/>
      <c r="D15" s="15"/>
      <c r="E15" s="24"/>
    </row>
    <row r="16" spans="1:5" x14ac:dyDescent="0.2">
      <c r="A16" s="15"/>
      <c r="B16" s="15"/>
      <c r="C16" s="106"/>
      <c r="D16" s="15"/>
      <c r="E16" s="24"/>
    </row>
    <row r="17" spans="1:5" x14ac:dyDescent="0.2">
      <c r="A17" s="15"/>
      <c r="B17" s="15"/>
      <c r="C17" s="106"/>
      <c r="D17" s="15"/>
      <c r="E17" s="24"/>
    </row>
    <row r="18" spans="1:5" x14ac:dyDescent="0.2">
      <c r="A18" s="15"/>
      <c r="B18" s="15"/>
      <c r="C18" s="106"/>
      <c r="D18" s="15"/>
      <c r="E18" s="24"/>
    </row>
    <row r="19" spans="1:5" x14ac:dyDescent="0.2">
      <c r="A19" s="15"/>
      <c r="B19" s="15"/>
      <c r="C19" s="106"/>
      <c r="D19" s="15"/>
      <c r="E19" s="24"/>
    </row>
    <row r="20" spans="1:5" x14ac:dyDescent="0.2">
      <c r="A20" s="15"/>
      <c r="B20" s="15"/>
      <c r="C20" s="106"/>
      <c r="D20" s="15"/>
      <c r="E20" s="24"/>
    </row>
    <row r="21" spans="1:5" x14ac:dyDescent="0.2">
      <c r="A21" s="15"/>
      <c r="B21" s="15"/>
      <c r="C21" s="106"/>
      <c r="D21" s="15"/>
      <c r="E21" s="24"/>
    </row>
    <row r="22" spans="1:5" x14ac:dyDescent="0.2">
      <c r="A22" s="15"/>
      <c r="B22" s="15"/>
      <c r="C22" s="106"/>
      <c r="D22" s="15"/>
      <c r="E22" s="24"/>
    </row>
    <row r="23" spans="1:5" x14ac:dyDescent="0.2">
      <c r="A23" s="15"/>
      <c r="B23" s="15"/>
      <c r="C23" s="106"/>
      <c r="D23" s="15"/>
      <c r="E23" s="24"/>
    </row>
    <row r="24" spans="1:5" x14ac:dyDescent="0.2">
      <c r="A24" s="15"/>
      <c r="B24" s="15"/>
      <c r="C24" s="106"/>
      <c r="D24" s="15"/>
      <c r="E24" s="24"/>
    </row>
    <row r="25" spans="1:5" x14ac:dyDescent="0.2">
      <c r="A25" s="15"/>
      <c r="B25" s="15"/>
      <c r="C25" s="106"/>
      <c r="D25" s="15"/>
      <c r="E25" s="24"/>
    </row>
    <row r="26" spans="1:5" x14ac:dyDescent="0.2">
      <c r="A26" s="15"/>
      <c r="B26" s="15"/>
      <c r="C26" s="106"/>
      <c r="D26" s="15"/>
      <c r="E26" s="24"/>
    </row>
    <row r="27" spans="1:5" x14ac:dyDescent="0.2">
      <c r="A27" s="15"/>
      <c r="B27" s="15"/>
      <c r="C27" s="106"/>
      <c r="D27" s="15"/>
      <c r="E27" s="24"/>
    </row>
    <row r="28" spans="1:5" x14ac:dyDescent="0.2">
      <c r="A28" s="15"/>
      <c r="B28" s="15"/>
      <c r="C28" s="106"/>
      <c r="D28" s="15"/>
      <c r="E28" s="24"/>
    </row>
    <row r="29" spans="1:5" x14ac:dyDescent="0.2">
      <c r="A29" s="15"/>
      <c r="B29" s="15"/>
      <c r="C29" s="106"/>
      <c r="D29" s="15"/>
      <c r="E29" s="24"/>
    </row>
    <row r="30" spans="1:5" x14ac:dyDescent="0.2">
      <c r="A30" s="15"/>
      <c r="B30" s="15"/>
      <c r="C30" s="106"/>
      <c r="D30" s="15"/>
      <c r="E30" s="24"/>
    </row>
    <row r="31" spans="1:5" x14ac:dyDescent="0.2">
      <c r="A31" s="15"/>
      <c r="B31" s="15"/>
      <c r="C31" s="106"/>
      <c r="D31" s="15"/>
      <c r="E31" s="24"/>
    </row>
    <row r="32" spans="1:5" x14ac:dyDescent="0.2">
      <c r="A32" s="15"/>
      <c r="B32" s="15"/>
      <c r="C32" s="106"/>
      <c r="D32" s="15"/>
      <c r="E32" s="24"/>
    </row>
    <row r="33" spans="1:5" x14ac:dyDescent="0.2">
      <c r="A33" s="15"/>
      <c r="B33" s="15"/>
      <c r="C33" s="106"/>
      <c r="D33" s="15"/>
      <c r="E33" s="24"/>
    </row>
    <row r="34" spans="1:5" x14ac:dyDescent="0.2">
      <c r="A34" s="15"/>
      <c r="B34" s="15"/>
      <c r="C34" s="106"/>
      <c r="D34" s="15"/>
      <c r="E34" s="24"/>
    </row>
    <row r="35" spans="1:5" x14ac:dyDescent="0.2">
      <c r="A35" s="15"/>
      <c r="B35" s="15"/>
      <c r="C35" s="106"/>
      <c r="D35" s="15"/>
      <c r="E35" s="24"/>
    </row>
    <row r="36" spans="1:5" x14ac:dyDescent="0.2">
      <c r="A36" s="15"/>
      <c r="B36" s="15"/>
      <c r="C36" s="106"/>
      <c r="D36" s="15"/>
      <c r="E36" s="24"/>
    </row>
    <row r="37" spans="1:5" x14ac:dyDescent="0.2">
      <c r="A37" s="15"/>
      <c r="B37" s="15"/>
      <c r="C37" s="106"/>
      <c r="D37" s="15"/>
      <c r="E37" s="24"/>
    </row>
    <row r="38" spans="1:5" x14ac:dyDescent="0.2">
      <c r="A38" s="15"/>
      <c r="B38" s="15"/>
      <c r="C38" s="106"/>
      <c r="D38" s="15"/>
      <c r="E38" s="24"/>
    </row>
    <row r="39" spans="1:5" x14ac:dyDescent="0.2">
      <c r="A39" s="15"/>
      <c r="B39" s="15"/>
      <c r="C39" s="106"/>
      <c r="D39" s="15"/>
      <c r="E39" s="24"/>
    </row>
    <row r="40" spans="1:5" x14ac:dyDescent="0.2">
      <c r="A40" s="15"/>
      <c r="B40" s="15"/>
      <c r="C40" s="106"/>
      <c r="D40" s="15"/>
      <c r="E40" s="24"/>
    </row>
    <row r="41" spans="1:5" x14ac:dyDescent="0.2">
      <c r="A41" s="15"/>
      <c r="B41" s="15"/>
      <c r="C41" s="106"/>
      <c r="D41" s="15"/>
      <c r="E41" s="24"/>
    </row>
    <row r="42" spans="1:5" x14ac:dyDescent="0.2">
      <c r="A42" s="15"/>
      <c r="B42" s="15"/>
      <c r="C42" s="106"/>
      <c r="D42" s="15"/>
      <c r="E42" s="24"/>
    </row>
    <row r="43" spans="1:5" x14ac:dyDescent="0.2">
      <c r="A43" s="15"/>
      <c r="B43" s="15"/>
      <c r="C43" s="106"/>
      <c r="D43" s="15"/>
      <c r="E43" s="24"/>
    </row>
    <row r="44" spans="1:5" x14ac:dyDescent="0.2">
      <c r="A44" s="15"/>
      <c r="B44" s="15"/>
      <c r="C44" s="106"/>
      <c r="D44" s="15"/>
      <c r="E44" s="24"/>
    </row>
    <row r="45" spans="1:5" x14ac:dyDescent="0.2">
      <c r="A45" s="15"/>
      <c r="B45" s="15"/>
      <c r="C45" s="106"/>
      <c r="D45" s="15"/>
      <c r="E45" s="24"/>
    </row>
    <row r="46" spans="1:5" x14ac:dyDescent="0.2">
      <c r="A46" s="15"/>
      <c r="B46" s="15"/>
      <c r="C46" s="106"/>
      <c r="D46" s="15"/>
      <c r="E46" s="24"/>
    </row>
    <row r="47" spans="1:5" x14ac:dyDescent="0.2">
      <c r="A47" s="15"/>
      <c r="B47" s="15"/>
      <c r="C47" s="106"/>
      <c r="D47" s="15"/>
      <c r="E47" s="24"/>
    </row>
    <row r="48" spans="1:5" x14ac:dyDescent="0.2">
      <c r="A48" s="15"/>
      <c r="B48" s="15"/>
      <c r="C48" s="106"/>
      <c r="D48" s="15"/>
      <c r="E48" s="24"/>
    </row>
    <row r="49" spans="1:5" x14ac:dyDescent="0.2">
      <c r="A49" s="15"/>
      <c r="B49" s="15"/>
      <c r="C49" s="106"/>
      <c r="D49" s="15"/>
      <c r="E49" s="24"/>
    </row>
    <row r="50" spans="1:5" x14ac:dyDescent="0.2">
      <c r="A50" s="15"/>
      <c r="B50" s="15"/>
      <c r="C50" s="106"/>
      <c r="D50" s="15"/>
      <c r="E50" s="24"/>
    </row>
    <row r="51" spans="1:5" x14ac:dyDescent="0.2">
      <c r="A51" s="15"/>
      <c r="B51" s="15"/>
      <c r="C51" s="106"/>
      <c r="D51" s="15"/>
      <c r="E51" s="24"/>
    </row>
    <row r="52" spans="1:5" x14ac:dyDescent="0.2">
      <c r="A52" s="15"/>
      <c r="B52" s="15"/>
      <c r="C52" s="106"/>
      <c r="D52" s="15"/>
      <c r="E52" s="24"/>
    </row>
    <row r="53" spans="1:5" x14ac:dyDescent="0.2">
      <c r="A53" s="15"/>
      <c r="B53" s="15"/>
      <c r="C53" s="106"/>
      <c r="D53" s="15"/>
      <c r="E53" s="24"/>
    </row>
    <row r="54" spans="1:5" x14ac:dyDescent="0.2">
      <c r="A54" s="15"/>
      <c r="B54" s="15"/>
      <c r="C54" s="106"/>
      <c r="D54" s="15"/>
      <c r="E54" s="24"/>
    </row>
    <row r="55" spans="1:5" x14ac:dyDescent="0.2">
      <c r="A55" s="15"/>
      <c r="B55" s="15"/>
      <c r="C55" s="106"/>
      <c r="D55" s="15"/>
      <c r="E55" s="24"/>
    </row>
    <row r="56" spans="1:5" x14ac:dyDescent="0.2">
      <c r="A56" s="15"/>
      <c r="B56" s="15"/>
      <c r="C56" s="106"/>
      <c r="D56" s="15"/>
      <c r="E56" s="24"/>
    </row>
    <row r="57" spans="1:5" x14ac:dyDescent="0.2">
      <c r="A57" s="15"/>
      <c r="B57" s="15"/>
      <c r="C57" s="106"/>
      <c r="D57" s="15"/>
      <c r="E57" s="24"/>
    </row>
    <row r="58" spans="1:5" x14ac:dyDescent="0.2">
      <c r="A58" s="15"/>
      <c r="B58" s="15"/>
      <c r="C58" s="106"/>
      <c r="D58" s="15"/>
      <c r="E58" s="24"/>
    </row>
    <row r="59" spans="1:5" x14ac:dyDescent="0.2">
      <c r="A59" s="15"/>
      <c r="B59" s="15"/>
      <c r="C59" s="106"/>
      <c r="D59" s="15"/>
      <c r="E59" s="24"/>
    </row>
    <row r="60" spans="1:5" x14ac:dyDescent="0.2">
      <c r="A60" s="15"/>
      <c r="B60" s="15"/>
      <c r="C60" s="106"/>
      <c r="D60" s="15"/>
      <c r="E60" s="24"/>
    </row>
    <row r="61" spans="1:5" x14ac:dyDescent="0.2">
      <c r="A61" s="15"/>
      <c r="B61" s="15"/>
      <c r="C61" s="106"/>
      <c r="D61" s="15"/>
      <c r="E61" s="24"/>
    </row>
    <row r="62" spans="1:5" x14ac:dyDescent="0.2">
      <c r="A62" s="15"/>
      <c r="B62" s="15"/>
      <c r="C62" s="106"/>
      <c r="D62" s="15"/>
      <c r="E62" s="24"/>
    </row>
    <row r="63" spans="1:5" x14ac:dyDescent="0.2">
      <c r="A63" s="15"/>
      <c r="B63" s="15"/>
      <c r="C63" s="106"/>
      <c r="D63" s="15"/>
      <c r="E63" s="24"/>
    </row>
    <row r="64" spans="1:5" x14ac:dyDescent="0.2">
      <c r="A64" s="15"/>
      <c r="B64" s="15"/>
      <c r="C64" s="106"/>
      <c r="D64" s="15"/>
      <c r="E64" s="24"/>
    </row>
    <row r="65" spans="1:5" x14ac:dyDescent="0.2">
      <c r="A65" s="15"/>
      <c r="B65" s="15"/>
      <c r="C65" s="106"/>
      <c r="D65" s="15"/>
      <c r="E65" s="24"/>
    </row>
    <row r="66" spans="1:5" x14ac:dyDescent="0.2">
      <c r="A66" s="15"/>
      <c r="B66" s="15"/>
      <c r="C66" s="106"/>
      <c r="D66" s="15"/>
      <c r="E66" s="24"/>
    </row>
    <row r="67" spans="1:5" x14ac:dyDescent="0.2">
      <c r="A67" s="15"/>
      <c r="B67" s="15"/>
      <c r="C67" s="106"/>
      <c r="D67" s="15"/>
      <c r="E67" s="24"/>
    </row>
    <row r="68" spans="1:5" x14ac:dyDescent="0.2">
      <c r="A68" s="15"/>
      <c r="B68" s="15"/>
      <c r="C68" s="106"/>
      <c r="D68" s="15"/>
      <c r="E68" s="24"/>
    </row>
    <row r="69" spans="1:5" x14ac:dyDescent="0.2">
      <c r="A69" s="15"/>
      <c r="B69" s="15"/>
      <c r="C69" s="106"/>
      <c r="D69" s="15"/>
      <c r="E69" s="24"/>
    </row>
    <row r="70" spans="1:5" x14ac:dyDescent="0.2">
      <c r="A70" s="15"/>
      <c r="B70" s="15"/>
      <c r="C70" s="106"/>
      <c r="D70" s="15"/>
      <c r="E70" s="24"/>
    </row>
    <row r="71" spans="1:5" x14ac:dyDescent="0.2">
      <c r="A71" s="15"/>
      <c r="B71" s="15"/>
      <c r="C71" s="106"/>
      <c r="D71" s="15"/>
      <c r="E71" s="24"/>
    </row>
    <row r="72" spans="1:5" x14ac:dyDescent="0.2">
      <c r="A72" s="15"/>
      <c r="B72" s="15"/>
      <c r="C72" s="106"/>
      <c r="D72" s="15"/>
      <c r="E72" s="24"/>
    </row>
    <row r="73" spans="1:5" x14ac:dyDescent="0.2">
      <c r="A73" s="15"/>
      <c r="B73" s="15"/>
      <c r="C73" s="106"/>
      <c r="D73" s="15"/>
      <c r="E73" s="24"/>
    </row>
    <row r="74" spans="1:5" x14ac:dyDescent="0.2">
      <c r="A74" s="15"/>
      <c r="B74" s="15"/>
      <c r="C74" s="106"/>
      <c r="D74" s="15"/>
      <c r="E74" s="24"/>
    </row>
    <row r="75" spans="1:5" x14ac:dyDescent="0.2">
      <c r="A75" s="15"/>
      <c r="B75" s="15"/>
      <c r="C75" s="106"/>
      <c r="D75" s="15"/>
      <c r="E75" s="24"/>
    </row>
    <row r="76" spans="1:5" x14ac:dyDescent="0.2">
      <c r="A76" s="15"/>
      <c r="B76" s="15"/>
      <c r="C76" s="106"/>
      <c r="D76" s="15"/>
      <c r="E76" s="24"/>
    </row>
    <row r="77" spans="1:5" x14ac:dyDescent="0.2">
      <c r="A77" s="15"/>
      <c r="B77" s="15"/>
      <c r="C77" s="106"/>
      <c r="D77" s="15"/>
      <c r="E77" s="24"/>
    </row>
    <row r="78" spans="1:5" x14ac:dyDescent="0.2">
      <c r="A78" s="15"/>
      <c r="B78" s="15"/>
      <c r="C78" s="106"/>
      <c r="D78" s="15"/>
      <c r="E78" s="24"/>
    </row>
    <row r="79" spans="1:5" x14ac:dyDescent="0.2">
      <c r="A79" s="15"/>
      <c r="B79" s="15"/>
      <c r="C79" s="106"/>
      <c r="D79" s="15"/>
      <c r="E79" s="24"/>
    </row>
    <row r="80" spans="1:5" x14ac:dyDescent="0.2">
      <c r="A80" s="15"/>
      <c r="B80" s="15"/>
      <c r="C80" s="106"/>
      <c r="D80" s="15"/>
      <c r="E80" s="24"/>
    </row>
    <row r="81" spans="1:5" x14ac:dyDescent="0.2">
      <c r="A81" s="15"/>
      <c r="B81" s="15"/>
      <c r="C81" s="106"/>
      <c r="D81" s="15"/>
      <c r="E81" s="24"/>
    </row>
    <row r="82" spans="1:5" x14ac:dyDescent="0.2">
      <c r="A82" s="15"/>
      <c r="B82" s="15"/>
      <c r="C82" s="106"/>
      <c r="D82" s="15"/>
      <c r="E82" s="24"/>
    </row>
    <row r="83" spans="1:5" x14ac:dyDescent="0.2">
      <c r="A83" s="15"/>
      <c r="B83" s="15"/>
      <c r="C83" s="106"/>
      <c r="D83" s="15"/>
      <c r="E83" s="24"/>
    </row>
    <row r="84" spans="1:5" x14ac:dyDescent="0.2">
      <c r="A84" s="15"/>
      <c r="B84" s="15"/>
      <c r="C84" s="106"/>
      <c r="D84" s="15"/>
      <c r="E84" s="24"/>
    </row>
    <row r="85" spans="1:5" x14ac:dyDescent="0.2">
      <c r="A85" s="15"/>
      <c r="B85" s="15"/>
      <c r="C85" s="106"/>
      <c r="D85" s="15"/>
      <c r="E85" s="24"/>
    </row>
    <row r="86" spans="1:5" x14ac:dyDescent="0.2">
      <c r="A86" s="15"/>
      <c r="B86" s="15"/>
      <c r="C86" s="204"/>
      <c r="D86" s="15"/>
      <c r="E86" s="24"/>
    </row>
    <row r="87" spans="1:5" ht="13.5" thickBot="1" x14ac:dyDescent="0.25">
      <c r="A87" s="35"/>
      <c r="B87" s="62"/>
      <c r="C87" s="62"/>
      <c r="D87" s="66" t="s">
        <v>435</v>
      </c>
      <c r="E87" s="203">
        <f>SUM(E15:E86)</f>
        <v>0</v>
      </c>
    </row>
    <row r="88" spans="1:5" ht="14.25" thickTop="1" thickBot="1" x14ac:dyDescent="0.25">
      <c r="A88" s="557"/>
      <c r="B88" s="557"/>
      <c r="C88" s="557"/>
      <c r="D88" s="557"/>
      <c r="E88" s="557"/>
    </row>
    <row r="89" spans="1:5" x14ac:dyDescent="0.2">
      <c r="A89" s="460" t="s">
        <v>991</v>
      </c>
    </row>
    <row r="90" spans="1:5" hidden="1" x14ac:dyDescent="0.2">
      <c r="B90" s="33"/>
      <c r="C90" s="33"/>
      <c r="D90" s="33"/>
      <c r="E90" s="33"/>
    </row>
  </sheetData>
  <sheetProtection password="8EDC" sheet="1" selectLockedCells="1"/>
  <mergeCells count="6">
    <mergeCell ref="A7:E7"/>
    <mergeCell ref="A12:E12"/>
    <mergeCell ref="A88:E88"/>
    <mergeCell ref="A8:E8"/>
    <mergeCell ref="A9:E9"/>
    <mergeCell ref="A10:E10"/>
  </mergeCells>
  <phoneticPr fontId="2" type="noConversion"/>
  <printOptions horizontalCentered="1"/>
  <pageMargins left="0.5" right="0.5" top="0.5" bottom="0.5" header="0.25" footer="0.25"/>
  <pageSetup paperSize="5" scale="77" orientation="portrait" blackAndWhite="1" r:id="rId1"/>
  <headerFooter alignWithMargins="0">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pageSetUpPr fitToPage="1"/>
  </sheetPr>
  <dimension ref="A1:G90"/>
  <sheetViews>
    <sheetView zoomScaleNormal="100" zoomScaleSheetLayoutView="50" workbookViewId="0">
      <selection activeCell="A15" sqref="A15"/>
    </sheetView>
  </sheetViews>
  <sheetFormatPr defaultColWidth="0" defaultRowHeight="12.75" zeroHeight="1" x14ac:dyDescent="0.2"/>
  <cols>
    <col min="1" max="1" width="8.7109375" style="26" customWidth="1"/>
    <col min="2" max="2" width="12.140625" style="31" customWidth="1"/>
    <col min="3" max="3" width="65" style="31" customWidth="1"/>
    <col min="4" max="5" width="18.85546875" style="31" customWidth="1"/>
    <col min="6" max="7" width="14.7109375" style="11" hidden="1" customWidth="1"/>
    <col min="8" max="16384" width="11.7109375" style="11" hidden="1"/>
  </cols>
  <sheetData>
    <row r="1" spans="1:5" s="61" customFormat="1" ht="11.25" x14ac:dyDescent="0.2">
      <c r="A1" s="122" t="s">
        <v>447</v>
      </c>
      <c r="B1" s="123"/>
      <c r="C1" s="123"/>
      <c r="D1" s="123"/>
      <c r="E1" s="124" t="s">
        <v>448</v>
      </c>
    </row>
    <row r="2" spans="1:5" s="61" customFormat="1" ht="11.25" x14ac:dyDescent="0.2">
      <c r="A2" s="125" t="str">
        <f>+Instructions!A2</f>
        <v>SPECIAL CA SCHEDULE P AS OF 12/31/24</v>
      </c>
      <c r="B2" s="123"/>
      <c r="C2" s="123"/>
      <c r="D2" s="123"/>
      <c r="E2" s="123"/>
    </row>
    <row r="3" spans="1:5" s="61" customFormat="1" ht="11.25" x14ac:dyDescent="0.2">
      <c r="A3" s="122" t="str">
        <f>+Instructions!A3</f>
        <v>FAD 152 (10/24)</v>
      </c>
      <c r="B3" s="123"/>
      <c r="C3" s="123"/>
      <c r="D3" s="123"/>
      <c r="E3" s="123"/>
    </row>
    <row r="4" spans="1:5" x14ac:dyDescent="0.2">
      <c r="B4" s="43"/>
      <c r="C4" s="43"/>
      <c r="D4" s="43"/>
    </row>
    <row r="5" spans="1:5" x14ac:dyDescent="0.2">
      <c r="A5" s="52">
        <f>+'Page 1'!B11</f>
        <v>0</v>
      </c>
      <c r="B5" s="43"/>
      <c r="C5" s="37" t="str">
        <f>+'Page 1'!D11</f>
        <v>Enter your NAIC# first.  If your company name does not appear here, go to page A.</v>
      </c>
      <c r="D5" s="37"/>
    </row>
    <row r="6" spans="1:5" x14ac:dyDescent="0.2">
      <c r="A6" s="33" t="s">
        <v>457</v>
      </c>
      <c r="B6" s="43"/>
      <c r="C6" s="43" t="s">
        <v>458</v>
      </c>
      <c r="D6" s="43"/>
    </row>
    <row r="7" spans="1:5" x14ac:dyDescent="0.2">
      <c r="A7" s="547" t="s">
        <v>62</v>
      </c>
      <c r="B7" s="547"/>
      <c r="C7" s="547"/>
      <c r="D7" s="547"/>
      <c r="E7" s="547"/>
    </row>
    <row r="8" spans="1:5" x14ac:dyDescent="0.2">
      <c r="A8" s="547" t="s">
        <v>473</v>
      </c>
      <c r="B8" s="547"/>
      <c r="C8" s="547"/>
      <c r="D8" s="547"/>
      <c r="E8" s="547"/>
    </row>
    <row r="9" spans="1:5" ht="12.75" customHeight="1" x14ac:dyDescent="0.2">
      <c r="A9" s="555" t="s">
        <v>60</v>
      </c>
      <c r="B9" s="555"/>
      <c r="C9" s="555"/>
      <c r="D9" s="555"/>
      <c r="E9" s="555"/>
    </row>
    <row r="10" spans="1:5" ht="12.75" customHeight="1" x14ac:dyDescent="0.2">
      <c r="A10" s="556" t="s">
        <v>329</v>
      </c>
      <c r="B10" s="556"/>
      <c r="C10" s="556"/>
      <c r="D10" s="556"/>
      <c r="E10" s="556"/>
    </row>
    <row r="11" spans="1:5" x14ac:dyDescent="0.2"/>
    <row r="12" spans="1:5" x14ac:dyDescent="0.2">
      <c r="A12" s="553" t="s">
        <v>430</v>
      </c>
      <c r="B12" s="553"/>
      <c r="C12" s="553"/>
      <c r="D12" s="553"/>
      <c r="E12" s="553"/>
    </row>
    <row r="13" spans="1:5" x14ac:dyDescent="0.2"/>
    <row r="14" spans="1:5" s="61" customFormat="1" ht="67.5" x14ac:dyDescent="0.2">
      <c r="A14" s="48" t="s">
        <v>295</v>
      </c>
      <c r="B14" s="48" t="s">
        <v>296</v>
      </c>
      <c r="C14" s="48" t="s">
        <v>61</v>
      </c>
      <c r="D14" s="48" t="s">
        <v>297</v>
      </c>
      <c r="E14" s="48" t="s">
        <v>298</v>
      </c>
    </row>
    <row r="15" spans="1:5" x14ac:dyDescent="0.2">
      <c r="A15" s="15"/>
      <c r="B15" s="15"/>
      <c r="C15" s="106"/>
      <c r="D15" s="15"/>
      <c r="E15" s="24"/>
    </row>
    <row r="16" spans="1:5" x14ac:dyDescent="0.2">
      <c r="A16" s="15"/>
      <c r="B16" s="15"/>
      <c r="C16" s="106"/>
      <c r="D16" s="15"/>
      <c r="E16" s="24"/>
    </row>
    <row r="17" spans="1:5" x14ac:dyDescent="0.2">
      <c r="A17" s="15"/>
      <c r="B17" s="15"/>
      <c r="C17" s="106"/>
      <c r="D17" s="15"/>
      <c r="E17" s="24"/>
    </row>
    <row r="18" spans="1:5" x14ac:dyDescent="0.2">
      <c r="A18" s="15"/>
      <c r="B18" s="15"/>
      <c r="C18" s="106"/>
      <c r="D18" s="15"/>
      <c r="E18" s="24"/>
    </row>
    <row r="19" spans="1:5" x14ac:dyDescent="0.2">
      <c r="A19" s="15"/>
      <c r="B19" s="15"/>
      <c r="C19" s="106"/>
      <c r="D19" s="15"/>
      <c r="E19" s="24"/>
    </row>
    <row r="20" spans="1:5" x14ac:dyDescent="0.2">
      <c r="A20" s="15"/>
      <c r="B20" s="15"/>
      <c r="C20" s="106"/>
      <c r="D20" s="15"/>
      <c r="E20" s="24"/>
    </row>
    <row r="21" spans="1:5" x14ac:dyDescent="0.2">
      <c r="A21" s="15"/>
      <c r="B21" s="15"/>
      <c r="C21" s="106"/>
      <c r="D21" s="15"/>
      <c r="E21" s="24"/>
    </row>
    <row r="22" spans="1:5" x14ac:dyDescent="0.2">
      <c r="A22" s="15"/>
      <c r="B22" s="15"/>
      <c r="C22" s="106"/>
      <c r="D22" s="15"/>
      <c r="E22" s="24"/>
    </row>
    <row r="23" spans="1:5" x14ac:dyDescent="0.2">
      <c r="A23" s="15"/>
      <c r="B23" s="15"/>
      <c r="C23" s="106"/>
      <c r="D23" s="15"/>
      <c r="E23" s="24"/>
    </row>
    <row r="24" spans="1:5" x14ac:dyDescent="0.2">
      <c r="A24" s="15"/>
      <c r="B24" s="15"/>
      <c r="C24" s="106"/>
      <c r="D24" s="15"/>
      <c r="E24" s="24"/>
    </row>
    <row r="25" spans="1:5" x14ac:dyDescent="0.2">
      <c r="A25" s="15"/>
      <c r="B25" s="15"/>
      <c r="C25" s="106"/>
      <c r="D25" s="15"/>
      <c r="E25" s="24"/>
    </row>
    <row r="26" spans="1:5" x14ac:dyDescent="0.2">
      <c r="A26" s="15"/>
      <c r="B26" s="15"/>
      <c r="C26" s="106"/>
      <c r="D26" s="15"/>
      <c r="E26" s="24"/>
    </row>
    <row r="27" spans="1:5" x14ac:dyDescent="0.2">
      <c r="A27" s="15"/>
      <c r="B27" s="15"/>
      <c r="C27" s="106"/>
      <c r="D27" s="15"/>
      <c r="E27" s="24"/>
    </row>
    <row r="28" spans="1:5" x14ac:dyDescent="0.2">
      <c r="A28" s="15"/>
      <c r="B28" s="15"/>
      <c r="C28" s="106"/>
      <c r="D28" s="15"/>
      <c r="E28" s="24"/>
    </row>
    <row r="29" spans="1:5" x14ac:dyDescent="0.2">
      <c r="A29" s="15"/>
      <c r="B29" s="15"/>
      <c r="C29" s="106"/>
      <c r="D29" s="15"/>
      <c r="E29" s="24"/>
    </row>
    <row r="30" spans="1:5" x14ac:dyDescent="0.2">
      <c r="A30" s="15"/>
      <c r="B30" s="15"/>
      <c r="C30" s="106"/>
      <c r="D30" s="15"/>
      <c r="E30" s="24"/>
    </row>
    <row r="31" spans="1:5" x14ac:dyDescent="0.2">
      <c r="A31" s="15"/>
      <c r="B31" s="15"/>
      <c r="C31" s="106"/>
      <c r="D31" s="15"/>
      <c r="E31" s="24"/>
    </row>
    <row r="32" spans="1:5" x14ac:dyDescent="0.2">
      <c r="A32" s="15"/>
      <c r="B32" s="15"/>
      <c r="C32" s="106"/>
      <c r="D32" s="15"/>
      <c r="E32" s="24"/>
    </row>
    <row r="33" spans="1:5" x14ac:dyDescent="0.2">
      <c r="A33" s="15"/>
      <c r="B33" s="15"/>
      <c r="C33" s="106"/>
      <c r="D33" s="15"/>
      <c r="E33" s="24"/>
    </row>
    <row r="34" spans="1:5" x14ac:dyDescent="0.2">
      <c r="A34" s="15"/>
      <c r="B34" s="15"/>
      <c r="C34" s="106"/>
      <c r="D34" s="15"/>
      <c r="E34" s="24"/>
    </row>
    <row r="35" spans="1:5" x14ac:dyDescent="0.2">
      <c r="A35" s="15"/>
      <c r="B35" s="15"/>
      <c r="C35" s="106"/>
      <c r="D35" s="15"/>
      <c r="E35" s="24"/>
    </row>
    <row r="36" spans="1:5" x14ac:dyDescent="0.2">
      <c r="A36" s="15"/>
      <c r="B36" s="15"/>
      <c r="C36" s="106"/>
      <c r="D36" s="15"/>
      <c r="E36" s="24"/>
    </row>
    <row r="37" spans="1:5" x14ac:dyDescent="0.2">
      <c r="A37" s="15"/>
      <c r="B37" s="15"/>
      <c r="C37" s="106"/>
      <c r="D37" s="15"/>
      <c r="E37" s="24"/>
    </row>
    <row r="38" spans="1:5" x14ac:dyDescent="0.2">
      <c r="A38" s="15"/>
      <c r="B38" s="15"/>
      <c r="C38" s="106"/>
      <c r="D38" s="15"/>
      <c r="E38" s="24"/>
    </row>
    <row r="39" spans="1:5" x14ac:dyDescent="0.2">
      <c r="A39" s="15"/>
      <c r="B39" s="15"/>
      <c r="C39" s="106"/>
      <c r="D39" s="15"/>
      <c r="E39" s="24"/>
    </row>
    <row r="40" spans="1:5" x14ac:dyDescent="0.2">
      <c r="A40" s="15"/>
      <c r="B40" s="15"/>
      <c r="C40" s="106"/>
      <c r="D40" s="15"/>
      <c r="E40" s="24"/>
    </row>
    <row r="41" spans="1:5" x14ac:dyDescent="0.2">
      <c r="A41" s="15"/>
      <c r="B41" s="15"/>
      <c r="C41" s="106"/>
      <c r="D41" s="15"/>
      <c r="E41" s="24"/>
    </row>
    <row r="42" spans="1:5" x14ac:dyDescent="0.2">
      <c r="A42" s="15"/>
      <c r="B42" s="15"/>
      <c r="C42" s="106"/>
      <c r="D42" s="15"/>
      <c r="E42" s="24"/>
    </row>
    <row r="43" spans="1:5" x14ac:dyDescent="0.2">
      <c r="A43" s="15"/>
      <c r="B43" s="15"/>
      <c r="C43" s="106"/>
      <c r="D43" s="15"/>
      <c r="E43" s="24"/>
    </row>
    <row r="44" spans="1:5" x14ac:dyDescent="0.2">
      <c r="A44" s="15"/>
      <c r="B44" s="15"/>
      <c r="C44" s="106"/>
      <c r="D44" s="15"/>
      <c r="E44" s="24"/>
    </row>
    <row r="45" spans="1:5" x14ac:dyDescent="0.2">
      <c r="A45" s="15"/>
      <c r="B45" s="15"/>
      <c r="C45" s="106"/>
      <c r="D45" s="15"/>
      <c r="E45" s="24"/>
    </row>
    <row r="46" spans="1:5" x14ac:dyDescent="0.2">
      <c r="A46" s="15"/>
      <c r="B46" s="15"/>
      <c r="C46" s="106"/>
      <c r="D46" s="15"/>
      <c r="E46" s="24"/>
    </row>
    <row r="47" spans="1:5" x14ac:dyDescent="0.2">
      <c r="A47" s="15"/>
      <c r="B47" s="15"/>
      <c r="C47" s="106"/>
      <c r="D47" s="15"/>
      <c r="E47" s="24"/>
    </row>
    <row r="48" spans="1:5" x14ac:dyDescent="0.2">
      <c r="A48" s="15"/>
      <c r="B48" s="15"/>
      <c r="C48" s="106"/>
      <c r="D48" s="15"/>
      <c r="E48" s="24"/>
    </row>
    <row r="49" spans="1:5" x14ac:dyDescent="0.2">
      <c r="A49" s="15"/>
      <c r="B49" s="15"/>
      <c r="C49" s="106"/>
      <c r="D49" s="15"/>
      <c r="E49" s="24"/>
    </row>
    <row r="50" spans="1:5" x14ac:dyDescent="0.2">
      <c r="A50" s="15"/>
      <c r="B50" s="15"/>
      <c r="C50" s="106"/>
      <c r="D50" s="15"/>
      <c r="E50" s="24"/>
    </row>
    <row r="51" spans="1:5" x14ac:dyDescent="0.2">
      <c r="A51" s="15"/>
      <c r="B51" s="15"/>
      <c r="C51" s="106"/>
      <c r="D51" s="15"/>
      <c r="E51" s="24"/>
    </row>
    <row r="52" spans="1:5" x14ac:dyDescent="0.2">
      <c r="A52" s="15"/>
      <c r="B52" s="15"/>
      <c r="C52" s="106"/>
      <c r="D52" s="15"/>
      <c r="E52" s="24"/>
    </row>
    <row r="53" spans="1:5" x14ac:dyDescent="0.2">
      <c r="A53" s="15"/>
      <c r="B53" s="15"/>
      <c r="C53" s="106"/>
      <c r="D53" s="15"/>
      <c r="E53" s="24"/>
    </row>
    <row r="54" spans="1:5" x14ac:dyDescent="0.2">
      <c r="A54" s="15"/>
      <c r="B54" s="15"/>
      <c r="C54" s="106"/>
      <c r="D54" s="15"/>
      <c r="E54" s="24"/>
    </row>
    <row r="55" spans="1:5" x14ac:dyDescent="0.2">
      <c r="A55" s="15"/>
      <c r="B55" s="15"/>
      <c r="C55" s="106"/>
      <c r="D55" s="15"/>
      <c r="E55" s="24"/>
    </row>
    <row r="56" spans="1:5" x14ac:dyDescent="0.2">
      <c r="A56" s="15"/>
      <c r="B56" s="15"/>
      <c r="C56" s="106"/>
      <c r="D56" s="15"/>
      <c r="E56" s="24"/>
    </row>
    <row r="57" spans="1:5" x14ac:dyDescent="0.2">
      <c r="A57" s="15"/>
      <c r="B57" s="15"/>
      <c r="C57" s="106"/>
      <c r="D57" s="15"/>
      <c r="E57" s="24"/>
    </row>
    <row r="58" spans="1:5" x14ac:dyDescent="0.2">
      <c r="A58" s="15"/>
      <c r="B58" s="15"/>
      <c r="C58" s="106"/>
      <c r="D58" s="15"/>
      <c r="E58" s="24"/>
    </row>
    <row r="59" spans="1:5" x14ac:dyDescent="0.2">
      <c r="A59" s="15"/>
      <c r="B59" s="15"/>
      <c r="C59" s="106"/>
      <c r="D59" s="15"/>
      <c r="E59" s="24"/>
    </row>
    <row r="60" spans="1:5" x14ac:dyDescent="0.2">
      <c r="A60" s="15"/>
      <c r="B60" s="15"/>
      <c r="C60" s="106"/>
      <c r="D60" s="15"/>
      <c r="E60" s="24"/>
    </row>
    <row r="61" spans="1:5" x14ac:dyDescent="0.2">
      <c r="A61" s="15"/>
      <c r="B61" s="15"/>
      <c r="C61" s="106"/>
      <c r="D61" s="15"/>
      <c r="E61" s="24"/>
    </row>
    <row r="62" spans="1:5" x14ac:dyDescent="0.2">
      <c r="A62" s="15"/>
      <c r="B62" s="15"/>
      <c r="C62" s="106"/>
      <c r="D62" s="15"/>
      <c r="E62" s="24"/>
    </row>
    <row r="63" spans="1:5" x14ac:dyDescent="0.2">
      <c r="A63" s="15"/>
      <c r="B63" s="15"/>
      <c r="C63" s="106"/>
      <c r="D63" s="15"/>
      <c r="E63" s="24"/>
    </row>
    <row r="64" spans="1:5" x14ac:dyDescent="0.2">
      <c r="A64" s="15"/>
      <c r="B64" s="15"/>
      <c r="C64" s="106"/>
      <c r="D64" s="15"/>
      <c r="E64" s="24"/>
    </row>
    <row r="65" spans="1:5" x14ac:dyDescent="0.2">
      <c r="A65" s="15"/>
      <c r="B65" s="15"/>
      <c r="C65" s="106"/>
      <c r="D65" s="15"/>
      <c r="E65" s="24"/>
    </row>
    <row r="66" spans="1:5" x14ac:dyDescent="0.2">
      <c r="A66" s="15"/>
      <c r="B66" s="15"/>
      <c r="C66" s="106"/>
      <c r="D66" s="15"/>
      <c r="E66" s="24"/>
    </row>
    <row r="67" spans="1:5" x14ac:dyDescent="0.2">
      <c r="A67" s="15"/>
      <c r="B67" s="15"/>
      <c r="C67" s="106"/>
      <c r="D67" s="15"/>
      <c r="E67" s="24"/>
    </row>
    <row r="68" spans="1:5" x14ac:dyDescent="0.2">
      <c r="A68" s="15"/>
      <c r="B68" s="15"/>
      <c r="C68" s="106"/>
      <c r="D68" s="15"/>
      <c r="E68" s="24"/>
    </row>
    <row r="69" spans="1:5" x14ac:dyDescent="0.2">
      <c r="A69" s="15"/>
      <c r="B69" s="15"/>
      <c r="C69" s="106"/>
      <c r="D69" s="15"/>
      <c r="E69" s="24"/>
    </row>
    <row r="70" spans="1:5" x14ac:dyDescent="0.2">
      <c r="A70" s="15"/>
      <c r="B70" s="15"/>
      <c r="C70" s="106"/>
      <c r="D70" s="15"/>
      <c r="E70" s="24"/>
    </row>
    <row r="71" spans="1:5" x14ac:dyDescent="0.2">
      <c r="A71" s="15"/>
      <c r="B71" s="15"/>
      <c r="C71" s="106"/>
      <c r="D71" s="15"/>
      <c r="E71" s="24"/>
    </row>
    <row r="72" spans="1:5" x14ac:dyDescent="0.2">
      <c r="A72" s="15"/>
      <c r="B72" s="15"/>
      <c r="C72" s="106"/>
      <c r="D72" s="15"/>
      <c r="E72" s="24"/>
    </row>
    <row r="73" spans="1:5" x14ac:dyDescent="0.2">
      <c r="A73" s="15"/>
      <c r="B73" s="15"/>
      <c r="C73" s="106"/>
      <c r="D73" s="15"/>
      <c r="E73" s="24"/>
    </row>
    <row r="74" spans="1:5" x14ac:dyDescent="0.2">
      <c r="A74" s="15"/>
      <c r="B74" s="15"/>
      <c r="C74" s="106"/>
      <c r="D74" s="15"/>
      <c r="E74" s="24"/>
    </row>
    <row r="75" spans="1:5" x14ac:dyDescent="0.2">
      <c r="A75" s="15"/>
      <c r="B75" s="15"/>
      <c r="C75" s="106"/>
      <c r="D75" s="15"/>
      <c r="E75" s="24"/>
    </row>
    <row r="76" spans="1:5" x14ac:dyDescent="0.2">
      <c r="A76" s="15"/>
      <c r="B76" s="15"/>
      <c r="C76" s="106"/>
      <c r="D76" s="15"/>
      <c r="E76" s="24"/>
    </row>
    <row r="77" spans="1:5" x14ac:dyDescent="0.2">
      <c r="A77" s="15"/>
      <c r="B77" s="15"/>
      <c r="C77" s="106"/>
      <c r="D77" s="15"/>
      <c r="E77" s="24"/>
    </row>
    <row r="78" spans="1:5" x14ac:dyDescent="0.2">
      <c r="A78" s="15"/>
      <c r="B78" s="15"/>
      <c r="C78" s="106"/>
      <c r="D78" s="15"/>
      <c r="E78" s="24"/>
    </row>
    <row r="79" spans="1:5" x14ac:dyDescent="0.2">
      <c r="A79" s="15"/>
      <c r="B79" s="15"/>
      <c r="C79" s="106"/>
      <c r="D79" s="15"/>
      <c r="E79" s="24"/>
    </row>
    <row r="80" spans="1:5" x14ac:dyDescent="0.2">
      <c r="A80" s="15"/>
      <c r="B80" s="15"/>
      <c r="C80" s="106"/>
      <c r="D80" s="15"/>
      <c r="E80" s="24"/>
    </row>
    <row r="81" spans="1:5" x14ac:dyDescent="0.2">
      <c r="A81" s="15"/>
      <c r="B81" s="15"/>
      <c r="C81" s="106"/>
      <c r="D81" s="15"/>
      <c r="E81" s="24"/>
    </row>
    <row r="82" spans="1:5" x14ac:dyDescent="0.2">
      <c r="A82" s="15"/>
      <c r="B82" s="15"/>
      <c r="C82" s="106"/>
      <c r="D82" s="15"/>
      <c r="E82" s="24"/>
    </row>
    <row r="83" spans="1:5" x14ac:dyDescent="0.2">
      <c r="A83" s="15"/>
      <c r="B83" s="15"/>
      <c r="C83" s="106"/>
      <c r="D83" s="15"/>
      <c r="E83" s="24"/>
    </row>
    <row r="84" spans="1:5" x14ac:dyDescent="0.2">
      <c r="A84" s="15"/>
      <c r="B84" s="15"/>
      <c r="C84" s="106"/>
      <c r="D84" s="15"/>
      <c r="E84" s="24"/>
    </row>
    <row r="85" spans="1:5" x14ac:dyDescent="0.2">
      <c r="A85" s="15"/>
      <c r="B85" s="15"/>
      <c r="C85" s="106"/>
      <c r="D85" s="15"/>
      <c r="E85" s="24"/>
    </row>
    <row r="86" spans="1:5" x14ac:dyDescent="0.2">
      <c r="A86" s="15"/>
      <c r="B86" s="15"/>
      <c r="C86" s="106"/>
      <c r="D86" s="15"/>
      <c r="E86" s="24"/>
    </row>
    <row r="87" spans="1:5" ht="13.5" thickBot="1" x14ac:dyDescent="0.25">
      <c r="A87" s="35"/>
      <c r="B87" s="62"/>
      <c r="C87" s="62"/>
      <c r="D87" s="66" t="s">
        <v>436</v>
      </c>
      <c r="E87" s="203">
        <f>SUM(E15:E86)</f>
        <v>0</v>
      </c>
    </row>
    <row r="88" spans="1:5" ht="14.25" thickTop="1" thickBot="1" x14ac:dyDescent="0.25">
      <c r="A88" s="557"/>
      <c r="B88" s="557"/>
      <c r="C88" s="557"/>
      <c r="D88" s="557"/>
      <c r="E88" s="557"/>
    </row>
    <row r="89" spans="1:5" x14ac:dyDescent="0.2">
      <c r="A89" s="460" t="s">
        <v>989</v>
      </c>
    </row>
    <row r="90" spans="1:5" hidden="1" x14ac:dyDescent="0.2">
      <c r="B90" s="33"/>
      <c r="C90" s="33"/>
      <c r="D90" s="33"/>
      <c r="E90" s="33"/>
    </row>
  </sheetData>
  <sheetProtection password="8EDC" sheet="1" selectLockedCells="1"/>
  <mergeCells count="6">
    <mergeCell ref="A7:E7"/>
    <mergeCell ref="A12:E12"/>
    <mergeCell ref="A88:E88"/>
    <mergeCell ref="A8:E8"/>
    <mergeCell ref="A9:E9"/>
    <mergeCell ref="A10:E10"/>
  </mergeCells>
  <phoneticPr fontId="2" type="noConversion"/>
  <printOptions horizontalCentered="1"/>
  <pageMargins left="0.5" right="0.5" top="0.5" bottom="0.5" header="0.25" footer="0.25"/>
  <pageSetup paperSize="5" scale="77" orientation="portrait" blackAndWhite="1" r:id="rId1"/>
  <headerFooter alignWithMargins="0">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3">
    <tabColor indexed="44"/>
    <pageSetUpPr fitToPage="1"/>
  </sheetPr>
  <dimension ref="A1:I97"/>
  <sheetViews>
    <sheetView zoomScaleNormal="100" workbookViewId="0">
      <selection activeCell="A15" sqref="A15"/>
    </sheetView>
  </sheetViews>
  <sheetFormatPr defaultColWidth="0" defaultRowHeight="12.75" zeroHeight="1" x14ac:dyDescent="0.2"/>
  <cols>
    <col min="1" max="1" width="8.7109375" style="212" customWidth="1"/>
    <col min="2" max="2" width="6.7109375" style="213" customWidth="1"/>
    <col min="3" max="3" width="56.5703125" style="213" customWidth="1"/>
    <col min="4" max="4" width="7.28515625" style="213" customWidth="1"/>
    <col min="5" max="9" width="13.7109375" style="283" customWidth="1"/>
    <col min="10" max="16384" width="14.7109375" style="213" hidden="1"/>
  </cols>
  <sheetData>
    <row r="1" spans="1:9" s="61" customFormat="1" ht="11.25" x14ac:dyDescent="0.2">
      <c r="A1" s="122" t="s">
        <v>447</v>
      </c>
      <c r="B1" s="122"/>
      <c r="C1" s="122"/>
      <c r="D1" s="122"/>
      <c r="E1" s="122"/>
      <c r="F1" s="122"/>
      <c r="G1" s="122"/>
      <c r="H1" s="122"/>
      <c r="I1" s="124" t="s">
        <v>448</v>
      </c>
    </row>
    <row r="2" spans="1:9" s="61" customFormat="1" ht="11.25" x14ac:dyDescent="0.2">
      <c r="A2" s="125" t="str">
        <f>+Instructions!A2</f>
        <v>SPECIAL CA SCHEDULE P AS OF 12/31/24</v>
      </c>
      <c r="B2" s="122"/>
      <c r="C2" s="122"/>
      <c r="D2" s="122"/>
      <c r="E2" s="122"/>
      <c r="F2" s="122"/>
      <c r="G2" s="122"/>
      <c r="H2" s="122"/>
      <c r="I2" s="122"/>
    </row>
    <row r="3" spans="1:9" s="61" customFormat="1" ht="11.25" x14ac:dyDescent="0.2">
      <c r="A3" s="122" t="str">
        <f>+Instructions!A3</f>
        <v>FAD 152 (10/24)</v>
      </c>
      <c r="B3" s="122"/>
      <c r="C3" s="122"/>
      <c r="D3" s="122"/>
      <c r="E3" s="122"/>
      <c r="F3" s="122"/>
      <c r="G3" s="122"/>
      <c r="H3" s="122"/>
      <c r="I3" s="122"/>
    </row>
    <row r="4" spans="1:9" s="11" customFormat="1" x14ac:dyDescent="0.2">
      <c r="A4" s="555"/>
      <c r="B4" s="555"/>
      <c r="C4" s="555"/>
      <c r="D4" s="555"/>
      <c r="E4" s="555"/>
      <c r="F4" s="555"/>
      <c r="G4" s="555"/>
      <c r="H4" s="555"/>
      <c r="I4" s="555"/>
    </row>
    <row r="5" spans="1:9" s="11" customFormat="1" x14ac:dyDescent="0.2">
      <c r="A5" s="52">
        <f>+'Page 1'!B11</f>
        <v>0</v>
      </c>
      <c r="B5" s="32"/>
      <c r="C5" s="13" t="str">
        <f>+'Page 1'!D11</f>
        <v>Enter your NAIC# first.  If your company name does not appear here, go to page A.</v>
      </c>
      <c r="D5" s="13"/>
      <c r="E5" s="278"/>
      <c r="F5" s="278"/>
      <c r="G5" s="278"/>
      <c r="H5" s="125"/>
      <c r="I5" s="125"/>
    </row>
    <row r="6" spans="1:9" s="11" customFormat="1" x14ac:dyDescent="0.2">
      <c r="A6" s="33" t="s">
        <v>457</v>
      </c>
      <c r="B6" s="32"/>
      <c r="C6" s="32" t="s">
        <v>458</v>
      </c>
      <c r="D6" s="32"/>
      <c r="E6" s="126"/>
      <c r="F6" s="126"/>
      <c r="G6" s="126"/>
      <c r="H6" s="126"/>
      <c r="I6" s="126"/>
    </row>
    <row r="7" spans="1:9" s="11" customFormat="1" x14ac:dyDescent="0.2">
      <c r="A7" s="547" t="s">
        <v>291</v>
      </c>
      <c r="B7" s="547"/>
      <c r="C7" s="547"/>
      <c r="D7" s="547"/>
      <c r="E7" s="547"/>
      <c r="F7" s="547"/>
      <c r="G7" s="547"/>
      <c r="H7" s="547"/>
      <c r="I7" s="547"/>
    </row>
    <row r="8" spans="1:9" s="11" customFormat="1" x14ac:dyDescent="0.2">
      <c r="A8" s="547" t="s">
        <v>307</v>
      </c>
      <c r="B8" s="547"/>
      <c r="C8" s="547"/>
      <c r="D8" s="547"/>
      <c r="E8" s="547"/>
      <c r="F8" s="547"/>
      <c r="G8" s="547"/>
      <c r="H8" s="547"/>
      <c r="I8" s="547"/>
    </row>
    <row r="9" spans="1:9" s="11" customFormat="1" x14ac:dyDescent="0.2">
      <c r="A9" s="555" t="s">
        <v>59</v>
      </c>
      <c r="B9" s="555"/>
      <c r="C9" s="555"/>
      <c r="D9" s="555"/>
      <c r="E9" s="555"/>
      <c r="F9" s="555"/>
      <c r="G9" s="555"/>
      <c r="H9" s="555"/>
      <c r="I9" s="555"/>
    </row>
    <row r="10" spans="1:9" s="11" customFormat="1" ht="12.75" customHeight="1" x14ac:dyDescent="0.2">
      <c r="A10" s="556" t="s">
        <v>329</v>
      </c>
      <c r="B10" s="556"/>
      <c r="C10" s="556"/>
      <c r="D10" s="556"/>
      <c r="E10" s="556"/>
      <c r="F10" s="556"/>
      <c r="G10" s="556"/>
      <c r="H10" s="556"/>
      <c r="I10" s="556"/>
    </row>
    <row r="11" spans="1:9" s="11" customFormat="1" x14ac:dyDescent="0.2">
      <c r="A11" s="546" t="s">
        <v>247</v>
      </c>
      <c r="B11" s="546"/>
      <c r="C11" s="546"/>
      <c r="D11" s="546"/>
      <c r="E11" s="546"/>
      <c r="F11" s="546"/>
      <c r="G11" s="546"/>
      <c r="H11" s="546"/>
      <c r="I11" s="546"/>
    </row>
    <row r="12" spans="1:9" s="11" customFormat="1" x14ac:dyDescent="0.2">
      <c r="A12" s="26"/>
      <c r="B12" s="556" t="s">
        <v>159</v>
      </c>
      <c r="C12" s="556"/>
      <c r="D12" s="556"/>
      <c r="E12" s="556"/>
      <c r="F12" s="556"/>
      <c r="G12" s="556"/>
      <c r="H12" s="556"/>
      <c r="I12" s="75"/>
    </row>
    <row r="13" spans="1:9" s="11" customFormat="1" x14ac:dyDescent="0.2">
      <c r="A13" s="26"/>
      <c r="B13" s="33"/>
      <c r="C13" s="33"/>
      <c r="D13" s="33"/>
      <c r="E13" s="126"/>
      <c r="F13" s="126"/>
      <c r="G13" s="126"/>
      <c r="H13" s="126"/>
      <c r="I13" s="126"/>
    </row>
    <row r="14" spans="1:9" s="61" customFormat="1" ht="56.25" x14ac:dyDescent="0.2">
      <c r="A14" s="48" t="s">
        <v>283</v>
      </c>
      <c r="B14" s="48" t="s">
        <v>284</v>
      </c>
      <c r="C14" s="48" t="s">
        <v>317</v>
      </c>
      <c r="D14" s="48" t="s">
        <v>285</v>
      </c>
      <c r="E14" s="310" t="str">
        <f>'Page 3B (1)'!E14</f>
        <v>2020*
[5]</v>
      </c>
      <c r="F14" s="310" t="str">
        <f>'Page 3B (1)'!F14</f>
        <v>2021**
[6]</v>
      </c>
      <c r="G14" s="310" t="str">
        <f>'Page 3B (1)'!G14</f>
        <v>2022***
[7]</v>
      </c>
      <c r="H14" s="310" t="str">
        <f>'Page 3B (1)'!H14</f>
        <v>2023****
[8]</v>
      </c>
      <c r="I14" s="310" t="str">
        <f>'Page 3B (1)'!I14</f>
        <v>2024*****
[9]</v>
      </c>
    </row>
    <row r="15" spans="1:9" s="11" customFormat="1" x14ac:dyDescent="0.2">
      <c r="A15" s="15"/>
      <c r="B15" s="461" t="str">
        <f>IF(ISERROR(VLOOKUP(A15,'Page A'!$A:$C,3,FALSE))=TRUE,"",VLOOKUP(A15,'Page A'!$A:$C,3,FALSE))</f>
        <v/>
      </c>
      <c r="C15" s="462" t="str">
        <f>IF(ISERROR(VLOOKUP(A15,'Page A'!$A:$C,2,FALSE ))=TRUE,"",VLOOKUP(A15,'Page A'!$A:$C,2,FALSE ))</f>
        <v/>
      </c>
      <c r="D15" s="461" t="str">
        <f>IF(ISERROR(VLOOKUP(A15,'Page A'!$A:$D,4,FALSE))=TRUE,"",VLOOKUP(A15,'Page A'!$A:$D,4,FALSE))</f>
        <v/>
      </c>
      <c r="E15" s="204"/>
      <c r="F15" s="204"/>
      <c r="G15" s="204"/>
      <c r="H15" s="204"/>
      <c r="I15" s="204"/>
    </row>
    <row r="16" spans="1:9" s="11" customFormat="1" x14ac:dyDescent="0.2">
      <c r="A16" s="15"/>
      <c r="B16" s="461" t="str">
        <f>IF(ISERROR(VLOOKUP(A16,'Page A'!$A:$C,3,FALSE))=TRUE,"",VLOOKUP(A16,'Page A'!$A:$C,3,FALSE))</f>
        <v/>
      </c>
      <c r="C16" s="462" t="str">
        <f>IF(ISERROR(VLOOKUP(A16,'Page A'!$A:$C,2,FALSE ))=TRUE,"",VLOOKUP(A16,'Page A'!$A:$C,2,FALSE ))</f>
        <v/>
      </c>
      <c r="D16" s="461" t="str">
        <f>IF(ISERROR(VLOOKUP(A16,'Page A'!$A:$D,4,FALSE))=TRUE,"",VLOOKUP(A16,'Page A'!$A:$D,4,FALSE))</f>
        <v/>
      </c>
      <c r="E16" s="204"/>
      <c r="F16" s="204"/>
      <c r="G16" s="204"/>
      <c r="H16" s="204"/>
      <c r="I16" s="204"/>
    </row>
    <row r="17" spans="1:9" s="11" customFormat="1" x14ac:dyDescent="0.2">
      <c r="A17" s="15"/>
      <c r="B17" s="461" t="str">
        <f>IF(ISERROR(VLOOKUP(A17,'Page A'!$A:$C,3,FALSE))=TRUE,"",VLOOKUP(A17,'Page A'!$A:$C,3,FALSE))</f>
        <v/>
      </c>
      <c r="C17" s="462" t="str">
        <f>IF(ISERROR(VLOOKUP(A17,'Page A'!$A:$C,2,FALSE ))=TRUE,"",VLOOKUP(A17,'Page A'!$A:$C,2,FALSE ))</f>
        <v/>
      </c>
      <c r="D17" s="461" t="str">
        <f>IF(ISERROR(VLOOKUP(A17,'Page A'!$A:$D,4,FALSE))=TRUE,"",VLOOKUP(A17,'Page A'!$A:$D,4,FALSE))</f>
        <v/>
      </c>
      <c r="E17" s="204"/>
      <c r="F17" s="204"/>
      <c r="G17" s="204"/>
      <c r="H17" s="204"/>
      <c r="I17" s="204"/>
    </row>
    <row r="18" spans="1:9" s="11" customFormat="1" x14ac:dyDescent="0.2">
      <c r="A18" s="15"/>
      <c r="B18" s="461" t="str">
        <f>IF(ISERROR(VLOOKUP(A18,'Page A'!$A:$C,3,FALSE))=TRUE,"",VLOOKUP(A18,'Page A'!$A:$C,3,FALSE))</f>
        <v/>
      </c>
      <c r="C18" s="462" t="str">
        <f>IF(ISERROR(VLOOKUP(A18,'Page A'!$A:$C,2,FALSE ))=TRUE,"",VLOOKUP(A18,'Page A'!$A:$C,2,FALSE ))</f>
        <v/>
      </c>
      <c r="D18" s="461" t="str">
        <f>IF(ISERROR(VLOOKUP(A18,'Page A'!$A:$D,4,FALSE))=TRUE,"",VLOOKUP(A18,'Page A'!$A:$D,4,FALSE))</f>
        <v/>
      </c>
      <c r="E18" s="204"/>
      <c r="F18" s="204"/>
      <c r="G18" s="204"/>
      <c r="H18" s="204"/>
      <c r="I18" s="204"/>
    </row>
    <row r="19" spans="1:9" s="11" customFormat="1" x14ac:dyDescent="0.2">
      <c r="A19" s="15"/>
      <c r="B19" s="461" t="str">
        <f>IF(ISERROR(VLOOKUP(A19,'Page A'!$A:$C,3,FALSE))=TRUE,"",VLOOKUP(A19,'Page A'!$A:$C,3,FALSE))</f>
        <v/>
      </c>
      <c r="C19" s="462" t="str">
        <f>IF(ISERROR(VLOOKUP(A19,'Page A'!$A:$C,2,FALSE ))=TRUE,"",VLOOKUP(A19,'Page A'!$A:$C,2,FALSE ))</f>
        <v/>
      </c>
      <c r="D19" s="461" t="str">
        <f>IF(ISERROR(VLOOKUP(A19,'Page A'!$A:$D,4,FALSE))=TRUE,"",VLOOKUP(A19,'Page A'!$A:$D,4,FALSE))</f>
        <v/>
      </c>
      <c r="E19" s="204"/>
      <c r="F19" s="204"/>
      <c r="G19" s="204"/>
      <c r="H19" s="204"/>
      <c r="I19" s="204"/>
    </row>
    <row r="20" spans="1:9" s="11" customFormat="1" x14ac:dyDescent="0.2">
      <c r="A20" s="15"/>
      <c r="B20" s="461" t="str">
        <f>IF(ISERROR(VLOOKUP(A20,'Page A'!$A:$C,3,FALSE))=TRUE,"",VLOOKUP(A20,'Page A'!$A:$C,3,FALSE))</f>
        <v/>
      </c>
      <c r="C20" s="462" t="str">
        <f>IF(ISERROR(VLOOKUP(A20,'Page A'!$A:$C,2,FALSE ))=TRUE,"",VLOOKUP(A20,'Page A'!$A:$C,2,FALSE ))</f>
        <v/>
      </c>
      <c r="D20" s="461" t="str">
        <f>IF(ISERROR(VLOOKUP(A20,'Page A'!$A:$D,4,FALSE))=TRUE,"",VLOOKUP(A20,'Page A'!$A:$D,4,FALSE))</f>
        <v/>
      </c>
      <c r="E20" s="204"/>
      <c r="F20" s="204"/>
      <c r="G20" s="204"/>
      <c r="H20" s="204"/>
      <c r="I20" s="204"/>
    </row>
    <row r="21" spans="1:9" s="11" customFormat="1" x14ac:dyDescent="0.2">
      <c r="A21" s="15"/>
      <c r="B21" s="461" t="str">
        <f>IF(ISERROR(VLOOKUP(A21,'Page A'!$A:$C,3,FALSE))=TRUE,"",VLOOKUP(A21,'Page A'!$A:$C,3,FALSE))</f>
        <v/>
      </c>
      <c r="C21" s="462" t="str">
        <f>IF(ISERROR(VLOOKUP(A21,'Page A'!$A:$C,2,FALSE ))=TRUE,"",VLOOKUP(A21,'Page A'!$A:$C,2,FALSE ))</f>
        <v/>
      </c>
      <c r="D21" s="461" t="str">
        <f>IF(ISERROR(VLOOKUP(A21,'Page A'!$A:$D,4,FALSE))=TRUE,"",VLOOKUP(A21,'Page A'!$A:$D,4,FALSE))</f>
        <v/>
      </c>
      <c r="E21" s="204"/>
      <c r="F21" s="204"/>
      <c r="G21" s="204"/>
      <c r="H21" s="204"/>
      <c r="I21" s="204"/>
    </row>
    <row r="22" spans="1:9" s="11" customFormat="1" x14ac:dyDescent="0.2">
      <c r="A22" s="15"/>
      <c r="B22" s="461" t="str">
        <f>IF(ISERROR(VLOOKUP(A22,'Page A'!$A:$C,3,FALSE))=TRUE,"",VLOOKUP(A22,'Page A'!$A:$C,3,FALSE))</f>
        <v/>
      </c>
      <c r="C22" s="462" t="str">
        <f>IF(ISERROR(VLOOKUP(A22,'Page A'!$A:$C,2,FALSE ))=TRUE,"",VLOOKUP(A22,'Page A'!$A:$C,2,FALSE ))</f>
        <v/>
      </c>
      <c r="D22" s="461" t="str">
        <f>IF(ISERROR(VLOOKUP(A22,'Page A'!$A:$D,4,FALSE))=TRUE,"",VLOOKUP(A22,'Page A'!$A:$D,4,FALSE))</f>
        <v/>
      </c>
      <c r="E22" s="204"/>
      <c r="F22" s="204"/>
      <c r="G22" s="204"/>
      <c r="H22" s="204"/>
      <c r="I22" s="204"/>
    </row>
    <row r="23" spans="1:9" s="11" customFormat="1" x14ac:dyDescent="0.2">
      <c r="A23" s="15"/>
      <c r="B23" s="461" t="str">
        <f>IF(ISERROR(VLOOKUP(A23,'Page A'!$A:$C,3,FALSE))=TRUE,"",VLOOKUP(A23,'Page A'!$A:$C,3,FALSE))</f>
        <v/>
      </c>
      <c r="C23" s="462" t="str">
        <f>IF(ISERROR(VLOOKUP(A23,'Page A'!$A:$C,2,FALSE ))=TRUE,"",VLOOKUP(A23,'Page A'!$A:$C,2,FALSE ))</f>
        <v/>
      </c>
      <c r="D23" s="461" t="str">
        <f>IF(ISERROR(VLOOKUP(A23,'Page A'!$A:$D,4,FALSE))=TRUE,"",VLOOKUP(A23,'Page A'!$A:$D,4,FALSE))</f>
        <v/>
      </c>
      <c r="E23" s="204"/>
      <c r="F23" s="204"/>
      <c r="G23" s="204"/>
      <c r="H23" s="204"/>
      <c r="I23" s="204"/>
    </row>
    <row r="24" spans="1:9" s="11" customFormat="1" x14ac:dyDescent="0.2">
      <c r="A24" s="15"/>
      <c r="B24" s="461" t="str">
        <f>IF(ISERROR(VLOOKUP(A24,'Page A'!$A:$C,3,FALSE))=TRUE,"",VLOOKUP(A24,'Page A'!$A:$C,3,FALSE))</f>
        <v/>
      </c>
      <c r="C24" s="462" t="str">
        <f>IF(ISERROR(VLOOKUP(A24,'Page A'!$A:$C,2,FALSE ))=TRUE,"",VLOOKUP(A24,'Page A'!$A:$C,2,FALSE ))</f>
        <v/>
      </c>
      <c r="D24" s="461" t="str">
        <f>IF(ISERROR(VLOOKUP(A24,'Page A'!$A:$D,4,FALSE))=TRUE,"",VLOOKUP(A24,'Page A'!$A:$D,4,FALSE))</f>
        <v/>
      </c>
      <c r="E24" s="204"/>
      <c r="F24" s="204"/>
      <c r="G24" s="204"/>
      <c r="H24" s="204"/>
      <c r="I24" s="204"/>
    </row>
    <row r="25" spans="1:9" s="11" customFormat="1" x14ac:dyDescent="0.2">
      <c r="A25" s="15"/>
      <c r="B25" s="461" t="str">
        <f>IF(ISERROR(VLOOKUP(A25,'Page A'!$A:$C,3,FALSE))=TRUE,"",VLOOKUP(A25,'Page A'!$A:$C,3,FALSE))</f>
        <v/>
      </c>
      <c r="C25" s="462" t="str">
        <f>IF(ISERROR(VLOOKUP(A25,'Page A'!$A:$C,2,FALSE ))=TRUE,"",VLOOKUP(A25,'Page A'!$A:$C,2,FALSE ))</f>
        <v/>
      </c>
      <c r="D25" s="461" t="str">
        <f>IF(ISERROR(VLOOKUP(A25,'Page A'!$A:$D,4,FALSE))=TRUE,"",VLOOKUP(A25,'Page A'!$A:$D,4,FALSE))</f>
        <v/>
      </c>
      <c r="E25" s="204"/>
      <c r="F25" s="204"/>
      <c r="G25" s="204"/>
      <c r="H25" s="204"/>
      <c r="I25" s="204"/>
    </row>
    <row r="26" spans="1:9" s="11" customFormat="1" x14ac:dyDescent="0.2">
      <c r="A26" s="15"/>
      <c r="B26" s="461" t="str">
        <f>IF(ISERROR(VLOOKUP(A26,'Page A'!$A:$C,3,FALSE))=TRUE,"",VLOOKUP(A26,'Page A'!$A:$C,3,FALSE))</f>
        <v/>
      </c>
      <c r="C26" s="462" t="str">
        <f>IF(ISERROR(VLOOKUP(A26,'Page A'!$A:$C,2,FALSE ))=TRUE,"",VLOOKUP(A26,'Page A'!$A:$C,2,FALSE ))</f>
        <v/>
      </c>
      <c r="D26" s="461" t="str">
        <f>IF(ISERROR(VLOOKUP(A26,'Page A'!$A:$D,4,FALSE))=TRUE,"",VLOOKUP(A26,'Page A'!$A:$D,4,FALSE))</f>
        <v/>
      </c>
      <c r="E26" s="204"/>
      <c r="F26" s="204"/>
      <c r="G26" s="204"/>
      <c r="H26" s="204"/>
      <c r="I26" s="204"/>
    </row>
    <row r="27" spans="1:9" s="11" customFormat="1" x14ac:dyDescent="0.2">
      <c r="A27" s="15"/>
      <c r="B27" s="461" t="str">
        <f>IF(ISERROR(VLOOKUP(A27,'Page A'!$A:$C,3,FALSE))=TRUE,"",VLOOKUP(A27,'Page A'!$A:$C,3,FALSE))</f>
        <v/>
      </c>
      <c r="C27" s="462" t="str">
        <f>IF(ISERROR(VLOOKUP(A27,'Page A'!$A:$C,2,FALSE ))=TRUE,"",VLOOKUP(A27,'Page A'!$A:$C,2,FALSE ))</f>
        <v/>
      </c>
      <c r="D27" s="461" t="str">
        <f>IF(ISERROR(VLOOKUP(A27,'Page A'!$A:$D,4,FALSE))=TRUE,"",VLOOKUP(A27,'Page A'!$A:$D,4,FALSE))</f>
        <v/>
      </c>
      <c r="E27" s="204"/>
      <c r="F27" s="204"/>
      <c r="G27" s="204"/>
      <c r="H27" s="204"/>
      <c r="I27" s="204"/>
    </row>
    <row r="28" spans="1:9" s="11" customFormat="1" x14ac:dyDescent="0.2">
      <c r="A28" s="15"/>
      <c r="B28" s="461" t="str">
        <f>IF(ISERROR(VLOOKUP(A28,'Page A'!$A:$C,3,FALSE))=TRUE,"",VLOOKUP(A28,'Page A'!$A:$C,3,FALSE))</f>
        <v/>
      </c>
      <c r="C28" s="462" t="str">
        <f>IF(ISERROR(VLOOKUP(A28,'Page A'!$A:$C,2,FALSE ))=TRUE,"",VLOOKUP(A28,'Page A'!$A:$C,2,FALSE ))</f>
        <v/>
      </c>
      <c r="D28" s="461" t="str">
        <f>IF(ISERROR(VLOOKUP(A28,'Page A'!$A:$D,4,FALSE))=TRUE,"",VLOOKUP(A28,'Page A'!$A:$D,4,FALSE))</f>
        <v/>
      </c>
      <c r="E28" s="204"/>
      <c r="F28" s="204"/>
      <c r="G28" s="204"/>
      <c r="H28" s="204"/>
      <c r="I28" s="204"/>
    </row>
    <row r="29" spans="1:9" s="11" customFormat="1" x14ac:dyDescent="0.2">
      <c r="A29" s="15"/>
      <c r="B29" s="461" t="str">
        <f>IF(ISERROR(VLOOKUP(A29,'Page A'!$A:$C,3,FALSE))=TRUE,"",VLOOKUP(A29,'Page A'!$A:$C,3,FALSE))</f>
        <v/>
      </c>
      <c r="C29" s="462" t="str">
        <f>IF(ISERROR(VLOOKUP(A29,'Page A'!$A:$C,2,FALSE ))=TRUE,"",VLOOKUP(A29,'Page A'!$A:$C,2,FALSE ))</f>
        <v/>
      </c>
      <c r="D29" s="461" t="str">
        <f>IF(ISERROR(VLOOKUP(A29,'Page A'!$A:$D,4,FALSE))=TRUE,"",VLOOKUP(A29,'Page A'!$A:$D,4,FALSE))</f>
        <v/>
      </c>
      <c r="E29" s="204"/>
      <c r="F29" s="204"/>
      <c r="G29" s="204"/>
      <c r="H29" s="204"/>
      <c r="I29" s="204"/>
    </row>
    <row r="30" spans="1:9" s="11" customFormat="1" x14ac:dyDescent="0.2">
      <c r="A30" s="15"/>
      <c r="B30" s="461" t="str">
        <f>IF(ISERROR(VLOOKUP(A30,'Page A'!$A:$C,3,FALSE))=TRUE,"",VLOOKUP(A30,'Page A'!$A:$C,3,FALSE))</f>
        <v/>
      </c>
      <c r="C30" s="462" t="str">
        <f>IF(ISERROR(VLOOKUP(A30,'Page A'!$A:$C,2,FALSE ))=TRUE,"",VLOOKUP(A30,'Page A'!$A:$C,2,FALSE ))</f>
        <v/>
      </c>
      <c r="D30" s="461" t="str">
        <f>IF(ISERROR(VLOOKUP(A30,'Page A'!$A:$D,4,FALSE))=TRUE,"",VLOOKUP(A30,'Page A'!$A:$D,4,FALSE))</f>
        <v/>
      </c>
      <c r="E30" s="204"/>
      <c r="F30" s="204"/>
      <c r="G30" s="204"/>
      <c r="H30" s="204"/>
      <c r="I30" s="204"/>
    </row>
    <row r="31" spans="1:9" s="11" customFormat="1" x14ac:dyDescent="0.2">
      <c r="A31" s="15"/>
      <c r="B31" s="461" t="str">
        <f>IF(ISERROR(VLOOKUP(A31,'Page A'!$A:$C,3,FALSE))=TRUE,"",VLOOKUP(A31,'Page A'!$A:$C,3,FALSE))</f>
        <v/>
      </c>
      <c r="C31" s="462" t="str">
        <f>IF(ISERROR(VLOOKUP(A31,'Page A'!$A:$C,2,FALSE ))=TRUE,"",VLOOKUP(A31,'Page A'!$A:$C,2,FALSE ))</f>
        <v/>
      </c>
      <c r="D31" s="461" t="str">
        <f>IF(ISERROR(VLOOKUP(A31,'Page A'!$A:$D,4,FALSE))=TRUE,"",VLOOKUP(A31,'Page A'!$A:$D,4,FALSE))</f>
        <v/>
      </c>
      <c r="E31" s="204"/>
      <c r="F31" s="204"/>
      <c r="G31" s="204"/>
      <c r="H31" s="204"/>
      <c r="I31" s="204"/>
    </row>
    <row r="32" spans="1:9" s="11" customFormat="1" x14ac:dyDescent="0.2">
      <c r="A32" s="15"/>
      <c r="B32" s="461" t="str">
        <f>IF(ISERROR(VLOOKUP(A32,'Page A'!$A:$C,3,FALSE))=TRUE,"",VLOOKUP(A32,'Page A'!$A:$C,3,FALSE))</f>
        <v/>
      </c>
      <c r="C32" s="462" t="str">
        <f>IF(ISERROR(VLOOKUP(A32,'Page A'!$A:$C,2,FALSE ))=TRUE,"",VLOOKUP(A32,'Page A'!$A:$C,2,FALSE ))</f>
        <v/>
      </c>
      <c r="D32" s="461" t="str">
        <f>IF(ISERROR(VLOOKUP(A32,'Page A'!$A:$D,4,FALSE))=TRUE,"",VLOOKUP(A32,'Page A'!$A:$D,4,FALSE))</f>
        <v/>
      </c>
      <c r="E32" s="204"/>
      <c r="F32" s="204"/>
      <c r="G32" s="204"/>
      <c r="H32" s="204"/>
      <c r="I32" s="204"/>
    </row>
    <row r="33" spans="1:9" s="11" customFormat="1" x14ac:dyDescent="0.2">
      <c r="A33" s="15"/>
      <c r="B33" s="461" t="str">
        <f>IF(ISERROR(VLOOKUP(A33,'Page A'!$A:$C,3,FALSE))=TRUE,"",VLOOKUP(A33,'Page A'!$A:$C,3,FALSE))</f>
        <v/>
      </c>
      <c r="C33" s="462" t="str">
        <f>IF(ISERROR(VLOOKUP(A33,'Page A'!$A:$C,2,FALSE ))=TRUE,"",VLOOKUP(A33,'Page A'!$A:$C,2,FALSE ))</f>
        <v/>
      </c>
      <c r="D33" s="461" t="str">
        <f>IF(ISERROR(VLOOKUP(A33,'Page A'!$A:$D,4,FALSE))=TRUE,"",VLOOKUP(A33,'Page A'!$A:$D,4,FALSE))</f>
        <v/>
      </c>
      <c r="E33" s="204"/>
      <c r="F33" s="204"/>
      <c r="G33" s="204"/>
      <c r="H33" s="204"/>
      <c r="I33" s="204"/>
    </row>
    <row r="34" spans="1:9" s="11" customFormat="1" x14ac:dyDescent="0.2">
      <c r="A34" s="15"/>
      <c r="B34" s="461" t="str">
        <f>IF(ISERROR(VLOOKUP(A34,'Page A'!$A:$C,3,FALSE))=TRUE,"",VLOOKUP(A34,'Page A'!$A:$C,3,FALSE))</f>
        <v/>
      </c>
      <c r="C34" s="462" t="str">
        <f>IF(ISERROR(VLOOKUP(A34,'Page A'!$A:$C,2,FALSE ))=TRUE,"",VLOOKUP(A34,'Page A'!$A:$C,2,FALSE ))</f>
        <v/>
      </c>
      <c r="D34" s="461" t="str">
        <f>IF(ISERROR(VLOOKUP(A34,'Page A'!$A:$D,4,FALSE))=TRUE,"",VLOOKUP(A34,'Page A'!$A:$D,4,FALSE))</f>
        <v/>
      </c>
      <c r="E34" s="204"/>
      <c r="F34" s="204"/>
      <c r="G34" s="204"/>
      <c r="H34" s="204"/>
      <c r="I34" s="204"/>
    </row>
    <row r="35" spans="1:9" s="11" customFormat="1" x14ac:dyDescent="0.2">
      <c r="A35" s="15"/>
      <c r="B35" s="461" t="str">
        <f>IF(ISERROR(VLOOKUP(A35,'Page A'!$A:$C,3,FALSE))=TRUE,"",VLOOKUP(A35,'Page A'!$A:$C,3,FALSE))</f>
        <v/>
      </c>
      <c r="C35" s="462" t="str">
        <f>IF(ISERROR(VLOOKUP(A35,'Page A'!$A:$C,2,FALSE ))=TRUE,"",VLOOKUP(A35,'Page A'!$A:$C,2,FALSE ))</f>
        <v/>
      </c>
      <c r="D35" s="461" t="str">
        <f>IF(ISERROR(VLOOKUP(A35,'Page A'!$A:$D,4,FALSE))=TRUE,"",VLOOKUP(A35,'Page A'!$A:$D,4,FALSE))</f>
        <v/>
      </c>
      <c r="E35" s="204"/>
      <c r="F35" s="204"/>
      <c r="G35" s="204"/>
      <c r="H35" s="204"/>
      <c r="I35" s="204"/>
    </row>
    <row r="36" spans="1:9" s="11" customFormat="1" x14ac:dyDescent="0.2">
      <c r="A36" s="15"/>
      <c r="B36" s="461" t="str">
        <f>IF(ISERROR(VLOOKUP(A36,'Page A'!$A:$C,3,FALSE))=TRUE,"",VLOOKUP(A36,'Page A'!$A:$C,3,FALSE))</f>
        <v/>
      </c>
      <c r="C36" s="462" t="str">
        <f>IF(ISERROR(VLOOKUP(A36,'Page A'!$A:$C,2,FALSE ))=TRUE,"",VLOOKUP(A36,'Page A'!$A:$C,2,FALSE ))</f>
        <v/>
      </c>
      <c r="D36" s="461" t="str">
        <f>IF(ISERROR(VLOOKUP(A36,'Page A'!$A:$D,4,FALSE))=TRUE,"",VLOOKUP(A36,'Page A'!$A:$D,4,FALSE))</f>
        <v/>
      </c>
      <c r="E36" s="204"/>
      <c r="F36" s="204"/>
      <c r="G36" s="204"/>
      <c r="H36" s="204"/>
      <c r="I36" s="204"/>
    </row>
    <row r="37" spans="1:9" s="11" customFormat="1" x14ac:dyDescent="0.2">
      <c r="A37" s="15"/>
      <c r="B37" s="461" t="str">
        <f>IF(ISERROR(VLOOKUP(A37,'Page A'!$A:$C,3,FALSE))=TRUE,"",VLOOKUP(A37,'Page A'!$A:$C,3,FALSE))</f>
        <v/>
      </c>
      <c r="C37" s="462" t="str">
        <f>IF(ISERROR(VLOOKUP(A37,'Page A'!$A:$C,2,FALSE ))=TRUE,"",VLOOKUP(A37,'Page A'!$A:$C,2,FALSE ))</f>
        <v/>
      </c>
      <c r="D37" s="461" t="str">
        <f>IF(ISERROR(VLOOKUP(A37,'Page A'!$A:$D,4,FALSE))=TRUE,"",VLOOKUP(A37,'Page A'!$A:$D,4,FALSE))</f>
        <v/>
      </c>
      <c r="E37" s="204"/>
      <c r="F37" s="204"/>
      <c r="G37" s="204"/>
      <c r="H37" s="204"/>
      <c r="I37" s="204"/>
    </row>
    <row r="38" spans="1:9" s="11" customFormat="1" x14ac:dyDescent="0.2">
      <c r="A38" s="15"/>
      <c r="B38" s="461" t="str">
        <f>IF(ISERROR(VLOOKUP(A38,'Page A'!$A:$C,3,FALSE))=TRUE,"",VLOOKUP(A38,'Page A'!$A:$C,3,FALSE))</f>
        <v/>
      </c>
      <c r="C38" s="462" t="str">
        <f>IF(ISERROR(VLOOKUP(A38,'Page A'!$A:$C,2,FALSE ))=TRUE,"",VLOOKUP(A38,'Page A'!$A:$C,2,FALSE ))</f>
        <v/>
      </c>
      <c r="D38" s="461" t="str">
        <f>IF(ISERROR(VLOOKUP(A38,'Page A'!$A:$D,4,FALSE))=TRUE,"",VLOOKUP(A38,'Page A'!$A:$D,4,FALSE))</f>
        <v/>
      </c>
      <c r="E38" s="204"/>
      <c r="F38" s="204"/>
      <c r="G38" s="204"/>
      <c r="H38" s="204"/>
      <c r="I38" s="204"/>
    </row>
    <row r="39" spans="1:9" s="11" customFormat="1" x14ac:dyDescent="0.2">
      <c r="A39" s="15"/>
      <c r="B39" s="461" t="str">
        <f>IF(ISERROR(VLOOKUP(A39,'Page A'!$A:$C,3,FALSE))=TRUE,"",VLOOKUP(A39,'Page A'!$A:$C,3,FALSE))</f>
        <v/>
      </c>
      <c r="C39" s="462" t="str">
        <f>IF(ISERROR(VLOOKUP(A39,'Page A'!$A:$C,2,FALSE ))=TRUE,"",VLOOKUP(A39,'Page A'!$A:$C,2,FALSE ))</f>
        <v/>
      </c>
      <c r="D39" s="461" t="str">
        <f>IF(ISERROR(VLOOKUP(A39,'Page A'!$A:$D,4,FALSE))=TRUE,"",VLOOKUP(A39,'Page A'!$A:$D,4,FALSE))</f>
        <v/>
      </c>
      <c r="E39" s="204"/>
      <c r="F39" s="204"/>
      <c r="G39" s="204"/>
      <c r="H39" s="204"/>
      <c r="I39" s="204"/>
    </row>
    <row r="40" spans="1:9" s="11" customFormat="1" x14ac:dyDescent="0.2">
      <c r="A40" s="15"/>
      <c r="B40" s="461" t="str">
        <f>IF(ISERROR(VLOOKUP(A40,'Page A'!$A:$C,3,FALSE))=TRUE,"",VLOOKUP(A40,'Page A'!$A:$C,3,FALSE))</f>
        <v/>
      </c>
      <c r="C40" s="462" t="str">
        <f>IF(ISERROR(VLOOKUP(A40,'Page A'!$A:$C,2,FALSE ))=TRUE,"",VLOOKUP(A40,'Page A'!$A:$C,2,FALSE ))</f>
        <v/>
      </c>
      <c r="D40" s="461" t="str">
        <f>IF(ISERROR(VLOOKUP(A40,'Page A'!$A:$D,4,FALSE))=TRUE,"",VLOOKUP(A40,'Page A'!$A:$D,4,FALSE))</f>
        <v/>
      </c>
      <c r="E40" s="204"/>
      <c r="F40" s="204"/>
      <c r="G40" s="204"/>
      <c r="H40" s="204"/>
      <c r="I40" s="204"/>
    </row>
    <row r="41" spans="1:9" s="11" customFormat="1" x14ac:dyDescent="0.2">
      <c r="A41" s="15"/>
      <c r="B41" s="461" t="str">
        <f>IF(ISERROR(VLOOKUP(A41,'Page A'!$A:$C,3,FALSE))=TRUE,"",VLOOKUP(A41,'Page A'!$A:$C,3,FALSE))</f>
        <v/>
      </c>
      <c r="C41" s="462" t="str">
        <f>IF(ISERROR(VLOOKUP(A41,'Page A'!$A:$C,2,FALSE ))=TRUE,"",VLOOKUP(A41,'Page A'!$A:$C,2,FALSE ))</f>
        <v/>
      </c>
      <c r="D41" s="461" t="str">
        <f>IF(ISERROR(VLOOKUP(A41,'Page A'!$A:$D,4,FALSE))=TRUE,"",VLOOKUP(A41,'Page A'!$A:$D,4,FALSE))</f>
        <v/>
      </c>
      <c r="E41" s="204"/>
      <c r="F41" s="204"/>
      <c r="G41" s="204"/>
      <c r="H41" s="204"/>
      <c r="I41" s="204"/>
    </row>
    <row r="42" spans="1:9" s="11" customFormat="1" x14ac:dyDescent="0.2">
      <c r="A42" s="15"/>
      <c r="B42" s="461" t="str">
        <f>IF(ISERROR(VLOOKUP(A42,'Page A'!$A:$C,3,FALSE))=TRUE,"",VLOOKUP(A42,'Page A'!$A:$C,3,FALSE))</f>
        <v/>
      </c>
      <c r="C42" s="462" t="str">
        <f>IF(ISERROR(VLOOKUP(A42,'Page A'!$A:$C,2,FALSE ))=TRUE,"",VLOOKUP(A42,'Page A'!$A:$C,2,FALSE ))</f>
        <v/>
      </c>
      <c r="D42" s="461" t="str">
        <f>IF(ISERROR(VLOOKUP(A42,'Page A'!$A:$D,4,FALSE))=TRUE,"",VLOOKUP(A42,'Page A'!$A:$D,4,FALSE))</f>
        <v/>
      </c>
      <c r="E42" s="204"/>
      <c r="F42" s="204"/>
      <c r="G42" s="204"/>
      <c r="H42" s="204"/>
      <c r="I42" s="204"/>
    </row>
    <row r="43" spans="1:9" s="11" customFormat="1" x14ac:dyDescent="0.2">
      <c r="A43" s="15"/>
      <c r="B43" s="461" t="str">
        <f>IF(ISERROR(VLOOKUP(A43,'Page A'!$A:$C,3,FALSE))=TRUE,"",VLOOKUP(A43,'Page A'!$A:$C,3,FALSE))</f>
        <v/>
      </c>
      <c r="C43" s="462" t="str">
        <f>IF(ISERROR(VLOOKUP(A43,'Page A'!$A:$C,2,FALSE ))=TRUE,"",VLOOKUP(A43,'Page A'!$A:$C,2,FALSE ))</f>
        <v/>
      </c>
      <c r="D43" s="461" t="str">
        <f>IF(ISERROR(VLOOKUP(A43,'Page A'!$A:$D,4,FALSE))=TRUE,"",VLOOKUP(A43,'Page A'!$A:$D,4,FALSE))</f>
        <v/>
      </c>
      <c r="E43" s="204"/>
      <c r="F43" s="204"/>
      <c r="G43" s="204"/>
      <c r="H43" s="204"/>
      <c r="I43" s="204"/>
    </row>
    <row r="44" spans="1:9" s="11" customFormat="1" x14ac:dyDescent="0.2">
      <c r="A44" s="15"/>
      <c r="B44" s="461" t="str">
        <f>IF(ISERROR(VLOOKUP(A44,'Page A'!$A:$C,3,FALSE))=TRUE,"",VLOOKUP(A44,'Page A'!$A:$C,3,FALSE))</f>
        <v/>
      </c>
      <c r="C44" s="462" t="str">
        <f>IF(ISERROR(VLOOKUP(A44,'Page A'!$A:$C,2,FALSE ))=TRUE,"",VLOOKUP(A44,'Page A'!$A:$C,2,FALSE ))</f>
        <v/>
      </c>
      <c r="D44" s="461" t="str">
        <f>IF(ISERROR(VLOOKUP(A44,'Page A'!$A:$D,4,FALSE))=TRUE,"",VLOOKUP(A44,'Page A'!$A:$D,4,FALSE))</f>
        <v/>
      </c>
      <c r="E44" s="204"/>
      <c r="F44" s="204"/>
      <c r="G44" s="204"/>
      <c r="H44" s="204"/>
      <c r="I44" s="204"/>
    </row>
    <row r="45" spans="1:9" s="11" customFormat="1" x14ac:dyDescent="0.2">
      <c r="A45" s="15"/>
      <c r="B45" s="461" t="str">
        <f>IF(ISERROR(VLOOKUP(A45,'Page A'!$A:$C,3,FALSE))=TRUE,"",VLOOKUP(A45,'Page A'!$A:$C,3,FALSE))</f>
        <v/>
      </c>
      <c r="C45" s="462" t="str">
        <f>IF(ISERROR(VLOOKUP(A45,'Page A'!$A:$C,2,FALSE ))=TRUE,"",VLOOKUP(A45,'Page A'!$A:$C,2,FALSE ))</f>
        <v/>
      </c>
      <c r="D45" s="461" t="str">
        <f>IF(ISERROR(VLOOKUP(A45,'Page A'!$A:$D,4,FALSE))=TRUE,"",VLOOKUP(A45,'Page A'!$A:$D,4,FALSE))</f>
        <v/>
      </c>
      <c r="E45" s="204"/>
      <c r="F45" s="204"/>
      <c r="G45" s="204"/>
      <c r="H45" s="204"/>
      <c r="I45" s="204"/>
    </row>
    <row r="46" spans="1:9" s="11" customFormat="1" x14ac:dyDescent="0.2">
      <c r="A46" s="15"/>
      <c r="B46" s="461" t="str">
        <f>IF(ISERROR(VLOOKUP(A46,'Page A'!$A:$C,3,FALSE))=TRUE,"",VLOOKUP(A46,'Page A'!$A:$C,3,FALSE))</f>
        <v/>
      </c>
      <c r="C46" s="462" t="str">
        <f>IF(ISERROR(VLOOKUP(A46,'Page A'!$A:$C,2,FALSE ))=TRUE,"",VLOOKUP(A46,'Page A'!$A:$C,2,FALSE ))</f>
        <v/>
      </c>
      <c r="D46" s="461" t="str">
        <f>IF(ISERROR(VLOOKUP(A46,'Page A'!$A:$D,4,FALSE))=TRUE,"",VLOOKUP(A46,'Page A'!$A:$D,4,FALSE))</f>
        <v/>
      </c>
      <c r="E46" s="204"/>
      <c r="F46" s="204"/>
      <c r="G46" s="204"/>
      <c r="H46" s="204"/>
      <c r="I46" s="204"/>
    </row>
    <row r="47" spans="1:9" s="11" customFormat="1" x14ac:dyDescent="0.2">
      <c r="A47" s="15"/>
      <c r="B47" s="461" t="str">
        <f>IF(ISERROR(VLOOKUP(A47,'Page A'!$A:$C,3,FALSE))=TRUE,"",VLOOKUP(A47,'Page A'!$A:$C,3,FALSE))</f>
        <v/>
      </c>
      <c r="C47" s="462" t="str">
        <f>IF(ISERROR(VLOOKUP(A47,'Page A'!$A:$C,2,FALSE ))=TRUE,"",VLOOKUP(A47,'Page A'!$A:$C,2,FALSE ))</f>
        <v/>
      </c>
      <c r="D47" s="461" t="str">
        <f>IF(ISERROR(VLOOKUP(A47,'Page A'!$A:$D,4,FALSE))=TRUE,"",VLOOKUP(A47,'Page A'!$A:$D,4,FALSE))</f>
        <v/>
      </c>
      <c r="E47" s="204"/>
      <c r="F47" s="204"/>
      <c r="G47" s="204"/>
      <c r="H47" s="204"/>
      <c r="I47" s="204"/>
    </row>
    <row r="48" spans="1:9" s="11" customFormat="1" x14ac:dyDescent="0.2">
      <c r="A48" s="15"/>
      <c r="B48" s="461" t="str">
        <f>IF(ISERROR(VLOOKUP(A48,'Page A'!$A:$C,3,FALSE))=TRUE,"",VLOOKUP(A48,'Page A'!$A:$C,3,FALSE))</f>
        <v/>
      </c>
      <c r="C48" s="462" t="str">
        <f>IF(ISERROR(VLOOKUP(A48,'Page A'!$A:$C,2,FALSE ))=TRUE,"",VLOOKUP(A48,'Page A'!$A:$C,2,FALSE ))</f>
        <v/>
      </c>
      <c r="D48" s="461" t="str">
        <f>IF(ISERROR(VLOOKUP(A48,'Page A'!$A:$D,4,FALSE))=TRUE,"",VLOOKUP(A48,'Page A'!$A:$D,4,FALSE))</f>
        <v/>
      </c>
      <c r="E48" s="204"/>
      <c r="F48" s="204"/>
      <c r="G48" s="204"/>
      <c r="H48" s="204"/>
      <c r="I48" s="204"/>
    </row>
    <row r="49" spans="1:9" s="11" customFormat="1" x14ac:dyDescent="0.2">
      <c r="A49" s="15"/>
      <c r="B49" s="461" t="str">
        <f>IF(ISERROR(VLOOKUP(A49,'Page A'!$A:$C,3,FALSE))=TRUE,"",VLOOKUP(A49,'Page A'!$A:$C,3,FALSE))</f>
        <v/>
      </c>
      <c r="C49" s="462" t="str">
        <f>IF(ISERROR(VLOOKUP(A49,'Page A'!$A:$C,2,FALSE ))=TRUE,"",VLOOKUP(A49,'Page A'!$A:$C,2,FALSE ))</f>
        <v/>
      </c>
      <c r="D49" s="461" t="str">
        <f>IF(ISERROR(VLOOKUP(A49,'Page A'!$A:$D,4,FALSE))=TRUE,"",VLOOKUP(A49,'Page A'!$A:$D,4,FALSE))</f>
        <v/>
      </c>
      <c r="E49" s="204"/>
      <c r="F49" s="204"/>
      <c r="G49" s="204"/>
      <c r="H49" s="204"/>
      <c r="I49" s="204"/>
    </row>
    <row r="50" spans="1:9" s="11" customFormat="1" x14ac:dyDescent="0.2">
      <c r="A50" s="15"/>
      <c r="B50" s="461" t="str">
        <f>IF(ISERROR(VLOOKUP(A50,'Page A'!$A:$C,3,FALSE))=TRUE,"",VLOOKUP(A50,'Page A'!$A:$C,3,FALSE))</f>
        <v/>
      </c>
      <c r="C50" s="462" t="str">
        <f>IF(ISERROR(VLOOKUP(A50,'Page A'!$A:$C,2,FALSE ))=TRUE,"",VLOOKUP(A50,'Page A'!$A:$C,2,FALSE ))</f>
        <v/>
      </c>
      <c r="D50" s="461" t="str">
        <f>IF(ISERROR(VLOOKUP(A50,'Page A'!$A:$D,4,FALSE))=TRUE,"",VLOOKUP(A50,'Page A'!$A:$D,4,FALSE))</f>
        <v/>
      </c>
      <c r="E50" s="204"/>
      <c r="F50" s="204"/>
      <c r="G50" s="204"/>
      <c r="H50" s="204"/>
      <c r="I50" s="204"/>
    </row>
    <row r="51" spans="1:9" s="11" customFormat="1" x14ac:dyDescent="0.2">
      <c r="A51" s="15"/>
      <c r="B51" s="461" t="str">
        <f>IF(ISERROR(VLOOKUP(A51,'Page A'!$A:$C,3,FALSE))=TRUE,"",VLOOKUP(A51,'Page A'!$A:$C,3,FALSE))</f>
        <v/>
      </c>
      <c r="C51" s="462" t="str">
        <f>IF(ISERROR(VLOOKUP(A51,'Page A'!$A:$C,2,FALSE ))=TRUE,"",VLOOKUP(A51,'Page A'!$A:$C,2,FALSE ))</f>
        <v/>
      </c>
      <c r="D51" s="461" t="str">
        <f>IF(ISERROR(VLOOKUP(A51,'Page A'!$A:$D,4,FALSE))=TRUE,"",VLOOKUP(A51,'Page A'!$A:$D,4,FALSE))</f>
        <v/>
      </c>
      <c r="E51" s="204"/>
      <c r="F51" s="204"/>
      <c r="G51" s="204"/>
      <c r="H51" s="204"/>
      <c r="I51" s="204"/>
    </row>
    <row r="52" spans="1:9" s="11" customFormat="1" x14ac:dyDescent="0.2">
      <c r="A52" s="15"/>
      <c r="B52" s="461" t="str">
        <f>IF(ISERROR(VLOOKUP(A52,'Page A'!$A:$C,3,FALSE))=TRUE,"",VLOOKUP(A52,'Page A'!$A:$C,3,FALSE))</f>
        <v/>
      </c>
      <c r="C52" s="462" t="str">
        <f>IF(ISERROR(VLOOKUP(A52,'Page A'!$A:$C,2,FALSE ))=TRUE,"",VLOOKUP(A52,'Page A'!$A:$C,2,FALSE ))</f>
        <v/>
      </c>
      <c r="D52" s="461" t="str">
        <f>IF(ISERROR(VLOOKUP(A52,'Page A'!$A:$D,4,FALSE))=TRUE,"",VLOOKUP(A52,'Page A'!$A:$D,4,FALSE))</f>
        <v/>
      </c>
      <c r="E52" s="204"/>
      <c r="F52" s="204"/>
      <c r="G52" s="204"/>
      <c r="H52" s="204"/>
      <c r="I52" s="204"/>
    </row>
    <row r="53" spans="1:9" s="11" customFormat="1" x14ac:dyDescent="0.2">
      <c r="A53" s="15"/>
      <c r="B53" s="461" t="str">
        <f>IF(ISERROR(VLOOKUP(A53,'Page A'!$A:$C,3,FALSE))=TRUE,"",VLOOKUP(A53,'Page A'!$A:$C,3,FALSE))</f>
        <v/>
      </c>
      <c r="C53" s="462" t="str">
        <f>IF(ISERROR(VLOOKUP(A53,'Page A'!$A:$C,2,FALSE ))=TRUE,"",VLOOKUP(A53,'Page A'!$A:$C,2,FALSE ))</f>
        <v/>
      </c>
      <c r="D53" s="461" t="str">
        <f>IF(ISERROR(VLOOKUP(A53,'Page A'!$A:$D,4,FALSE))=TRUE,"",VLOOKUP(A53,'Page A'!$A:$D,4,FALSE))</f>
        <v/>
      </c>
      <c r="E53" s="204"/>
      <c r="F53" s="204"/>
      <c r="G53" s="204"/>
      <c r="H53" s="204"/>
      <c r="I53" s="204"/>
    </row>
    <row r="54" spans="1:9" s="11" customFormat="1" x14ac:dyDescent="0.2">
      <c r="A54" s="15"/>
      <c r="B54" s="461" t="str">
        <f>IF(ISERROR(VLOOKUP(A54,'Page A'!$A:$C,3,FALSE))=TRUE,"",VLOOKUP(A54,'Page A'!$A:$C,3,FALSE))</f>
        <v/>
      </c>
      <c r="C54" s="462" t="str">
        <f>IF(ISERROR(VLOOKUP(A54,'Page A'!$A:$C,2,FALSE ))=TRUE,"",VLOOKUP(A54,'Page A'!$A:$C,2,FALSE ))</f>
        <v/>
      </c>
      <c r="D54" s="461" t="str">
        <f>IF(ISERROR(VLOOKUP(A54,'Page A'!$A:$D,4,FALSE))=TRUE,"",VLOOKUP(A54,'Page A'!$A:$D,4,FALSE))</f>
        <v/>
      </c>
      <c r="E54" s="204"/>
      <c r="F54" s="204"/>
      <c r="G54" s="204"/>
      <c r="H54" s="204"/>
      <c r="I54" s="204"/>
    </row>
    <row r="55" spans="1:9" s="11" customFormat="1" x14ac:dyDescent="0.2">
      <c r="A55" s="15"/>
      <c r="B55" s="461" t="str">
        <f>IF(ISERROR(VLOOKUP(A55,'Page A'!$A:$C,3,FALSE))=TRUE,"",VLOOKUP(A55,'Page A'!$A:$C,3,FALSE))</f>
        <v/>
      </c>
      <c r="C55" s="462" t="str">
        <f>IF(ISERROR(VLOOKUP(A55,'Page A'!$A:$C,2,FALSE ))=TRUE,"",VLOOKUP(A55,'Page A'!$A:$C,2,FALSE ))</f>
        <v/>
      </c>
      <c r="D55" s="461" t="str">
        <f>IF(ISERROR(VLOOKUP(A55,'Page A'!$A:$D,4,FALSE))=TRUE,"",VLOOKUP(A55,'Page A'!$A:$D,4,FALSE))</f>
        <v/>
      </c>
      <c r="E55" s="204"/>
      <c r="F55" s="204"/>
      <c r="G55" s="204"/>
      <c r="H55" s="204"/>
      <c r="I55" s="204"/>
    </row>
    <row r="56" spans="1:9" s="11" customFormat="1" x14ac:dyDescent="0.2">
      <c r="A56" s="15"/>
      <c r="B56" s="461" t="str">
        <f>IF(ISERROR(VLOOKUP(A56,'Page A'!$A:$C,3,FALSE))=TRUE,"",VLOOKUP(A56,'Page A'!$A:$C,3,FALSE))</f>
        <v/>
      </c>
      <c r="C56" s="462" t="str">
        <f>IF(ISERROR(VLOOKUP(A56,'Page A'!$A:$C,2,FALSE ))=TRUE,"",VLOOKUP(A56,'Page A'!$A:$C,2,FALSE ))</f>
        <v/>
      </c>
      <c r="D56" s="461" t="str">
        <f>IF(ISERROR(VLOOKUP(A56,'Page A'!$A:$D,4,FALSE))=TRUE,"",VLOOKUP(A56,'Page A'!$A:$D,4,FALSE))</f>
        <v/>
      </c>
      <c r="E56" s="204"/>
      <c r="F56" s="204"/>
      <c r="G56" s="204"/>
      <c r="H56" s="204"/>
      <c r="I56" s="204"/>
    </row>
    <row r="57" spans="1:9" s="11" customFormat="1" x14ac:dyDescent="0.2">
      <c r="A57" s="15"/>
      <c r="B57" s="461" t="str">
        <f>IF(ISERROR(VLOOKUP(A57,'Page A'!$A:$C,3,FALSE))=TRUE,"",VLOOKUP(A57,'Page A'!$A:$C,3,FALSE))</f>
        <v/>
      </c>
      <c r="C57" s="462" t="str">
        <f>IF(ISERROR(VLOOKUP(A57,'Page A'!$A:$C,2,FALSE ))=TRUE,"",VLOOKUP(A57,'Page A'!$A:$C,2,FALSE ))</f>
        <v/>
      </c>
      <c r="D57" s="461" t="str">
        <f>IF(ISERROR(VLOOKUP(A57,'Page A'!$A:$D,4,FALSE))=TRUE,"",VLOOKUP(A57,'Page A'!$A:$D,4,FALSE))</f>
        <v/>
      </c>
      <c r="E57" s="204"/>
      <c r="F57" s="204"/>
      <c r="G57" s="204"/>
      <c r="H57" s="204"/>
      <c r="I57" s="204"/>
    </row>
    <row r="58" spans="1:9" s="11" customFormat="1" x14ac:dyDescent="0.2">
      <c r="A58" s="15"/>
      <c r="B58" s="461" t="str">
        <f>IF(ISERROR(VLOOKUP(A58,'Page A'!$A:$C,3,FALSE))=TRUE,"",VLOOKUP(A58,'Page A'!$A:$C,3,FALSE))</f>
        <v/>
      </c>
      <c r="C58" s="462" t="str">
        <f>IF(ISERROR(VLOOKUP(A58,'Page A'!$A:$C,2,FALSE ))=TRUE,"",VLOOKUP(A58,'Page A'!$A:$C,2,FALSE ))</f>
        <v/>
      </c>
      <c r="D58" s="461" t="str">
        <f>IF(ISERROR(VLOOKUP(A58,'Page A'!$A:$D,4,FALSE))=TRUE,"",VLOOKUP(A58,'Page A'!$A:$D,4,FALSE))</f>
        <v/>
      </c>
      <c r="E58" s="204"/>
      <c r="F58" s="204"/>
      <c r="G58" s="204"/>
      <c r="H58" s="204"/>
      <c r="I58" s="204"/>
    </row>
    <row r="59" spans="1:9" s="11" customFormat="1" x14ac:dyDescent="0.2">
      <c r="A59" s="15"/>
      <c r="B59" s="461" t="str">
        <f>IF(ISERROR(VLOOKUP(A59,'Page A'!$A:$C,3,FALSE))=TRUE,"",VLOOKUP(A59,'Page A'!$A:$C,3,FALSE))</f>
        <v/>
      </c>
      <c r="C59" s="462" t="str">
        <f>IF(ISERROR(VLOOKUP(A59,'Page A'!$A:$C,2,FALSE ))=TRUE,"",VLOOKUP(A59,'Page A'!$A:$C,2,FALSE ))</f>
        <v/>
      </c>
      <c r="D59" s="461" t="str">
        <f>IF(ISERROR(VLOOKUP(A59,'Page A'!$A:$D,4,FALSE))=TRUE,"",VLOOKUP(A59,'Page A'!$A:$D,4,FALSE))</f>
        <v/>
      </c>
      <c r="E59" s="204"/>
      <c r="F59" s="204"/>
      <c r="G59" s="204"/>
      <c r="H59" s="204"/>
      <c r="I59" s="204"/>
    </row>
    <row r="60" spans="1:9" s="11" customFormat="1" x14ac:dyDescent="0.2">
      <c r="A60" s="15"/>
      <c r="B60" s="461" t="str">
        <f>IF(ISERROR(VLOOKUP(A60,'Page A'!$A:$C,3,FALSE))=TRUE,"",VLOOKUP(A60,'Page A'!$A:$C,3,FALSE))</f>
        <v/>
      </c>
      <c r="C60" s="462" t="str">
        <f>IF(ISERROR(VLOOKUP(A60,'Page A'!$A:$C,2,FALSE ))=TRUE,"",VLOOKUP(A60,'Page A'!$A:$C,2,FALSE ))</f>
        <v/>
      </c>
      <c r="D60" s="461" t="str">
        <f>IF(ISERROR(VLOOKUP(A60,'Page A'!$A:$D,4,FALSE))=TRUE,"",VLOOKUP(A60,'Page A'!$A:$D,4,FALSE))</f>
        <v/>
      </c>
      <c r="E60" s="204"/>
      <c r="F60" s="204"/>
      <c r="G60" s="204"/>
      <c r="H60" s="204"/>
      <c r="I60" s="204"/>
    </row>
    <row r="61" spans="1:9" s="11" customFormat="1" x14ac:dyDescent="0.2">
      <c r="A61" s="15"/>
      <c r="B61" s="461" t="str">
        <f>IF(ISERROR(VLOOKUP(A61,'Page A'!$A:$C,3,FALSE))=TRUE,"",VLOOKUP(A61,'Page A'!$A:$C,3,FALSE))</f>
        <v/>
      </c>
      <c r="C61" s="462" t="str">
        <f>IF(ISERROR(VLOOKUP(A61,'Page A'!$A:$C,2,FALSE ))=TRUE,"",VLOOKUP(A61,'Page A'!$A:$C,2,FALSE ))</f>
        <v/>
      </c>
      <c r="D61" s="461" t="str">
        <f>IF(ISERROR(VLOOKUP(A61,'Page A'!$A:$D,4,FALSE))=TRUE,"",VLOOKUP(A61,'Page A'!$A:$D,4,FALSE))</f>
        <v/>
      </c>
      <c r="E61" s="204"/>
      <c r="F61" s="204"/>
      <c r="G61" s="204"/>
      <c r="H61" s="204"/>
      <c r="I61" s="204"/>
    </row>
    <row r="62" spans="1:9" s="11" customFormat="1" x14ac:dyDescent="0.2">
      <c r="A62" s="15"/>
      <c r="B62" s="461" t="str">
        <f>IF(ISERROR(VLOOKUP(A62,'Page A'!$A:$C,3,FALSE))=TRUE,"",VLOOKUP(A62,'Page A'!$A:$C,3,FALSE))</f>
        <v/>
      </c>
      <c r="C62" s="462" t="str">
        <f>IF(ISERROR(VLOOKUP(A62,'Page A'!$A:$C,2,FALSE ))=TRUE,"",VLOOKUP(A62,'Page A'!$A:$C,2,FALSE ))</f>
        <v/>
      </c>
      <c r="D62" s="461" t="str">
        <f>IF(ISERROR(VLOOKUP(A62,'Page A'!$A:$D,4,FALSE))=TRUE,"",VLOOKUP(A62,'Page A'!$A:$D,4,FALSE))</f>
        <v/>
      </c>
      <c r="E62" s="204"/>
      <c r="F62" s="204"/>
      <c r="G62" s="204"/>
      <c r="H62" s="204"/>
      <c r="I62" s="204"/>
    </row>
    <row r="63" spans="1:9" s="11" customFormat="1" x14ac:dyDescent="0.2">
      <c r="A63" s="15"/>
      <c r="B63" s="461" t="str">
        <f>IF(ISERROR(VLOOKUP(A63,'Page A'!$A:$C,3,FALSE))=TRUE,"",VLOOKUP(A63,'Page A'!$A:$C,3,FALSE))</f>
        <v/>
      </c>
      <c r="C63" s="462" t="str">
        <f>IF(ISERROR(VLOOKUP(A63,'Page A'!$A:$C,2,FALSE ))=TRUE,"",VLOOKUP(A63,'Page A'!$A:$C,2,FALSE ))</f>
        <v/>
      </c>
      <c r="D63" s="461" t="str">
        <f>IF(ISERROR(VLOOKUP(A63,'Page A'!$A:$D,4,FALSE))=TRUE,"",VLOOKUP(A63,'Page A'!$A:$D,4,FALSE))</f>
        <v/>
      </c>
      <c r="E63" s="204"/>
      <c r="F63" s="204"/>
      <c r="G63" s="204"/>
      <c r="H63" s="204"/>
      <c r="I63" s="204"/>
    </row>
    <row r="64" spans="1:9" s="11" customFormat="1" x14ac:dyDescent="0.2">
      <c r="A64" s="15"/>
      <c r="B64" s="461" t="str">
        <f>IF(ISERROR(VLOOKUP(A64,'Page A'!$A:$C,3,FALSE))=TRUE,"",VLOOKUP(A64,'Page A'!$A:$C,3,FALSE))</f>
        <v/>
      </c>
      <c r="C64" s="462" t="str">
        <f>IF(ISERROR(VLOOKUP(A64,'Page A'!$A:$C,2,FALSE ))=TRUE,"",VLOOKUP(A64,'Page A'!$A:$C,2,FALSE ))</f>
        <v/>
      </c>
      <c r="D64" s="461" t="str">
        <f>IF(ISERROR(VLOOKUP(A64,'Page A'!$A:$D,4,FALSE))=TRUE,"",VLOOKUP(A64,'Page A'!$A:$D,4,FALSE))</f>
        <v/>
      </c>
      <c r="E64" s="204"/>
      <c r="F64" s="204"/>
      <c r="G64" s="204"/>
      <c r="H64" s="204"/>
      <c r="I64" s="204"/>
    </row>
    <row r="65" spans="1:9" s="11" customFormat="1" x14ac:dyDescent="0.2">
      <c r="A65" s="15"/>
      <c r="B65" s="461" t="str">
        <f>IF(ISERROR(VLOOKUP(A65,'Page A'!$A:$C,3,FALSE))=TRUE,"",VLOOKUP(A65,'Page A'!$A:$C,3,FALSE))</f>
        <v/>
      </c>
      <c r="C65" s="462" t="str">
        <f>IF(ISERROR(VLOOKUP(A65,'Page A'!$A:$C,2,FALSE ))=TRUE,"",VLOOKUP(A65,'Page A'!$A:$C,2,FALSE ))</f>
        <v/>
      </c>
      <c r="D65" s="461" t="str">
        <f>IF(ISERROR(VLOOKUP(A65,'Page A'!$A:$D,4,FALSE))=TRUE,"",VLOOKUP(A65,'Page A'!$A:$D,4,FALSE))</f>
        <v/>
      </c>
      <c r="E65" s="204"/>
      <c r="F65" s="204"/>
      <c r="G65" s="204"/>
      <c r="H65" s="204"/>
      <c r="I65" s="204"/>
    </row>
    <row r="66" spans="1:9" s="11" customFormat="1" x14ac:dyDescent="0.2">
      <c r="A66" s="15"/>
      <c r="B66" s="461" t="str">
        <f>IF(ISERROR(VLOOKUP(A66,'Page A'!$A:$C,3,FALSE))=TRUE,"",VLOOKUP(A66,'Page A'!$A:$C,3,FALSE))</f>
        <v/>
      </c>
      <c r="C66" s="462" t="str">
        <f>IF(ISERROR(VLOOKUP(A66,'Page A'!$A:$C,2,FALSE ))=TRUE,"",VLOOKUP(A66,'Page A'!$A:$C,2,FALSE ))</f>
        <v/>
      </c>
      <c r="D66" s="461" t="str">
        <f>IF(ISERROR(VLOOKUP(A66,'Page A'!$A:$D,4,FALSE))=TRUE,"",VLOOKUP(A66,'Page A'!$A:$D,4,FALSE))</f>
        <v/>
      </c>
      <c r="E66" s="204"/>
      <c r="F66" s="204"/>
      <c r="G66" s="204"/>
      <c r="H66" s="204"/>
      <c r="I66" s="204"/>
    </row>
    <row r="67" spans="1:9" s="11" customFormat="1" x14ac:dyDescent="0.2">
      <c r="A67" s="15"/>
      <c r="B67" s="461" t="str">
        <f>IF(ISERROR(VLOOKUP(A67,'Page A'!$A:$C,3,FALSE))=TRUE,"",VLOOKUP(A67,'Page A'!$A:$C,3,FALSE))</f>
        <v/>
      </c>
      <c r="C67" s="462" t="str">
        <f>IF(ISERROR(VLOOKUP(A67,'Page A'!$A:$C,2,FALSE ))=TRUE,"",VLOOKUP(A67,'Page A'!$A:$C,2,FALSE ))</f>
        <v/>
      </c>
      <c r="D67" s="461" t="str">
        <f>IF(ISERROR(VLOOKUP(A67,'Page A'!$A:$D,4,FALSE))=TRUE,"",VLOOKUP(A67,'Page A'!$A:$D,4,FALSE))</f>
        <v/>
      </c>
      <c r="E67" s="204"/>
      <c r="F67" s="204"/>
      <c r="G67" s="204"/>
      <c r="H67" s="204"/>
      <c r="I67" s="204"/>
    </row>
    <row r="68" spans="1:9" s="11" customFormat="1" x14ac:dyDescent="0.2">
      <c r="A68" s="15"/>
      <c r="B68" s="461" t="str">
        <f>IF(ISERROR(VLOOKUP(A68,'Page A'!$A:$C,3,FALSE))=TRUE,"",VLOOKUP(A68,'Page A'!$A:$C,3,FALSE))</f>
        <v/>
      </c>
      <c r="C68" s="462" t="str">
        <f>IF(ISERROR(VLOOKUP(A68,'Page A'!$A:$C,2,FALSE ))=TRUE,"",VLOOKUP(A68,'Page A'!$A:$C,2,FALSE ))</f>
        <v/>
      </c>
      <c r="D68" s="461" t="str">
        <f>IF(ISERROR(VLOOKUP(A68,'Page A'!$A:$D,4,FALSE))=TRUE,"",VLOOKUP(A68,'Page A'!$A:$D,4,FALSE))</f>
        <v/>
      </c>
      <c r="E68" s="204"/>
      <c r="F68" s="204"/>
      <c r="G68" s="204"/>
      <c r="H68" s="204"/>
      <c r="I68" s="204"/>
    </row>
    <row r="69" spans="1:9" s="11" customFormat="1" x14ac:dyDescent="0.2">
      <c r="A69" s="15"/>
      <c r="B69" s="461" t="str">
        <f>IF(ISERROR(VLOOKUP(A69,'Page A'!$A:$C,3,FALSE))=TRUE,"",VLOOKUP(A69,'Page A'!$A:$C,3,FALSE))</f>
        <v/>
      </c>
      <c r="C69" s="462" t="str">
        <f>IF(ISERROR(VLOOKUP(A69,'Page A'!$A:$C,2,FALSE ))=TRUE,"",VLOOKUP(A69,'Page A'!$A:$C,2,FALSE ))</f>
        <v/>
      </c>
      <c r="D69" s="461" t="str">
        <f>IF(ISERROR(VLOOKUP(A69,'Page A'!$A:$D,4,FALSE))=TRUE,"",VLOOKUP(A69,'Page A'!$A:$D,4,FALSE))</f>
        <v/>
      </c>
      <c r="E69" s="204"/>
      <c r="F69" s="204"/>
      <c r="G69" s="204"/>
      <c r="H69" s="204"/>
      <c r="I69" s="204"/>
    </row>
    <row r="70" spans="1:9" s="11" customFormat="1" x14ac:dyDescent="0.2">
      <c r="A70" s="15"/>
      <c r="B70" s="461" t="str">
        <f>IF(ISERROR(VLOOKUP(A70,'Page A'!$A:$C,3,FALSE))=TRUE,"",VLOOKUP(A70,'Page A'!$A:$C,3,FALSE))</f>
        <v/>
      </c>
      <c r="C70" s="462" t="str">
        <f>IF(ISERROR(VLOOKUP(A70,'Page A'!$A:$C,2,FALSE ))=TRUE,"",VLOOKUP(A70,'Page A'!$A:$C,2,FALSE ))</f>
        <v/>
      </c>
      <c r="D70" s="461" t="str">
        <f>IF(ISERROR(VLOOKUP(A70,'Page A'!$A:$D,4,FALSE))=TRUE,"",VLOOKUP(A70,'Page A'!$A:$D,4,FALSE))</f>
        <v/>
      </c>
      <c r="E70" s="204"/>
      <c r="F70" s="204"/>
      <c r="G70" s="204"/>
      <c r="H70" s="204"/>
      <c r="I70" s="204"/>
    </row>
    <row r="71" spans="1:9" s="11" customFormat="1" x14ac:dyDescent="0.2">
      <c r="A71" s="15"/>
      <c r="B71" s="461" t="str">
        <f>IF(ISERROR(VLOOKUP(A71,'Page A'!$A:$C,3,FALSE))=TRUE,"",VLOOKUP(A71,'Page A'!$A:$C,3,FALSE))</f>
        <v/>
      </c>
      <c r="C71" s="462" t="str">
        <f>IF(ISERROR(VLOOKUP(A71,'Page A'!$A:$C,2,FALSE ))=TRUE,"",VLOOKUP(A71,'Page A'!$A:$C,2,FALSE ))</f>
        <v/>
      </c>
      <c r="D71" s="461" t="str">
        <f>IF(ISERROR(VLOOKUP(A71,'Page A'!$A:$D,4,FALSE))=TRUE,"",VLOOKUP(A71,'Page A'!$A:$D,4,FALSE))</f>
        <v/>
      </c>
      <c r="E71" s="204"/>
      <c r="F71" s="204"/>
      <c r="G71" s="204"/>
      <c r="H71" s="204"/>
      <c r="I71" s="204"/>
    </row>
    <row r="72" spans="1:9" s="11" customFormat="1" x14ac:dyDescent="0.2">
      <c r="A72" s="15"/>
      <c r="B72" s="461" t="str">
        <f>IF(ISERROR(VLOOKUP(A72,'Page A'!$A:$C,3,FALSE))=TRUE,"",VLOOKUP(A72,'Page A'!$A:$C,3,FALSE))</f>
        <v/>
      </c>
      <c r="C72" s="462" t="str">
        <f>IF(ISERROR(VLOOKUP(A72,'Page A'!$A:$C,2,FALSE ))=TRUE,"",VLOOKUP(A72,'Page A'!$A:$C,2,FALSE ))</f>
        <v/>
      </c>
      <c r="D72" s="461" t="str">
        <f>IF(ISERROR(VLOOKUP(A72,'Page A'!$A:$D,4,FALSE))=TRUE,"",VLOOKUP(A72,'Page A'!$A:$D,4,FALSE))</f>
        <v/>
      </c>
      <c r="E72" s="204"/>
      <c r="F72" s="204"/>
      <c r="G72" s="204"/>
      <c r="H72" s="204"/>
      <c r="I72" s="204"/>
    </row>
    <row r="73" spans="1:9" s="11" customFormat="1" x14ac:dyDescent="0.2">
      <c r="A73" s="15"/>
      <c r="B73" s="461" t="str">
        <f>IF(ISERROR(VLOOKUP(A73,'Page A'!$A:$C,3,FALSE))=TRUE,"",VLOOKUP(A73,'Page A'!$A:$C,3,FALSE))</f>
        <v/>
      </c>
      <c r="C73" s="462" t="str">
        <f>IF(ISERROR(VLOOKUP(A73,'Page A'!$A:$C,2,FALSE ))=TRUE,"",VLOOKUP(A73,'Page A'!$A:$C,2,FALSE ))</f>
        <v/>
      </c>
      <c r="D73" s="461" t="str">
        <f>IF(ISERROR(VLOOKUP(A73,'Page A'!$A:$D,4,FALSE))=TRUE,"",VLOOKUP(A73,'Page A'!$A:$D,4,FALSE))</f>
        <v/>
      </c>
      <c r="E73" s="204"/>
      <c r="F73" s="204"/>
      <c r="G73" s="204"/>
      <c r="H73" s="204"/>
      <c r="I73" s="204"/>
    </row>
    <row r="74" spans="1:9" s="11" customFormat="1" x14ac:dyDescent="0.2">
      <c r="A74" s="15"/>
      <c r="B74" s="461" t="str">
        <f>IF(ISERROR(VLOOKUP(A74,'Page A'!$A:$C,3,FALSE))=TRUE,"",VLOOKUP(A74,'Page A'!$A:$C,3,FALSE))</f>
        <v/>
      </c>
      <c r="C74" s="462" t="str">
        <f>IF(ISERROR(VLOOKUP(A74,'Page A'!$A:$C,2,FALSE ))=TRUE,"",VLOOKUP(A74,'Page A'!$A:$C,2,FALSE ))</f>
        <v/>
      </c>
      <c r="D74" s="461" t="str">
        <f>IF(ISERROR(VLOOKUP(A74,'Page A'!$A:$D,4,FALSE))=TRUE,"",VLOOKUP(A74,'Page A'!$A:$D,4,FALSE))</f>
        <v/>
      </c>
      <c r="E74" s="204"/>
      <c r="F74" s="204"/>
      <c r="G74" s="204"/>
      <c r="H74" s="204"/>
      <c r="I74" s="204"/>
    </row>
    <row r="75" spans="1:9" s="11" customFormat="1" x14ac:dyDescent="0.2">
      <c r="A75" s="15"/>
      <c r="B75" s="461" t="str">
        <f>IF(ISERROR(VLOOKUP(A75,'Page A'!$A:$C,3,FALSE))=TRUE,"",VLOOKUP(A75,'Page A'!$A:$C,3,FALSE))</f>
        <v/>
      </c>
      <c r="C75" s="462" t="str">
        <f>IF(ISERROR(VLOOKUP(A75,'Page A'!$A:$C,2,FALSE ))=TRUE,"",VLOOKUP(A75,'Page A'!$A:$C,2,FALSE ))</f>
        <v/>
      </c>
      <c r="D75" s="461" t="str">
        <f>IF(ISERROR(VLOOKUP(A75,'Page A'!$A:$D,4,FALSE))=TRUE,"",VLOOKUP(A75,'Page A'!$A:$D,4,FALSE))</f>
        <v/>
      </c>
      <c r="E75" s="204"/>
      <c r="F75" s="204"/>
      <c r="G75" s="204"/>
      <c r="H75" s="204"/>
      <c r="I75" s="204"/>
    </row>
    <row r="76" spans="1:9" s="11" customFormat="1" x14ac:dyDescent="0.2">
      <c r="A76" s="15"/>
      <c r="B76" s="461" t="str">
        <f>IF(ISERROR(VLOOKUP(A76,'Page A'!$A:$C,3,FALSE))=TRUE,"",VLOOKUP(A76,'Page A'!$A:$C,3,FALSE))</f>
        <v/>
      </c>
      <c r="C76" s="462" t="str">
        <f>IF(ISERROR(VLOOKUP(A76,'Page A'!$A:$C,2,FALSE ))=TRUE,"",VLOOKUP(A76,'Page A'!$A:$C,2,FALSE ))</f>
        <v/>
      </c>
      <c r="D76" s="461" t="str">
        <f>IF(ISERROR(VLOOKUP(A76,'Page A'!$A:$D,4,FALSE))=TRUE,"",VLOOKUP(A76,'Page A'!$A:$D,4,FALSE))</f>
        <v/>
      </c>
      <c r="E76" s="204"/>
      <c r="F76" s="204"/>
      <c r="G76" s="204"/>
      <c r="H76" s="204"/>
      <c r="I76" s="204"/>
    </row>
    <row r="77" spans="1:9" s="11" customFormat="1" x14ac:dyDescent="0.2">
      <c r="A77" s="15"/>
      <c r="B77" s="461" t="str">
        <f>IF(ISERROR(VLOOKUP(A77,'Page A'!$A:$C,3,FALSE))=TRUE,"",VLOOKUP(A77,'Page A'!$A:$C,3,FALSE))</f>
        <v/>
      </c>
      <c r="C77" s="462" t="str">
        <f>IF(ISERROR(VLOOKUP(A77,'Page A'!$A:$C,2,FALSE ))=TRUE,"",VLOOKUP(A77,'Page A'!$A:$C,2,FALSE ))</f>
        <v/>
      </c>
      <c r="D77" s="461" t="str">
        <f>IF(ISERROR(VLOOKUP(A77,'Page A'!$A:$D,4,FALSE))=TRUE,"",VLOOKUP(A77,'Page A'!$A:$D,4,FALSE))</f>
        <v/>
      </c>
      <c r="E77" s="204"/>
      <c r="F77" s="204"/>
      <c r="G77" s="204"/>
      <c r="H77" s="204"/>
      <c r="I77" s="204"/>
    </row>
    <row r="78" spans="1:9" s="11" customFormat="1" x14ac:dyDescent="0.2">
      <c r="A78" s="15"/>
      <c r="B78" s="461" t="str">
        <f>IF(ISERROR(VLOOKUP(A78,'Page A'!$A:$C,3,FALSE))=TRUE,"",VLOOKUP(A78,'Page A'!$A:$C,3,FALSE))</f>
        <v/>
      </c>
      <c r="C78" s="462" t="str">
        <f>IF(ISERROR(VLOOKUP(A78,'Page A'!$A:$C,2,FALSE ))=TRUE,"",VLOOKUP(A78,'Page A'!$A:$C,2,FALSE ))</f>
        <v/>
      </c>
      <c r="D78" s="461" t="str">
        <f>IF(ISERROR(VLOOKUP(A78,'Page A'!$A:$D,4,FALSE))=TRUE,"",VLOOKUP(A78,'Page A'!$A:$D,4,FALSE))</f>
        <v/>
      </c>
      <c r="E78" s="204"/>
      <c r="F78" s="204"/>
      <c r="G78" s="204"/>
      <c r="H78" s="204"/>
      <c r="I78" s="204"/>
    </row>
    <row r="79" spans="1:9" s="11" customFormat="1" x14ac:dyDescent="0.2">
      <c r="A79" s="15"/>
      <c r="B79" s="461" t="str">
        <f>IF(ISERROR(VLOOKUP(A79,'Page A'!$A:$C,3,FALSE))=TRUE,"",VLOOKUP(A79,'Page A'!$A:$C,3,FALSE))</f>
        <v/>
      </c>
      <c r="C79" s="462" t="str">
        <f>IF(ISERROR(VLOOKUP(A79,'Page A'!$A:$C,2,FALSE ))=TRUE,"",VLOOKUP(A79,'Page A'!$A:$C,2,FALSE ))</f>
        <v/>
      </c>
      <c r="D79" s="461" t="str">
        <f>IF(ISERROR(VLOOKUP(A79,'Page A'!$A:$D,4,FALSE))=TRUE,"",VLOOKUP(A79,'Page A'!$A:$D,4,FALSE))</f>
        <v/>
      </c>
      <c r="E79" s="204"/>
      <c r="F79" s="204"/>
      <c r="G79" s="204"/>
      <c r="H79" s="204"/>
      <c r="I79" s="204"/>
    </row>
    <row r="80" spans="1:9" s="11" customFormat="1" x14ac:dyDescent="0.2">
      <c r="A80" s="15"/>
      <c r="B80" s="461" t="str">
        <f>IF(ISERROR(VLOOKUP(A80,'Page A'!$A:$C,3,FALSE))=TRUE,"",VLOOKUP(A80,'Page A'!$A:$C,3,FALSE))</f>
        <v/>
      </c>
      <c r="C80" s="462" t="str">
        <f>IF(ISERROR(VLOOKUP(A80,'Page A'!$A:$C,2,FALSE ))=TRUE,"",VLOOKUP(A80,'Page A'!$A:$C,2,FALSE ))</f>
        <v/>
      </c>
      <c r="D80" s="461" t="str">
        <f>IF(ISERROR(VLOOKUP(A80,'Page A'!$A:$D,4,FALSE))=TRUE,"",VLOOKUP(A80,'Page A'!$A:$D,4,FALSE))</f>
        <v/>
      </c>
      <c r="E80" s="204"/>
      <c r="F80" s="204"/>
      <c r="G80" s="204"/>
      <c r="H80" s="204"/>
      <c r="I80" s="204"/>
    </row>
    <row r="81" spans="1:9" s="11" customFormat="1" x14ac:dyDescent="0.2">
      <c r="A81" s="15"/>
      <c r="B81" s="461" t="str">
        <f>IF(ISERROR(VLOOKUP(A81,'Page A'!$A:$C,3,FALSE))=TRUE,"",VLOOKUP(A81,'Page A'!$A:$C,3,FALSE))</f>
        <v/>
      </c>
      <c r="C81" s="462" t="str">
        <f>IF(ISERROR(VLOOKUP(A81,'Page A'!$A:$C,2,FALSE ))=TRUE,"",VLOOKUP(A81,'Page A'!$A:$C,2,FALSE ))</f>
        <v/>
      </c>
      <c r="D81" s="461" t="str">
        <f>IF(ISERROR(VLOOKUP(A81,'Page A'!$A:$D,4,FALSE))=TRUE,"",VLOOKUP(A81,'Page A'!$A:$D,4,FALSE))</f>
        <v/>
      </c>
      <c r="E81" s="204"/>
      <c r="F81" s="204"/>
      <c r="G81" s="204"/>
      <c r="H81" s="204"/>
      <c r="I81" s="204"/>
    </row>
    <row r="82" spans="1:9" s="11" customFormat="1" x14ac:dyDescent="0.2">
      <c r="A82" s="15"/>
      <c r="B82" s="461" t="str">
        <f>IF(ISERROR(VLOOKUP(A82,'Page A'!$A:$C,3,FALSE))=TRUE,"",VLOOKUP(A82,'Page A'!$A:$C,3,FALSE))</f>
        <v/>
      </c>
      <c r="C82" s="462" t="str">
        <f>IF(ISERROR(VLOOKUP(A82,'Page A'!$A:$C,2,FALSE ))=TRUE,"",VLOOKUP(A82,'Page A'!$A:$C,2,FALSE ))</f>
        <v/>
      </c>
      <c r="D82" s="461" t="str">
        <f>IF(ISERROR(VLOOKUP(A82,'Page A'!$A:$D,4,FALSE))=TRUE,"",VLOOKUP(A82,'Page A'!$A:$D,4,FALSE))</f>
        <v/>
      </c>
      <c r="E82" s="204"/>
      <c r="F82" s="204"/>
      <c r="G82" s="204"/>
      <c r="H82" s="204"/>
      <c r="I82" s="204"/>
    </row>
    <row r="83" spans="1:9" s="11" customFormat="1" x14ac:dyDescent="0.2">
      <c r="A83" s="15"/>
      <c r="B83" s="461" t="str">
        <f>IF(ISERROR(VLOOKUP(A83,'Page A'!$A:$C,3,FALSE))=TRUE,"",VLOOKUP(A83,'Page A'!$A:$C,3,FALSE))</f>
        <v/>
      </c>
      <c r="C83" s="462" t="str">
        <f>IF(ISERROR(VLOOKUP(A83,'Page A'!$A:$C,2,FALSE ))=TRUE,"",VLOOKUP(A83,'Page A'!$A:$C,2,FALSE ))</f>
        <v/>
      </c>
      <c r="D83" s="461" t="str">
        <f>IF(ISERROR(VLOOKUP(A83,'Page A'!$A:$D,4,FALSE))=TRUE,"",VLOOKUP(A83,'Page A'!$A:$D,4,FALSE))</f>
        <v/>
      </c>
      <c r="E83" s="204"/>
      <c r="F83" s="204"/>
      <c r="G83" s="204"/>
      <c r="H83" s="204"/>
      <c r="I83" s="204"/>
    </row>
    <row r="84" spans="1:9" s="11" customFormat="1" x14ac:dyDescent="0.2">
      <c r="A84" s="15"/>
      <c r="B84" s="461" t="str">
        <f>IF(ISERROR(VLOOKUP(A84,'Page A'!$A:$C,3,FALSE))=TRUE,"",VLOOKUP(A84,'Page A'!$A:$C,3,FALSE))</f>
        <v/>
      </c>
      <c r="C84" s="462" t="str">
        <f>IF(ISERROR(VLOOKUP(A84,'Page A'!$A:$C,2,FALSE ))=TRUE,"",VLOOKUP(A84,'Page A'!$A:$C,2,FALSE ))</f>
        <v/>
      </c>
      <c r="D84" s="461" t="str">
        <f>IF(ISERROR(VLOOKUP(A84,'Page A'!$A:$D,4,FALSE))=TRUE,"",VLOOKUP(A84,'Page A'!$A:$D,4,FALSE))</f>
        <v/>
      </c>
      <c r="E84" s="204"/>
      <c r="F84" s="204"/>
      <c r="G84" s="204"/>
      <c r="H84" s="204"/>
      <c r="I84" s="204"/>
    </row>
    <row r="85" spans="1:9" s="11" customFormat="1" x14ac:dyDescent="0.2">
      <c r="A85" s="15"/>
      <c r="B85" s="461" t="str">
        <f>IF(ISERROR(VLOOKUP(A85,'Page A'!$A:$C,3,FALSE))=TRUE,"",VLOOKUP(A85,'Page A'!$A:$C,3,FALSE))</f>
        <v/>
      </c>
      <c r="C85" s="462" t="str">
        <f>IF(ISERROR(VLOOKUP(A85,'Page A'!$A:$C,2,FALSE ))=TRUE,"",VLOOKUP(A85,'Page A'!$A:$C,2,FALSE ))</f>
        <v/>
      </c>
      <c r="D85" s="461" t="str">
        <f>IF(ISERROR(VLOOKUP(A85,'Page A'!$A:$D,4,FALSE))=TRUE,"",VLOOKUP(A85,'Page A'!$A:$D,4,FALSE))</f>
        <v/>
      </c>
      <c r="E85" s="204"/>
      <c r="F85" s="204"/>
      <c r="G85" s="204"/>
      <c r="H85" s="204"/>
      <c r="I85" s="204"/>
    </row>
    <row r="86" spans="1:9" s="11" customFormat="1" x14ac:dyDescent="0.2">
      <c r="A86" s="15"/>
      <c r="B86" s="461" t="str">
        <f>IF(ISERROR(VLOOKUP(A86,'Page A'!$A:$C,3,FALSE))=TRUE,"",VLOOKUP(A86,'Page A'!$A:$C,3,FALSE))</f>
        <v/>
      </c>
      <c r="C86" s="462" t="str">
        <f>IF(ISERROR(VLOOKUP(A86,'Page A'!$A:$C,2,FALSE ))=TRUE,"",VLOOKUP(A86,'Page A'!$A:$C,2,FALSE ))</f>
        <v/>
      </c>
      <c r="D86" s="461" t="str">
        <f>IF(ISERROR(VLOOKUP(A86,'Page A'!$A:$D,4,FALSE))=TRUE,"",VLOOKUP(A86,'Page A'!$A:$D,4,FALSE))</f>
        <v/>
      </c>
      <c r="E86" s="204"/>
      <c r="F86" s="204"/>
      <c r="G86" s="204"/>
      <c r="H86" s="204"/>
      <c r="I86" s="204"/>
    </row>
    <row r="87" spans="1:9" s="11" customFormat="1" x14ac:dyDescent="0.2">
      <c r="A87" s="562" t="s">
        <v>382</v>
      </c>
      <c r="B87" s="563"/>
      <c r="C87" s="563"/>
      <c r="D87" s="564"/>
      <c r="E87" s="279">
        <f>SUM(E15:E86)</f>
        <v>0</v>
      </c>
      <c r="F87" s="279">
        <f>SUM(F15:F86)</f>
        <v>0</v>
      </c>
      <c r="G87" s="279">
        <f>SUM(G15:G86)</f>
        <v>0</v>
      </c>
      <c r="H87" s="279">
        <f>SUM(H15:H86)</f>
        <v>0</v>
      </c>
      <c r="I87" s="279">
        <f>SUM(I15:I86)</f>
        <v>0</v>
      </c>
    </row>
    <row r="88" spans="1:9" s="11" customFormat="1" x14ac:dyDescent="0.2">
      <c r="A88" s="562" t="s">
        <v>383</v>
      </c>
      <c r="B88" s="563"/>
      <c r="C88" s="563"/>
      <c r="D88" s="564"/>
      <c r="E88" s="279">
        <f>+'Page 4C (2)'!E87</f>
        <v>0</v>
      </c>
      <c r="F88" s="279">
        <f>+'Page 4C (2)'!F87</f>
        <v>0</v>
      </c>
      <c r="G88" s="279">
        <f>+'Page 4C (2)'!G87</f>
        <v>0</v>
      </c>
      <c r="H88" s="279">
        <f>+'Page 4C (2)'!H87</f>
        <v>0</v>
      </c>
      <c r="I88" s="279">
        <f>+'Page 4C (2)'!I87</f>
        <v>0</v>
      </c>
    </row>
    <row r="89" spans="1:9" s="11" customFormat="1" ht="13.5" thickBot="1" x14ac:dyDescent="0.25">
      <c r="A89" s="35"/>
      <c r="B89" s="40"/>
      <c r="C89" s="40"/>
      <c r="D89" s="66" t="s">
        <v>63</v>
      </c>
      <c r="E89" s="280">
        <f>SUM(E87:E88)</f>
        <v>0</v>
      </c>
      <c r="F89" s="280">
        <f>SUM(F87:F88)</f>
        <v>0</v>
      </c>
      <c r="G89" s="280">
        <f>SUM(G87:G88)</f>
        <v>0</v>
      </c>
      <c r="H89" s="280">
        <f>SUM(H87:H88)</f>
        <v>0</v>
      </c>
      <c r="I89" s="280">
        <f>SUM(I87:I88)</f>
        <v>0</v>
      </c>
    </row>
    <row r="90" spans="1:9" s="11" customFormat="1" ht="13.5" thickTop="1" x14ac:dyDescent="0.2">
      <c r="A90" s="26"/>
      <c r="B90" s="33"/>
      <c r="C90" s="40"/>
      <c r="D90" s="66"/>
      <c r="E90" s="281"/>
      <c r="F90" s="281"/>
      <c r="G90" s="281"/>
      <c r="H90" s="61"/>
      <c r="I90" s="61"/>
    </row>
    <row r="91" spans="1:9" s="154" customFormat="1" x14ac:dyDescent="0.2">
      <c r="A91" s="151" t="s">
        <v>419</v>
      </c>
      <c r="B91" s="320"/>
      <c r="C91" s="151"/>
      <c r="D91" s="153"/>
      <c r="E91" s="321"/>
      <c r="F91" s="322"/>
      <c r="G91" s="323"/>
      <c r="H91" s="324"/>
      <c r="I91" s="324"/>
    </row>
    <row r="92" spans="1:9" s="154" customFormat="1" x14ac:dyDescent="0.2">
      <c r="A92" s="151" t="s">
        <v>420</v>
      </c>
      <c r="B92" s="320"/>
      <c r="C92" s="151"/>
      <c r="D92" s="325"/>
      <c r="E92" s="321"/>
      <c r="F92" s="322"/>
      <c r="G92" s="323"/>
      <c r="H92" s="324"/>
      <c r="I92" s="324"/>
    </row>
    <row r="93" spans="1:9" s="153" customFormat="1" x14ac:dyDescent="0.2">
      <c r="A93" s="151" t="s">
        <v>421</v>
      </c>
      <c r="C93" s="151"/>
      <c r="E93" s="326"/>
      <c r="F93" s="322"/>
      <c r="G93" s="323"/>
      <c r="H93" s="326"/>
      <c r="I93" s="326"/>
    </row>
    <row r="94" spans="1:9" s="154" customFormat="1" x14ac:dyDescent="0.2">
      <c r="A94" s="151" t="s">
        <v>422</v>
      </c>
      <c r="B94" s="320"/>
      <c r="C94" s="320"/>
      <c r="E94" s="323"/>
      <c r="F94" s="321"/>
      <c r="G94" s="323"/>
      <c r="H94" s="324"/>
      <c r="I94" s="324"/>
    </row>
    <row r="95" spans="1:9" s="153" customFormat="1" x14ac:dyDescent="0.2">
      <c r="A95" s="151" t="s">
        <v>423</v>
      </c>
      <c r="C95" s="67"/>
      <c r="D95" s="151"/>
      <c r="E95" s="327"/>
      <c r="F95" s="328"/>
      <c r="G95" s="282"/>
      <c r="H95" s="326"/>
      <c r="I95" s="326"/>
    </row>
    <row r="96" spans="1:9" s="11" customFormat="1" ht="13.5" thickBot="1" x14ac:dyDescent="0.25">
      <c r="A96" s="557"/>
      <c r="B96" s="557"/>
      <c r="C96" s="557"/>
      <c r="D96" s="557"/>
      <c r="E96" s="557"/>
      <c r="F96" s="557"/>
      <c r="G96" s="557"/>
      <c r="H96" s="557"/>
      <c r="I96" s="557"/>
    </row>
    <row r="97" spans="1:9" s="11" customFormat="1" x14ac:dyDescent="0.2">
      <c r="A97" s="460" t="s">
        <v>989</v>
      </c>
      <c r="B97" s="33"/>
      <c r="C97" s="433"/>
      <c r="D97" s="33"/>
      <c r="E97" s="126"/>
      <c r="F97" s="126"/>
      <c r="G97" s="126"/>
      <c r="H97" s="61"/>
      <c r="I97" s="61"/>
    </row>
  </sheetData>
  <sheetProtection password="8EDC" sheet="1" selectLockedCells="1"/>
  <mergeCells count="10">
    <mergeCell ref="A87:D87"/>
    <mergeCell ref="B12:H12"/>
    <mergeCell ref="A96:I96"/>
    <mergeCell ref="A4:I4"/>
    <mergeCell ref="A7:I7"/>
    <mergeCell ref="A8:I8"/>
    <mergeCell ref="A88:D88"/>
    <mergeCell ref="A9:I9"/>
    <mergeCell ref="A10:I10"/>
    <mergeCell ref="A11:I11"/>
  </mergeCells>
  <phoneticPr fontId="2" type="noConversion"/>
  <printOptions horizontalCentered="1"/>
  <pageMargins left="0.5" right="0.5" top="0.5" bottom="0.5" header="0.25" footer="0.25"/>
  <pageSetup paperSize="5" scale="66" orientation="portrait" blackAndWhite="1" r:id="rId1"/>
  <headerFooter alignWithMargins="0">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pageSetUpPr fitToPage="1"/>
  </sheetPr>
  <dimension ref="A1:I89"/>
  <sheetViews>
    <sheetView zoomScaleNormal="100" workbookViewId="0">
      <selection activeCell="A15" sqref="A15"/>
    </sheetView>
  </sheetViews>
  <sheetFormatPr defaultColWidth="0" defaultRowHeight="12.75" zeroHeight="1" x14ac:dyDescent="0.2"/>
  <cols>
    <col min="1" max="1" width="8.7109375" style="26" customWidth="1"/>
    <col min="2" max="2" width="6.7109375" style="33" customWidth="1"/>
    <col min="3" max="3" width="56.5703125" style="33" customWidth="1"/>
    <col min="4" max="4" width="7.28515625" style="33" customWidth="1"/>
    <col min="5" max="7" width="13.7109375" style="126" customWidth="1"/>
    <col min="8" max="9" width="13.7109375" style="61" customWidth="1"/>
    <col min="10" max="16384" width="14.7109375" style="11" hidden="1"/>
  </cols>
  <sheetData>
    <row r="1" spans="1:9" s="61" customFormat="1" ht="11.25" x14ac:dyDescent="0.2">
      <c r="A1" s="122" t="s">
        <v>447</v>
      </c>
      <c r="B1" s="122"/>
      <c r="C1" s="122"/>
      <c r="D1" s="122"/>
      <c r="E1" s="122"/>
      <c r="F1" s="122"/>
      <c r="G1" s="124"/>
      <c r="I1" s="124" t="s">
        <v>448</v>
      </c>
    </row>
    <row r="2" spans="1:9" s="61" customFormat="1" ht="11.25" x14ac:dyDescent="0.2">
      <c r="A2" s="125" t="str">
        <f>+Instructions!A2</f>
        <v>SPECIAL CA SCHEDULE P AS OF 12/31/24</v>
      </c>
      <c r="B2" s="122"/>
      <c r="C2" s="122"/>
      <c r="D2" s="122"/>
      <c r="E2" s="122"/>
      <c r="F2" s="122"/>
      <c r="G2" s="122"/>
    </row>
    <row r="3" spans="1:9" s="61" customFormat="1" ht="11.25" x14ac:dyDescent="0.2">
      <c r="A3" s="122" t="str">
        <f>+Instructions!A3</f>
        <v>FAD 152 (10/24)</v>
      </c>
      <c r="B3" s="122"/>
      <c r="C3" s="122"/>
      <c r="D3" s="122"/>
      <c r="E3" s="122"/>
      <c r="F3" s="122"/>
      <c r="G3" s="122"/>
    </row>
    <row r="4" spans="1:9" x14ac:dyDescent="0.2">
      <c r="A4" s="555"/>
      <c r="B4" s="555"/>
      <c r="C4" s="555"/>
      <c r="D4" s="555"/>
      <c r="E4" s="555"/>
      <c r="F4" s="555"/>
      <c r="G4" s="555"/>
      <c r="H4" s="555"/>
      <c r="I4" s="555"/>
    </row>
    <row r="5" spans="1:9" x14ac:dyDescent="0.2">
      <c r="A5" s="52">
        <f>+'Page 1'!B11</f>
        <v>0</v>
      </c>
      <c r="B5" s="32"/>
      <c r="C5" s="13" t="str">
        <f>+'Page 1'!D11</f>
        <v>Enter your NAIC# first.  If your company name does not appear here, go to page A.</v>
      </c>
      <c r="D5" s="13"/>
      <c r="E5" s="278"/>
      <c r="F5" s="278"/>
      <c r="G5" s="278"/>
      <c r="H5" s="125"/>
    </row>
    <row r="6" spans="1:9" x14ac:dyDescent="0.2">
      <c r="A6" s="33" t="s">
        <v>457</v>
      </c>
      <c r="B6" s="32"/>
      <c r="C6" s="32" t="s">
        <v>458</v>
      </c>
      <c r="D6" s="32"/>
    </row>
    <row r="7" spans="1:9" x14ac:dyDescent="0.2">
      <c r="A7" s="547" t="s">
        <v>292</v>
      </c>
      <c r="B7" s="547"/>
      <c r="C7" s="547"/>
      <c r="D7" s="547"/>
      <c r="E7" s="547"/>
      <c r="F7" s="547"/>
      <c r="G7" s="547"/>
      <c r="H7" s="547"/>
      <c r="I7" s="547"/>
    </row>
    <row r="8" spans="1:9" x14ac:dyDescent="0.2">
      <c r="A8" s="547" t="s">
        <v>307</v>
      </c>
      <c r="B8" s="547"/>
      <c r="C8" s="547"/>
      <c r="D8" s="547"/>
      <c r="E8" s="547"/>
      <c r="F8" s="547"/>
      <c r="G8" s="547"/>
      <c r="H8" s="547"/>
      <c r="I8" s="547"/>
    </row>
    <row r="9" spans="1:9" x14ac:dyDescent="0.2">
      <c r="A9" s="555" t="s">
        <v>59</v>
      </c>
      <c r="B9" s="555"/>
      <c r="C9" s="555"/>
      <c r="D9" s="555"/>
      <c r="E9" s="555"/>
      <c r="F9" s="555"/>
      <c r="G9" s="555"/>
      <c r="H9" s="555"/>
      <c r="I9" s="555"/>
    </row>
    <row r="10" spans="1:9" ht="12.75" customHeight="1" x14ac:dyDescent="0.2">
      <c r="A10" s="556" t="s">
        <v>329</v>
      </c>
      <c r="B10" s="556"/>
      <c r="C10" s="556"/>
      <c r="D10" s="556"/>
      <c r="E10" s="556"/>
      <c r="F10" s="556"/>
      <c r="G10" s="556"/>
      <c r="H10" s="556"/>
      <c r="I10" s="556"/>
    </row>
    <row r="11" spans="1:9" x14ac:dyDescent="0.2">
      <c r="A11" s="546" t="s">
        <v>247</v>
      </c>
      <c r="B11" s="546"/>
      <c r="C11" s="546"/>
      <c r="D11" s="546"/>
      <c r="E11" s="546"/>
      <c r="F11" s="546"/>
      <c r="G11" s="546"/>
      <c r="H11" s="546"/>
      <c r="I11" s="546"/>
    </row>
    <row r="12" spans="1:9" x14ac:dyDescent="0.2">
      <c r="B12" s="556" t="s">
        <v>159</v>
      </c>
      <c r="C12" s="556"/>
      <c r="D12" s="556"/>
      <c r="E12" s="556"/>
      <c r="F12" s="556"/>
      <c r="G12" s="556"/>
      <c r="H12" s="556"/>
      <c r="I12" s="75"/>
    </row>
    <row r="13" spans="1:9" x14ac:dyDescent="0.2"/>
    <row r="14" spans="1:9" s="61" customFormat="1" ht="56.25" x14ac:dyDescent="0.2">
      <c r="A14" s="48" t="s">
        <v>283</v>
      </c>
      <c r="B14" s="48" t="s">
        <v>284</v>
      </c>
      <c r="C14" s="48" t="s">
        <v>317</v>
      </c>
      <c r="D14" s="48" t="s">
        <v>285</v>
      </c>
      <c r="E14" s="310" t="str">
        <f>'Page 3B (1)'!E14</f>
        <v>2020*
[5]</v>
      </c>
      <c r="F14" s="310" t="str">
        <f>'Page 3B (1)'!F14</f>
        <v>2021**
[6]</v>
      </c>
      <c r="G14" s="310" t="str">
        <f>'Page 3B (1)'!G14</f>
        <v>2022***
[7]</v>
      </c>
      <c r="H14" s="310" t="str">
        <f>'Page 3B (1)'!H14</f>
        <v>2023****
[8]</v>
      </c>
      <c r="I14" s="310" t="str">
        <f>'Page 3B (1)'!I14</f>
        <v>2024*****
[9]</v>
      </c>
    </row>
    <row r="15" spans="1:9" x14ac:dyDescent="0.2">
      <c r="A15" s="15"/>
      <c r="B15" s="461" t="str">
        <f>IF(ISERROR(VLOOKUP(A15,'Page A'!$A:$C,3,FALSE))=TRUE,"",VLOOKUP(A15,'Page A'!$A:$C,3,FALSE))</f>
        <v/>
      </c>
      <c r="C15" s="462" t="str">
        <f>IF(ISERROR(VLOOKUP(A15,'Page A'!$A:$C,2,FALSE ))=TRUE,"",VLOOKUP(A15,'Page A'!$A:$C,2,FALSE ))</f>
        <v/>
      </c>
      <c r="D15" s="461" t="str">
        <f>IF(ISERROR(VLOOKUP(A15,'Page A'!$A:$D,4,FALSE))=TRUE,"",VLOOKUP(A15,'Page A'!$A:$D,4,FALSE))</f>
        <v/>
      </c>
      <c r="E15" s="204"/>
      <c r="F15" s="204"/>
      <c r="G15" s="204"/>
      <c r="H15" s="204"/>
      <c r="I15" s="204"/>
    </row>
    <row r="16" spans="1:9" x14ac:dyDescent="0.2">
      <c r="A16" s="15"/>
      <c r="B16" s="461" t="str">
        <f>IF(ISERROR(VLOOKUP(A16,'Page A'!$A:$C,3,FALSE))=TRUE,"",VLOOKUP(A16,'Page A'!$A:$C,3,FALSE))</f>
        <v/>
      </c>
      <c r="C16" s="462" t="str">
        <f>IF(ISERROR(VLOOKUP(A16,'Page A'!$A:$C,2,FALSE ))=TRUE,"",VLOOKUP(A16,'Page A'!$A:$C,2,FALSE ))</f>
        <v/>
      </c>
      <c r="D16" s="461" t="str">
        <f>IF(ISERROR(VLOOKUP(A16,'Page A'!$A:$D,4,FALSE))=TRUE,"",VLOOKUP(A16,'Page A'!$A:$D,4,FALSE))</f>
        <v/>
      </c>
      <c r="E16" s="204"/>
      <c r="F16" s="204"/>
      <c r="G16" s="204"/>
      <c r="H16" s="204"/>
      <c r="I16" s="204"/>
    </row>
    <row r="17" spans="1:9" x14ac:dyDescent="0.2">
      <c r="A17" s="15"/>
      <c r="B17" s="461" t="str">
        <f>IF(ISERROR(VLOOKUP(A17,'Page A'!$A:$C,3,FALSE))=TRUE,"",VLOOKUP(A17,'Page A'!$A:$C,3,FALSE))</f>
        <v/>
      </c>
      <c r="C17" s="462" t="str">
        <f>IF(ISERROR(VLOOKUP(A17,'Page A'!$A:$C,2,FALSE ))=TRUE,"",VLOOKUP(A17,'Page A'!$A:$C,2,FALSE ))</f>
        <v/>
      </c>
      <c r="D17" s="461" t="str">
        <f>IF(ISERROR(VLOOKUP(A17,'Page A'!$A:$D,4,FALSE))=TRUE,"",VLOOKUP(A17,'Page A'!$A:$D,4,FALSE))</f>
        <v/>
      </c>
      <c r="E17" s="204"/>
      <c r="F17" s="204"/>
      <c r="G17" s="204"/>
      <c r="H17" s="204"/>
      <c r="I17" s="204"/>
    </row>
    <row r="18" spans="1:9" x14ac:dyDescent="0.2">
      <c r="A18" s="15"/>
      <c r="B18" s="461" t="str">
        <f>IF(ISERROR(VLOOKUP(A18,'Page A'!$A:$C,3,FALSE))=TRUE,"",VLOOKUP(A18,'Page A'!$A:$C,3,FALSE))</f>
        <v/>
      </c>
      <c r="C18" s="462" t="str">
        <f>IF(ISERROR(VLOOKUP(A18,'Page A'!$A:$C,2,FALSE ))=TRUE,"",VLOOKUP(A18,'Page A'!$A:$C,2,FALSE ))</f>
        <v/>
      </c>
      <c r="D18" s="461" t="str">
        <f>IF(ISERROR(VLOOKUP(A18,'Page A'!$A:$D,4,FALSE))=TRUE,"",VLOOKUP(A18,'Page A'!$A:$D,4,FALSE))</f>
        <v/>
      </c>
      <c r="E18" s="204"/>
      <c r="F18" s="204"/>
      <c r="G18" s="204"/>
      <c r="H18" s="204"/>
      <c r="I18" s="204"/>
    </row>
    <row r="19" spans="1:9" x14ac:dyDescent="0.2">
      <c r="A19" s="15"/>
      <c r="B19" s="461" t="str">
        <f>IF(ISERROR(VLOOKUP(A19,'Page A'!$A:$C,3,FALSE))=TRUE,"",VLOOKUP(A19,'Page A'!$A:$C,3,FALSE))</f>
        <v/>
      </c>
      <c r="C19" s="462" t="str">
        <f>IF(ISERROR(VLOOKUP(A19,'Page A'!$A:$C,2,FALSE ))=TRUE,"",VLOOKUP(A19,'Page A'!$A:$C,2,FALSE ))</f>
        <v/>
      </c>
      <c r="D19" s="461" t="str">
        <f>IF(ISERROR(VLOOKUP(A19,'Page A'!$A:$D,4,FALSE))=TRUE,"",VLOOKUP(A19,'Page A'!$A:$D,4,FALSE))</f>
        <v/>
      </c>
      <c r="E19" s="204"/>
      <c r="F19" s="204"/>
      <c r="G19" s="204"/>
      <c r="H19" s="204"/>
      <c r="I19" s="204"/>
    </row>
    <row r="20" spans="1:9" x14ac:dyDescent="0.2">
      <c r="A20" s="15"/>
      <c r="B20" s="461" t="str">
        <f>IF(ISERROR(VLOOKUP(A20,'Page A'!$A:$C,3,FALSE))=TRUE,"",VLOOKUP(A20,'Page A'!$A:$C,3,FALSE))</f>
        <v/>
      </c>
      <c r="C20" s="462" t="str">
        <f>IF(ISERROR(VLOOKUP(A20,'Page A'!$A:$C,2,FALSE ))=TRUE,"",VLOOKUP(A20,'Page A'!$A:$C,2,FALSE ))</f>
        <v/>
      </c>
      <c r="D20" s="461" t="str">
        <f>IF(ISERROR(VLOOKUP(A20,'Page A'!$A:$D,4,FALSE))=TRUE,"",VLOOKUP(A20,'Page A'!$A:$D,4,FALSE))</f>
        <v/>
      </c>
      <c r="E20" s="204"/>
      <c r="F20" s="204"/>
      <c r="G20" s="204"/>
      <c r="H20" s="204"/>
      <c r="I20" s="204"/>
    </row>
    <row r="21" spans="1:9" x14ac:dyDescent="0.2">
      <c r="A21" s="15"/>
      <c r="B21" s="461" t="str">
        <f>IF(ISERROR(VLOOKUP(A21,'Page A'!$A:$C,3,FALSE))=TRUE,"",VLOOKUP(A21,'Page A'!$A:$C,3,FALSE))</f>
        <v/>
      </c>
      <c r="C21" s="462" t="str">
        <f>IF(ISERROR(VLOOKUP(A21,'Page A'!$A:$C,2,FALSE ))=TRUE,"",VLOOKUP(A21,'Page A'!$A:$C,2,FALSE ))</f>
        <v/>
      </c>
      <c r="D21" s="461" t="str">
        <f>IF(ISERROR(VLOOKUP(A21,'Page A'!$A:$D,4,FALSE))=TRUE,"",VLOOKUP(A21,'Page A'!$A:$D,4,FALSE))</f>
        <v/>
      </c>
      <c r="E21" s="204"/>
      <c r="F21" s="204"/>
      <c r="G21" s="204"/>
      <c r="H21" s="204"/>
      <c r="I21" s="204"/>
    </row>
    <row r="22" spans="1:9" x14ac:dyDescent="0.2">
      <c r="A22" s="15"/>
      <c r="B22" s="461" t="str">
        <f>IF(ISERROR(VLOOKUP(A22,'Page A'!$A:$C,3,FALSE))=TRUE,"",VLOOKUP(A22,'Page A'!$A:$C,3,FALSE))</f>
        <v/>
      </c>
      <c r="C22" s="462" t="str">
        <f>IF(ISERROR(VLOOKUP(A22,'Page A'!$A:$C,2,FALSE ))=TRUE,"",VLOOKUP(A22,'Page A'!$A:$C,2,FALSE ))</f>
        <v/>
      </c>
      <c r="D22" s="461" t="str">
        <f>IF(ISERROR(VLOOKUP(A22,'Page A'!$A:$D,4,FALSE))=TRUE,"",VLOOKUP(A22,'Page A'!$A:$D,4,FALSE))</f>
        <v/>
      </c>
      <c r="E22" s="204"/>
      <c r="F22" s="204"/>
      <c r="G22" s="204"/>
      <c r="H22" s="204"/>
      <c r="I22" s="204"/>
    </row>
    <row r="23" spans="1:9" x14ac:dyDescent="0.2">
      <c r="A23" s="15"/>
      <c r="B23" s="461" t="str">
        <f>IF(ISERROR(VLOOKUP(A23,'Page A'!$A:$C,3,FALSE))=TRUE,"",VLOOKUP(A23,'Page A'!$A:$C,3,FALSE))</f>
        <v/>
      </c>
      <c r="C23" s="462" t="str">
        <f>IF(ISERROR(VLOOKUP(A23,'Page A'!$A:$C,2,FALSE ))=TRUE,"",VLOOKUP(A23,'Page A'!$A:$C,2,FALSE ))</f>
        <v/>
      </c>
      <c r="D23" s="461" t="str">
        <f>IF(ISERROR(VLOOKUP(A23,'Page A'!$A:$D,4,FALSE))=TRUE,"",VLOOKUP(A23,'Page A'!$A:$D,4,FALSE))</f>
        <v/>
      </c>
      <c r="E23" s="204"/>
      <c r="F23" s="204"/>
      <c r="G23" s="204"/>
      <c r="H23" s="204"/>
      <c r="I23" s="204"/>
    </row>
    <row r="24" spans="1:9" x14ac:dyDescent="0.2">
      <c r="A24" s="15"/>
      <c r="B24" s="461" t="str">
        <f>IF(ISERROR(VLOOKUP(A24,'Page A'!$A:$C,3,FALSE))=TRUE,"",VLOOKUP(A24,'Page A'!$A:$C,3,FALSE))</f>
        <v/>
      </c>
      <c r="C24" s="462" t="str">
        <f>IF(ISERROR(VLOOKUP(A24,'Page A'!$A:$C,2,FALSE ))=TRUE,"",VLOOKUP(A24,'Page A'!$A:$C,2,FALSE ))</f>
        <v/>
      </c>
      <c r="D24" s="461" t="str">
        <f>IF(ISERROR(VLOOKUP(A24,'Page A'!$A:$D,4,FALSE))=TRUE,"",VLOOKUP(A24,'Page A'!$A:$D,4,FALSE))</f>
        <v/>
      </c>
      <c r="E24" s="204"/>
      <c r="F24" s="204"/>
      <c r="G24" s="204"/>
      <c r="H24" s="204"/>
      <c r="I24" s="204"/>
    </row>
    <row r="25" spans="1:9" x14ac:dyDescent="0.2">
      <c r="A25" s="15"/>
      <c r="B25" s="461" t="str">
        <f>IF(ISERROR(VLOOKUP(A25,'Page A'!$A:$C,3,FALSE))=TRUE,"",VLOOKUP(A25,'Page A'!$A:$C,3,FALSE))</f>
        <v/>
      </c>
      <c r="C25" s="462" t="str">
        <f>IF(ISERROR(VLOOKUP(A25,'Page A'!$A:$C,2,FALSE ))=TRUE,"",VLOOKUP(A25,'Page A'!$A:$C,2,FALSE ))</f>
        <v/>
      </c>
      <c r="D25" s="461" t="str">
        <f>IF(ISERROR(VLOOKUP(A25,'Page A'!$A:$D,4,FALSE))=TRUE,"",VLOOKUP(A25,'Page A'!$A:$D,4,FALSE))</f>
        <v/>
      </c>
      <c r="E25" s="204"/>
      <c r="F25" s="204"/>
      <c r="G25" s="204"/>
      <c r="H25" s="204"/>
      <c r="I25" s="204"/>
    </row>
    <row r="26" spans="1:9" x14ac:dyDescent="0.2">
      <c r="A26" s="15"/>
      <c r="B26" s="461" t="str">
        <f>IF(ISERROR(VLOOKUP(A26,'Page A'!$A:$C,3,FALSE))=TRUE,"",VLOOKUP(A26,'Page A'!$A:$C,3,FALSE))</f>
        <v/>
      </c>
      <c r="C26" s="462" t="str">
        <f>IF(ISERROR(VLOOKUP(A26,'Page A'!$A:$C,2,FALSE ))=TRUE,"",VLOOKUP(A26,'Page A'!$A:$C,2,FALSE ))</f>
        <v/>
      </c>
      <c r="D26" s="461" t="str">
        <f>IF(ISERROR(VLOOKUP(A26,'Page A'!$A:$D,4,FALSE))=TRUE,"",VLOOKUP(A26,'Page A'!$A:$D,4,FALSE))</f>
        <v/>
      </c>
      <c r="E26" s="204"/>
      <c r="F26" s="204"/>
      <c r="G26" s="204"/>
      <c r="H26" s="204"/>
      <c r="I26" s="204"/>
    </row>
    <row r="27" spans="1:9" x14ac:dyDescent="0.2">
      <c r="A27" s="15"/>
      <c r="B27" s="461" t="str">
        <f>IF(ISERROR(VLOOKUP(A27,'Page A'!$A:$C,3,FALSE))=TRUE,"",VLOOKUP(A27,'Page A'!$A:$C,3,FALSE))</f>
        <v/>
      </c>
      <c r="C27" s="462" t="str">
        <f>IF(ISERROR(VLOOKUP(A27,'Page A'!$A:$C,2,FALSE ))=TRUE,"",VLOOKUP(A27,'Page A'!$A:$C,2,FALSE ))</f>
        <v/>
      </c>
      <c r="D27" s="461" t="str">
        <f>IF(ISERROR(VLOOKUP(A27,'Page A'!$A:$D,4,FALSE))=TRUE,"",VLOOKUP(A27,'Page A'!$A:$D,4,FALSE))</f>
        <v/>
      </c>
      <c r="E27" s="204"/>
      <c r="F27" s="204"/>
      <c r="G27" s="204"/>
      <c r="H27" s="204"/>
      <c r="I27" s="204"/>
    </row>
    <row r="28" spans="1:9" x14ac:dyDescent="0.2">
      <c r="A28" s="15"/>
      <c r="B28" s="461" t="str">
        <f>IF(ISERROR(VLOOKUP(A28,'Page A'!$A:$C,3,FALSE))=TRUE,"",VLOOKUP(A28,'Page A'!$A:$C,3,FALSE))</f>
        <v/>
      </c>
      <c r="C28" s="462" t="str">
        <f>IF(ISERROR(VLOOKUP(A28,'Page A'!$A:$C,2,FALSE ))=TRUE,"",VLOOKUP(A28,'Page A'!$A:$C,2,FALSE ))</f>
        <v/>
      </c>
      <c r="D28" s="461" t="str">
        <f>IF(ISERROR(VLOOKUP(A28,'Page A'!$A:$D,4,FALSE))=TRUE,"",VLOOKUP(A28,'Page A'!$A:$D,4,FALSE))</f>
        <v/>
      </c>
      <c r="E28" s="204"/>
      <c r="F28" s="204"/>
      <c r="G28" s="204"/>
      <c r="H28" s="204"/>
      <c r="I28" s="204"/>
    </row>
    <row r="29" spans="1:9" x14ac:dyDescent="0.2">
      <c r="A29" s="15"/>
      <c r="B29" s="461" t="str">
        <f>IF(ISERROR(VLOOKUP(A29,'Page A'!$A:$C,3,FALSE))=TRUE,"",VLOOKUP(A29,'Page A'!$A:$C,3,FALSE))</f>
        <v/>
      </c>
      <c r="C29" s="462" t="str">
        <f>IF(ISERROR(VLOOKUP(A29,'Page A'!$A:$C,2,FALSE ))=TRUE,"",VLOOKUP(A29,'Page A'!$A:$C,2,FALSE ))</f>
        <v/>
      </c>
      <c r="D29" s="461" t="str">
        <f>IF(ISERROR(VLOOKUP(A29,'Page A'!$A:$D,4,FALSE))=TRUE,"",VLOOKUP(A29,'Page A'!$A:$D,4,FALSE))</f>
        <v/>
      </c>
      <c r="E29" s="204"/>
      <c r="F29" s="204"/>
      <c r="G29" s="204"/>
      <c r="H29" s="204"/>
      <c r="I29" s="204"/>
    </row>
    <row r="30" spans="1:9" x14ac:dyDescent="0.2">
      <c r="A30" s="15"/>
      <c r="B30" s="461" t="str">
        <f>IF(ISERROR(VLOOKUP(A30,'Page A'!$A:$C,3,FALSE))=TRUE,"",VLOOKUP(A30,'Page A'!$A:$C,3,FALSE))</f>
        <v/>
      </c>
      <c r="C30" s="462" t="str">
        <f>IF(ISERROR(VLOOKUP(A30,'Page A'!$A:$C,2,FALSE ))=TRUE,"",VLOOKUP(A30,'Page A'!$A:$C,2,FALSE ))</f>
        <v/>
      </c>
      <c r="D30" s="461" t="str">
        <f>IF(ISERROR(VLOOKUP(A30,'Page A'!$A:$D,4,FALSE))=TRUE,"",VLOOKUP(A30,'Page A'!$A:$D,4,FALSE))</f>
        <v/>
      </c>
      <c r="E30" s="204"/>
      <c r="F30" s="204"/>
      <c r="G30" s="204"/>
      <c r="H30" s="204"/>
      <c r="I30" s="204"/>
    </row>
    <row r="31" spans="1:9" x14ac:dyDescent="0.2">
      <c r="A31" s="15"/>
      <c r="B31" s="461" t="str">
        <f>IF(ISERROR(VLOOKUP(A31,'Page A'!$A:$C,3,FALSE))=TRUE,"",VLOOKUP(A31,'Page A'!$A:$C,3,FALSE))</f>
        <v/>
      </c>
      <c r="C31" s="462" t="str">
        <f>IF(ISERROR(VLOOKUP(A31,'Page A'!$A:$C,2,FALSE ))=TRUE,"",VLOOKUP(A31,'Page A'!$A:$C,2,FALSE ))</f>
        <v/>
      </c>
      <c r="D31" s="461" t="str">
        <f>IF(ISERROR(VLOOKUP(A31,'Page A'!$A:$D,4,FALSE))=TRUE,"",VLOOKUP(A31,'Page A'!$A:$D,4,FALSE))</f>
        <v/>
      </c>
      <c r="E31" s="204"/>
      <c r="F31" s="204"/>
      <c r="G31" s="204"/>
      <c r="H31" s="204"/>
      <c r="I31" s="204"/>
    </row>
    <row r="32" spans="1:9" x14ac:dyDescent="0.2">
      <c r="A32" s="15"/>
      <c r="B32" s="461" t="str">
        <f>IF(ISERROR(VLOOKUP(A32,'Page A'!$A:$C,3,FALSE))=TRUE,"",VLOOKUP(A32,'Page A'!$A:$C,3,FALSE))</f>
        <v/>
      </c>
      <c r="C32" s="462" t="str">
        <f>IF(ISERROR(VLOOKUP(A32,'Page A'!$A:$C,2,FALSE ))=TRUE,"",VLOOKUP(A32,'Page A'!$A:$C,2,FALSE ))</f>
        <v/>
      </c>
      <c r="D32" s="461" t="str">
        <f>IF(ISERROR(VLOOKUP(A32,'Page A'!$A:$D,4,FALSE))=TRUE,"",VLOOKUP(A32,'Page A'!$A:$D,4,FALSE))</f>
        <v/>
      </c>
      <c r="E32" s="204"/>
      <c r="F32" s="204"/>
      <c r="G32" s="204"/>
      <c r="H32" s="204"/>
      <c r="I32" s="204"/>
    </row>
    <row r="33" spans="1:9" x14ac:dyDescent="0.2">
      <c r="A33" s="15"/>
      <c r="B33" s="461" t="str">
        <f>IF(ISERROR(VLOOKUP(A33,'Page A'!$A:$C,3,FALSE))=TRUE,"",VLOOKUP(A33,'Page A'!$A:$C,3,FALSE))</f>
        <v/>
      </c>
      <c r="C33" s="462" t="str">
        <f>IF(ISERROR(VLOOKUP(A33,'Page A'!$A:$C,2,FALSE ))=TRUE,"",VLOOKUP(A33,'Page A'!$A:$C,2,FALSE ))</f>
        <v/>
      </c>
      <c r="D33" s="461" t="str">
        <f>IF(ISERROR(VLOOKUP(A33,'Page A'!$A:$D,4,FALSE))=TRUE,"",VLOOKUP(A33,'Page A'!$A:$D,4,FALSE))</f>
        <v/>
      </c>
      <c r="E33" s="204"/>
      <c r="F33" s="204"/>
      <c r="G33" s="204"/>
      <c r="H33" s="204"/>
      <c r="I33" s="204"/>
    </row>
    <row r="34" spans="1:9" x14ac:dyDescent="0.2">
      <c r="A34" s="15"/>
      <c r="B34" s="461" t="str">
        <f>IF(ISERROR(VLOOKUP(A34,'Page A'!$A:$C,3,FALSE))=TRUE,"",VLOOKUP(A34,'Page A'!$A:$C,3,FALSE))</f>
        <v/>
      </c>
      <c r="C34" s="462" t="str">
        <f>IF(ISERROR(VLOOKUP(A34,'Page A'!$A:$C,2,FALSE ))=TRUE,"",VLOOKUP(A34,'Page A'!$A:$C,2,FALSE ))</f>
        <v/>
      </c>
      <c r="D34" s="461" t="str">
        <f>IF(ISERROR(VLOOKUP(A34,'Page A'!$A:$D,4,FALSE))=TRUE,"",VLOOKUP(A34,'Page A'!$A:$D,4,FALSE))</f>
        <v/>
      </c>
      <c r="E34" s="204"/>
      <c r="F34" s="204"/>
      <c r="G34" s="204"/>
      <c r="H34" s="204"/>
      <c r="I34" s="204"/>
    </row>
    <row r="35" spans="1:9" x14ac:dyDescent="0.2">
      <c r="A35" s="15"/>
      <c r="B35" s="461" t="str">
        <f>IF(ISERROR(VLOOKUP(A35,'Page A'!$A:$C,3,FALSE))=TRUE,"",VLOOKUP(A35,'Page A'!$A:$C,3,FALSE))</f>
        <v/>
      </c>
      <c r="C35" s="462" t="str">
        <f>IF(ISERROR(VLOOKUP(A35,'Page A'!$A:$C,2,FALSE ))=TRUE,"",VLOOKUP(A35,'Page A'!$A:$C,2,FALSE ))</f>
        <v/>
      </c>
      <c r="D35" s="461" t="str">
        <f>IF(ISERROR(VLOOKUP(A35,'Page A'!$A:$D,4,FALSE))=TRUE,"",VLOOKUP(A35,'Page A'!$A:$D,4,FALSE))</f>
        <v/>
      </c>
      <c r="E35" s="204"/>
      <c r="F35" s="204"/>
      <c r="G35" s="204"/>
      <c r="H35" s="204"/>
      <c r="I35" s="204"/>
    </row>
    <row r="36" spans="1:9" x14ac:dyDescent="0.2">
      <c r="A36" s="15"/>
      <c r="B36" s="461" t="str">
        <f>IF(ISERROR(VLOOKUP(A36,'Page A'!$A:$C,3,FALSE))=TRUE,"",VLOOKUP(A36,'Page A'!$A:$C,3,FALSE))</f>
        <v/>
      </c>
      <c r="C36" s="462" t="str">
        <f>IF(ISERROR(VLOOKUP(A36,'Page A'!$A:$C,2,FALSE ))=TRUE,"",VLOOKUP(A36,'Page A'!$A:$C,2,FALSE ))</f>
        <v/>
      </c>
      <c r="D36" s="461" t="str">
        <f>IF(ISERROR(VLOOKUP(A36,'Page A'!$A:$D,4,FALSE))=TRUE,"",VLOOKUP(A36,'Page A'!$A:$D,4,FALSE))</f>
        <v/>
      </c>
      <c r="E36" s="204"/>
      <c r="F36" s="204"/>
      <c r="G36" s="204"/>
      <c r="H36" s="204"/>
      <c r="I36" s="204"/>
    </row>
    <row r="37" spans="1:9" x14ac:dyDescent="0.2">
      <c r="A37" s="15"/>
      <c r="B37" s="461" t="str">
        <f>IF(ISERROR(VLOOKUP(A37,'Page A'!$A:$C,3,FALSE))=TRUE,"",VLOOKUP(A37,'Page A'!$A:$C,3,FALSE))</f>
        <v/>
      </c>
      <c r="C37" s="462" t="str">
        <f>IF(ISERROR(VLOOKUP(A37,'Page A'!$A:$C,2,FALSE ))=TRUE,"",VLOOKUP(A37,'Page A'!$A:$C,2,FALSE ))</f>
        <v/>
      </c>
      <c r="D37" s="461" t="str">
        <f>IF(ISERROR(VLOOKUP(A37,'Page A'!$A:$D,4,FALSE))=TRUE,"",VLOOKUP(A37,'Page A'!$A:$D,4,FALSE))</f>
        <v/>
      </c>
      <c r="E37" s="204"/>
      <c r="F37" s="204"/>
      <c r="G37" s="204"/>
      <c r="H37" s="204"/>
      <c r="I37" s="204"/>
    </row>
    <row r="38" spans="1:9" x14ac:dyDescent="0.2">
      <c r="A38" s="15"/>
      <c r="B38" s="461" t="str">
        <f>IF(ISERROR(VLOOKUP(A38,'Page A'!$A:$C,3,FALSE))=TRUE,"",VLOOKUP(A38,'Page A'!$A:$C,3,FALSE))</f>
        <v/>
      </c>
      <c r="C38" s="462" t="str">
        <f>IF(ISERROR(VLOOKUP(A38,'Page A'!$A:$C,2,FALSE ))=TRUE,"",VLOOKUP(A38,'Page A'!$A:$C,2,FALSE ))</f>
        <v/>
      </c>
      <c r="D38" s="461" t="str">
        <f>IF(ISERROR(VLOOKUP(A38,'Page A'!$A:$D,4,FALSE))=TRUE,"",VLOOKUP(A38,'Page A'!$A:$D,4,FALSE))</f>
        <v/>
      </c>
      <c r="E38" s="204"/>
      <c r="F38" s="204"/>
      <c r="G38" s="204"/>
      <c r="H38" s="204"/>
      <c r="I38" s="204"/>
    </row>
    <row r="39" spans="1:9" x14ac:dyDescent="0.2">
      <c r="A39" s="15"/>
      <c r="B39" s="461" t="str">
        <f>IF(ISERROR(VLOOKUP(A39,'Page A'!$A:$C,3,FALSE))=TRUE,"",VLOOKUP(A39,'Page A'!$A:$C,3,FALSE))</f>
        <v/>
      </c>
      <c r="C39" s="462" t="str">
        <f>IF(ISERROR(VLOOKUP(A39,'Page A'!$A:$C,2,FALSE ))=TRUE,"",VLOOKUP(A39,'Page A'!$A:$C,2,FALSE ))</f>
        <v/>
      </c>
      <c r="D39" s="461" t="str">
        <f>IF(ISERROR(VLOOKUP(A39,'Page A'!$A:$D,4,FALSE))=TRUE,"",VLOOKUP(A39,'Page A'!$A:$D,4,FALSE))</f>
        <v/>
      </c>
      <c r="E39" s="204"/>
      <c r="F39" s="204"/>
      <c r="G39" s="204"/>
      <c r="H39" s="204"/>
      <c r="I39" s="204"/>
    </row>
    <row r="40" spans="1:9" x14ac:dyDescent="0.2">
      <c r="A40" s="15"/>
      <c r="B40" s="461" t="str">
        <f>IF(ISERROR(VLOOKUP(A40,'Page A'!$A:$C,3,FALSE))=TRUE,"",VLOOKUP(A40,'Page A'!$A:$C,3,FALSE))</f>
        <v/>
      </c>
      <c r="C40" s="462" t="str">
        <f>IF(ISERROR(VLOOKUP(A40,'Page A'!$A:$C,2,FALSE ))=TRUE,"",VLOOKUP(A40,'Page A'!$A:$C,2,FALSE ))</f>
        <v/>
      </c>
      <c r="D40" s="461" t="str">
        <f>IF(ISERROR(VLOOKUP(A40,'Page A'!$A:$D,4,FALSE))=TRUE,"",VLOOKUP(A40,'Page A'!$A:$D,4,FALSE))</f>
        <v/>
      </c>
      <c r="E40" s="204"/>
      <c r="F40" s="204"/>
      <c r="G40" s="204"/>
      <c r="H40" s="204"/>
      <c r="I40" s="204"/>
    </row>
    <row r="41" spans="1:9" x14ac:dyDescent="0.2">
      <c r="A41" s="15"/>
      <c r="B41" s="461" t="str">
        <f>IF(ISERROR(VLOOKUP(A41,'Page A'!$A:$C,3,FALSE))=TRUE,"",VLOOKUP(A41,'Page A'!$A:$C,3,FALSE))</f>
        <v/>
      </c>
      <c r="C41" s="462" t="str">
        <f>IF(ISERROR(VLOOKUP(A41,'Page A'!$A:$C,2,FALSE ))=TRUE,"",VLOOKUP(A41,'Page A'!$A:$C,2,FALSE ))</f>
        <v/>
      </c>
      <c r="D41" s="461" t="str">
        <f>IF(ISERROR(VLOOKUP(A41,'Page A'!$A:$D,4,FALSE))=TRUE,"",VLOOKUP(A41,'Page A'!$A:$D,4,FALSE))</f>
        <v/>
      </c>
      <c r="E41" s="204"/>
      <c r="F41" s="204"/>
      <c r="G41" s="204"/>
      <c r="H41" s="204"/>
      <c r="I41" s="204"/>
    </row>
    <row r="42" spans="1:9" x14ac:dyDescent="0.2">
      <c r="A42" s="15"/>
      <c r="B42" s="461" t="str">
        <f>IF(ISERROR(VLOOKUP(A42,'Page A'!$A:$C,3,FALSE))=TRUE,"",VLOOKUP(A42,'Page A'!$A:$C,3,FALSE))</f>
        <v/>
      </c>
      <c r="C42" s="462" t="str">
        <f>IF(ISERROR(VLOOKUP(A42,'Page A'!$A:$C,2,FALSE ))=TRUE,"",VLOOKUP(A42,'Page A'!$A:$C,2,FALSE ))</f>
        <v/>
      </c>
      <c r="D42" s="461" t="str">
        <f>IF(ISERROR(VLOOKUP(A42,'Page A'!$A:$D,4,FALSE))=TRUE,"",VLOOKUP(A42,'Page A'!$A:$D,4,FALSE))</f>
        <v/>
      </c>
      <c r="E42" s="204"/>
      <c r="F42" s="204"/>
      <c r="G42" s="204"/>
      <c r="H42" s="204"/>
      <c r="I42" s="204"/>
    </row>
    <row r="43" spans="1:9" x14ac:dyDescent="0.2">
      <c r="A43" s="15"/>
      <c r="B43" s="461" t="str">
        <f>IF(ISERROR(VLOOKUP(A43,'Page A'!$A:$C,3,FALSE))=TRUE,"",VLOOKUP(A43,'Page A'!$A:$C,3,FALSE))</f>
        <v/>
      </c>
      <c r="C43" s="462" t="str">
        <f>IF(ISERROR(VLOOKUP(A43,'Page A'!$A:$C,2,FALSE ))=TRUE,"",VLOOKUP(A43,'Page A'!$A:$C,2,FALSE ))</f>
        <v/>
      </c>
      <c r="D43" s="461" t="str">
        <f>IF(ISERROR(VLOOKUP(A43,'Page A'!$A:$D,4,FALSE))=TRUE,"",VLOOKUP(A43,'Page A'!$A:$D,4,FALSE))</f>
        <v/>
      </c>
      <c r="E43" s="204"/>
      <c r="F43" s="204"/>
      <c r="G43" s="204"/>
      <c r="H43" s="204"/>
      <c r="I43" s="204"/>
    </row>
    <row r="44" spans="1:9" x14ac:dyDescent="0.2">
      <c r="A44" s="15"/>
      <c r="B44" s="461" t="str">
        <f>IF(ISERROR(VLOOKUP(A44,'Page A'!$A:$C,3,FALSE))=TRUE,"",VLOOKUP(A44,'Page A'!$A:$C,3,FALSE))</f>
        <v/>
      </c>
      <c r="C44" s="462" t="str">
        <f>IF(ISERROR(VLOOKUP(A44,'Page A'!$A:$C,2,FALSE ))=TRUE,"",VLOOKUP(A44,'Page A'!$A:$C,2,FALSE ))</f>
        <v/>
      </c>
      <c r="D44" s="461" t="str">
        <f>IF(ISERROR(VLOOKUP(A44,'Page A'!$A:$D,4,FALSE))=TRUE,"",VLOOKUP(A44,'Page A'!$A:$D,4,FALSE))</f>
        <v/>
      </c>
      <c r="E44" s="204"/>
      <c r="F44" s="204"/>
      <c r="G44" s="204"/>
      <c r="H44" s="204"/>
      <c r="I44" s="204"/>
    </row>
    <row r="45" spans="1:9" x14ac:dyDescent="0.2">
      <c r="A45" s="15"/>
      <c r="B45" s="461" t="str">
        <f>IF(ISERROR(VLOOKUP(A45,'Page A'!$A:$C,3,FALSE))=TRUE,"",VLOOKUP(A45,'Page A'!$A:$C,3,FALSE))</f>
        <v/>
      </c>
      <c r="C45" s="462" t="str">
        <f>IF(ISERROR(VLOOKUP(A45,'Page A'!$A:$C,2,FALSE ))=TRUE,"",VLOOKUP(A45,'Page A'!$A:$C,2,FALSE ))</f>
        <v/>
      </c>
      <c r="D45" s="461" t="str">
        <f>IF(ISERROR(VLOOKUP(A45,'Page A'!$A:$D,4,FALSE))=TRUE,"",VLOOKUP(A45,'Page A'!$A:$D,4,FALSE))</f>
        <v/>
      </c>
      <c r="E45" s="204"/>
      <c r="F45" s="204"/>
      <c r="G45" s="204"/>
      <c r="H45" s="204"/>
      <c r="I45" s="204"/>
    </row>
    <row r="46" spans="1:9" x14ac:dyDescent="0.2">
      <c r="A46" s="15"/>
      <c r="B46" s="461" t="str">
        <f>IF(ISERROR(VLOOKUP(A46,'Page A'!$A:$C,3,FALSE))=TRUE,"",VLOOKUP(A46,'Page A'!$A:$C,3,FALSE))</f>
        <v/>
      </c>
      <c r="C46" s="462" t="str">
        <f>IF(ISERROR(VLOOKUP(A46,'Page A'!$A:$C,2,FALSE ))=TRUE,"",VLOOKUP(A46,'Page A'!$A:$C,2,FALSE ))</f>
        <v/>
      </c>
      <c r="D46" s="461" t="str">
        <f>IF(ISERROR(VLOOKUP(A46,'Page A'!$A:$D,4,FALSE))=TRUE,"",VLOOKUP(A46,'Page A'!$A:$D,4,FALSE))</f>
        <v/>
      </c>
      <c r="E46" s="204"/>
      <c r="F46" s="204"/>
      <c r="G46" s="204"/>
      <c r="H46" s="204"/>
      <c r="I46" s="204"/>
    </row>
    <row r="47" spans="1:9" x14ac:dyDescent="0.2">
      <c r="A47" s="15"/>
      <c r="B47" s="461" t="str">
        <f>IF(ISERROR(VLOOKUP(A47,'Page A'!$A:$C,3,FALSE))=TRUE,"",VLOOKUP(A47,'Page A'!$A:$C,3,FALSE))</f>
        <v/>
      </c>
      <c r="C47" s="462" t="str">
        <f>IF(ISERROR(VLOOKUP(A47,'Page A'!$A:$C,2,FALSE ))=TRUE,"",VLOOKUP(A47,'Page A'!$A:$C,2,FALSE ))</f>
        <v/>
      </c>
      <c r="D47" s="461" t="str">
        <f>IF(ISERROR(VLOOKUP(A47,'Page A'!$A:$D,4,FALSE))=TRUE,"",VLOOKUP(A47,'Page A'!$A:$D,4,FALSE))</f>
        <v/>
      </c>
      <c r="E47" s="204"/>
      <c r="F47" s="204"/>
      <c r="G47" s="204"/>
      <c r="H47" s="204"/>
      <c r="I47" s="204"/>
    </row>
    <row r="48" spans="1:9" x14ac:dyDescent="0.2">
      <c r="A48" s="15"/>
      <c r="B48" s="461" t="str">
        <f>IF(ISERROR(VLOOKUP(A48,'Page A'!$A:$C,3,FALSE))=TRUE,"",VLOOKUP(A48,'Page A'!$A:$C,3,FALSE))</f>
        <v/>
      </c>
      <c r="C48" s="462" t="str">
        <f>IF(ISERROR(VLOOKUP(A48,'Page A'!$A:$C,2,FALSE ))=TRUE,"",VLOOKUP(A48,'Page A'!$A:$C,2,FALSE ))</f>
        <v/>
      </c>
      <c r="D48" s="461" t="str">
        <f>IF(ISERROR(VLOOKUP(A48,'Page A'!$A:$D,4,FALSE))=TRUE,"",VLOOKUP(A48,'Page A'!$A:$D,4,FALSE))</f>
        <v/>
      </c>
      <c r="E48" s="204"/>
      <c r="F48" s="204"/>
      <c r="G48" s="204"/>
      <c r="H48" s="204"/>
      <c r="I48" s="204"/>
    </row>
    <row r="49" spans="1:9" x14ac:dyDescent="0.2">
      <c r="A49" s="15"/>
      <c r="B49" s="461" t="str">
        <f>IF(ISERROR(VLOOKUP(A49,'Page A'!$A:$C,3,FALSE))=TRUE,"",VLOOKUP(A49,'Page A'!$A:$C,3,FALSE))</f>
        <v/>
      </c>
      <c r="C49" s="462" t="str">
        <f>IF(ISERROR(VLOOKUP(A49,'Page A'!$A:$C,2,FALSE ))=TRUE,"",VLOOKUP(A49,'Page A'!$A:$C,2,FALSE ))</f>
        <v/>
      </c>
      <c r="D49" s="461" t="str">
        <f>IF(ISERROR(VLOOKUP(A49,'Page A'!$A:$D,4,FALSE))=TRUE,"",VLOOKUP(A49,'Page A'!$A:$D,4,FALSE))</f>
        <v/>
      </c>
      <c r="E49" s="204"/>
      <c r="F49" s="204"/>
      <c r="G49" s="204"/>
      <c r="H49" s="204"/>
      <c r="I49" s="204"/>
    </row>
    <row r="50" spans="1:9" x14ac:dyDescent="0.2">
      <c r="A50" s="15"/>
      <c r="B50" s="461" t="str">
        <f>IF(ISERROR(VLOOKUP(A50,'Page A'!$A:$C,3,FALSE))=TRUE,"",VLOOKUP(A50,'Page A'!$A:$C,3,FALSE))</f>
        <v/>
      </c>
      <c r="C50" s="462" t="str">
        <f>IF(ISERROR(VLOOKUP(A50,'Page A'!$A:$C,2,FALSE ))=TRUE,"",VLOOKUP(A50,'Page A'!$A:$C,2,FALSE ))</f>
        <v/>
      </c>
      <c r="D50" s="461" t="str">
        <f>IF(ISERROR(VLOOKUP(A50,'Page A'!$A:$D,4,FALSE))=TRUE,"",VLOOKUP(A50,'Page A'!$A:$D,4,FALSE))</f>
        <v/>
      </c>
      <c r="E50" s="204"/>
      <c r="F50" s="204"/>
      <c r="G50" s="204"/>
      <c r="H50" s="204"/>
      <c r="I50" s="204"/>
    </row>
    <row r="51" spans="1:9" x14ac:dyDescent="0.2">
      <c r="A51" s="15"/>
      <c r="B51" s="461" t="str">
        <f>IF(ISERROR(VLOOKUP(A51,'Page A'!$A:$C,3,FALSE))=TRUE,"",VLOOKUP(A51,'Page A'!$A:$C,3,FALSE))</f>
        <v/>
      </c>
      <c r="C51" s="462" t="str">
        <f>IF(ISERROR(VLOOKUP(A51,'Page A'!$A:$C,2,FALSE ))=TRUE,"",VLOOKUP(A51,'Page A'!$A:$C,2,FALSE ))</f>
        <v/>
      </c>
      <c r="D51" s="461" t="str">
        <f>IF(ISERROR(VLOOKUP(A51,'Page A'!$A:$D,4,FALSE))=TRUE,"",VLOOKUP(A51,'Page A'!$A:$D,4,FALSE))</f>
        <v/>
      </c>
      <c r="E51" s="204"/>
      <c r="F51" s="204"/>
      <c r="G51" s="204"/>
      <c r="H51" s="204"/>
      <c r="I51" s="204"/>
    </row>
    <row r="52" spans="1:9" x14ac:dyDescent="0.2">
      <c r="A52" s="15"/>
      <c r="B52" s="461" t="str">
        <f>IF(ISERROR(VLOOKUP(A52,'Page A'!$A:$C,3,FALSE))=TRUE,"",VLOOKUP(A52,'Page A'!$A:$C,3,FALSE))</f>
        <v/>
      </c>
      <c r="C52" s="462" t="str">
        <f>IF(ISERROR(VLOOKUP(A52,'Page A'!$A:$C,2,FALSE ))=TRUE,"",VLOOKUP(A52,'Page A'!$A:$C,2,FALSE ))</f>
        <v/>
      </c>
      <c r="D52" s="461" t="str">
        <f>IF(ISERROR(VLOOKUP(A52,'Page A'!$A:$D,4,FALSE))=TRUE,"",VLOOKUP(A52,'Page A'!$A:$D,4,FALSE))</f>
        <v/>
      </c>
      <c r="E52" s="204"/>
      <c r="F52" s="204"/>
      <c r="G52" s="204"/>
      <c r="H52" s="204"/>
      <c r="I52" s="204"/>
    </row>
    <row r="53" spans="1:9" x14ac:dyDescent="0.2">
      <c r="A53" s="15"/>
      <c r="B53" s="461" t="str">
        <f>IF(ISERROR(VLOOKUP(A53,'Page A'!$A:$C,3,FALSE))=TRUE,"",VLOOKUP(A53,'Page A'!$A:$C,3,FALSE))</f>
        <v/>
      </c>
      <c r="C53" s="462" t="str">
        <f>IF(ISERROR(VLOOKUP(A53,'Page A'!$A:$C,2,FALSE ))=TRUE,"",VLOOKUP(A53,'Page A'!$A:$C,2,FALSE ))</f>
        <v/>
      </c>
      <c r="D53" s="461" t="str">
        <f>IF(ISERROR(VLOOKUP(A53,'Page A'!$A:$D,4,FALSE))=TRUE,"",VLOOKUP(A53,'Page A'!$A:$D,4,FALSE))</f>
        <v/>
      </c>
      <c r="E53" s="204"/>
      <c r="F53" s="204"/>
      <c r="G53" s="204"/>
      <c r="H53" s="204"/>
      <c r="I53" s="204"/>
    </row>
    <row r="54" spans="1:9" x14ac:dyDescent="0.2">
      <c r="A54" s="15"/>
      <c r="B54" s="461" t="str">
        <f>IF(ISERROR(VLOOKUP(A54,'Page A'!$A:$C,3,FALSE))=TRUE,"",VLOOKUP(A54,'Page A'!$A:$C,3,FALSE))</f>
        <v/>
      </c>
      <c r="C54" s="462" t="str">
        <f>IF(ISERROR(VLOOKUP(A54,'Page A'!$A:$C,2,FALSE ))=TRUE,"",VLOOKUP(A54,'Page A'!$A:$C,2,FALSE ))</f>
        <v/>
      </c>
      <c r="D54" s="461" t="str">
        <f>IF(ISERROR(VLOOKUP(A54,'Page A'!$A:$D,4,FALSE))=TRUE,"",VLOOKUP(A54,'Page A'!$A:$D,4,FALSE))</f>
        <v/>
      </c>
      <c r="E54" s="204"/>
      <c r="F54" s="204"/>
      <c r="G54" s="204"/>
      <c r="H54" s="204"/>
      <c r="I54" s="204"/>
    </row>
    <row r="55" spans="1:9" x14ac:dyDescent="0.2">
      <c r="A55" s="15"/>
      <c r="B55" s="461" t="str">
        <f>IF(ISERROR(VLOOKUP(A55,'Page A'!$A:$C,3,FALSE))=TRUE,"",VLOOKUP(A55,'Page A'!$A:$C,3,FALSE))</f>
        <v/>
      </c>
      <c r="C55" s="462" t="str">
        <f>IF(ISERROR(VLOOKUP(A55,'Page A'!$A:$C,2,FALSE ))=TRUE,"",VLOOKUP(A55,'Page A'!$A:$C,2,FALSE ))</f>
        <v/>
      </c>
      <c r="D55" s="461" t="str">
        <f>IF(ISERROR(VLOOKUP(A55,'Page A'!$A:$D,4,FALSE))=TRUE,"",VLOOKUP(A55,'Page A'!$A:$D,4,FALSE))</f>
        <v/>
      </c>
      <c r="E55" s="204"/>
      <c r="F55" s="204"/>
      <c r="G55" s="204"/>
      <c r="H55" s="204"/>
      <c r="I55" s="204"/>
    </row>
    <row r="56" spans="1:9" x14ac:dyDescent="0.2">
      <c r="A56" s="15"/>
      <c r="B56" s="461" t="str">
        <f>IF(ISERROR(VLOOKUP(A56,'Page A'!$A:$C,3,FALSE))=TRUE,"",VLOOKUP(A56,'Page A'!$A:$C,3,FALSE))</f>
        <v/>
      </c>
      <c r="C56" s="462" t="str">
        <f>IF(ISERROR(VLOOKUP(A56,'Page A'!$A:$C,2,FALSE ))=TRUE,"",VLOOKUP(A56,'Page A'!$A:$C,2,FALSE ))</f>
        <v/>
      </c>
      <c r="D56" s="461" t="str">
        <f>IF(ISERROR(VLOOKUP(A56,'Page A'!$A:$D,4,FALSE))=TRUE,"",VLOOKUP(A56,'Page A'!$A:$D,4,FALSE))</f>
        <v/>
      </c>
      <c r="E56" s="204"/>
      <c r="F56" s="204"/>
      <c r="G56" s="204"/>
      <c r="H56" s="204"/>
      <c r="I56" s="204"/>
    </row>
    <row r="57" spans="1:9" x14ac:dyDescent="0.2">
      <c r="A57" s="15"/>
      <c r="B57" s="461" t="str">
        <f>IF(ISERROR(VLOOKUP(A57,'Page A'!$A:$C,3,FALSE))=TRUE,"",VLOOKUP(A57,'Page A'!$A:$C,3,FALSE))</f>
        <v/>
      </c>
      <c r="C57" s="462" t="str">
        <f>IF(ISERROR(VLOOKUP(A57,'Page A'!$A:$C,2,FALSE ))=TRUE,"",VLOOKUP(A57,'Page A'!$A:$C,2,FALSE ))</f>
        <v/>
      </c>
      <c r="D57" s="461" t="str">
        <f>IF(ISERROR(VLOOKUP(A57,'Page A'!$A:$D,4,FALSE))=TRUE,"",VLOOKUP(A57,'Page A'!$A:$D,4,FALSE))</f>
        <v/>
      </c>
      <c r="E57" s="204"/>
      <c r="F57" s="204"/>
      <c r="G57" s="204"/>
      <c r="H57" s="204"/>
      <c r="I57" s="204"/>
    </row>
    <row r="58" spans="1:9" x14ac:dyDescent="0.2">
      <c r="A58" s="15"/>
      <c r="B58" s="461" t="str">
        <f>IF(ISERROR(VLOOKUP(A58,'Page A'!$A:$C,3,FALSE))=TRUE,"",VLOOKUP(A58,'Page A'!$A:$C,3,FALSE))</f>
        <v/>
      </c>
      <c r="C58" s="462" t="str">
        <f>IF(ISERROR(VLOOKUP(A58,'Page A'!$A:$C,2,FALSE ))=TRUE,"",VLOOKUP(A58,'Page A'!$A:$C,2,FALSE ))</f>
        <v/>
      </c>
      <c r="D58" s="461" t="str">
        <f>IF(ISERROR(VLOOKUP(A58,'Page A'!$A:$D,4,FALSE))=TRUE,"",VLOOKUP(A58,'Page A'!$A:$D,4,FALSE))</f>
        <v/>
      </c>
      <c r="E58" s="204"/>
      <c r="F58" s="204"/>
      <c r="G58" s="204"/>
      <c r="H58" s="204"/>
      <c r="I58" s="204"/>
    </row>
    <row r="59" spans="1:9" x14ac:dyDescent="0.2">
      <c r="A59" s="15"/>
      <c r="B59" s="461" t="str">
        <f>IF(ISERROR(VLOOKUP(A59,'Page A'!$A:$C,3,FALSE))=TRUE,"",VLOOKUP(A59,'Page A'!$A:$C,3,FALSE))</f>
        <v/>
      </c>
      <c r="C59" s="462" t="str">
        <f>IF(ISERROR(VLOOKUP(A59,'Page A'!$A:$C,2,FALSE ))=TRUE,"",VLOOKUP(A59,'Page A'!$A:$C,2,FALSE ))</f>
        <v/>
      </c>
      <c r="D59" s="461" t="str">
        <f>IF(ISERROR(VLOOKUP(A59,'Page A'!$A:$D,4,FALSE))=TRUE,"",VLOOKUP(A59,'Page A'!$A:$D,4,FALSE))</f>
        <v/>
      </c>
      <c r="E59" s="204"/>
      <c r="F59" s="204"/>
      <c r="G59" s="204"/>
      <c r="H59" s="204"/>
      <c r="I59" s="204"/>
    </row>
    <row r="60" spans="1:9" x14ac:dyDescent="0.2">
      <c r="A60" s="15"/>
      <c r="B60" s="461" t="str">
        <f>IF(ISERROR(VLOOKUP(A60,'Page A'!$A:$C,3,FALSE))=TRUE,"",VLOOKUP(A60,'Page A'!$A:$C,3,FALSE))</f>
        <v/>
      </c>
      <c r="C60" s="462" t="str">
        <f>IF(ISERROR(VLOOKUP(A60,'Page A'!$A:$C,2,FALSE ))=TRUE,"",VLOOKUP(A60,'Page A'!$A:$C,2,FALSE ))</f>
        <v/>
      </c>
      <c r="D60" s="461" t="str">
        <f>IF(ISERROR(VLOOKUP(A60,'Page A'!$A:$D,4,FALSE))=TRUE,"",VLOOKUP(A60,'Page A'!$A:$D,4,FALSE))</f>
        <v/>
      </c>
      <c r="E60" s="204"/>
      <c r="F60" s="204"/>
      <c r="G60" s="204"/>
      <c r="H60" s="204"/>
      <c r="I60" s="204"/>
    </row>
    <row r="61" spans="1:9" x14ac:dyDescent="0.2">
      <c r="A61" s="15"/>
      <c r="B61" s="461" t="str">
        <f>IF(ISERROR(VLOOKUP(A61,'Page A'!$A:$C,3,FALSE))=TRUE,"",VLOOKUP(A61,'Page A'!$A:$C,3,FALSE))</f>
        <v/>
      </c>
      <c r="C61" s="462" t="str">
        <f>IF(ISERROR(VLOOKUP(A61,'Page A'!$A:$C,2,FALSE ))=TRUE,"",VLOOKUP(A61,'Page A'!$A:$C,2,FALSE ))</f>
        <v/>
      </c>
      <c r="D61" s="461" t="str">
        <f>IF(ISERROR(VLOOKUP(A61,'Page A'!$A:$D,4,FALSE))=TRUE,"",VLOOKUP(A61,'Page A'!$A:$D,4,FALSE))</f>
        <v/>
      </c>
      <c r="E61" s="204"/>
      <c r="F61" s="204"/>
      <c r="G61" s="204"/>
      <c r="H61" s="204"/>
      <c r="I61" s="204"/>
    </row>
    <row r="62" spans="1:9" x14ac:dyDescent="0.2">
      <c r="A62" s="15"/>
      <c r="B62" s="461" t="str">
        <f>IF(ISERROR(VLOOKUP(A62,'Page A'!$A:$C,3,FALSE))=TRUE,"",VLOOKUP(A62,'Page A'!$A:$C,3,FALSE))</f>
        <v/>
      </c>
      <c r="C62" s="462" t="str">
        <f>IF(ISERROR(VLOOKUP(A62,'Page A'!$A:$C,2,FALSE ))=TRUE,"",VLOOKUP(A62,'Page A'!$A:$C,2,FALSE ))</f>
        <v/>
      </c>
      <c r="D62" s="461" t="str">
        <f>IF(ISERROR(VLOOKUP(A62,'Page A'!$A:$D,4,FALSE))=TRUE,"",VLOOKUP(A62,'Page A'!$A:$D,4,FALSE))</f>
        <v/>
      </c>
      <c r="E62" s="204"/>
      <c r="F62" s="204"/>
      <c r="G62" s="204"/>
      <c r="H62" s="204"/>
      <c r="I62" s="204"/>
    </row>
    <row r="63" spans="1:9" x14ac:dyDescent="0.2">
      <c r="A63" s="15"/>
      <c r="B63" s="461" t="str">
        <f>IF(ISERROR(VLOOKUP(A63,'Page A'!$A:$C,3,FALSE))=TRUE,"",VLOOKUP(A63,'Page A'!$A:$C,3,FALSE))</f>
        <v/>
      </c>
      <c r="C63" s="462" t="str">
        <f>IF(ISERROR(VLOOKUP(A63,'Page A'!$A:$C,2,FALSE ))=TRUE,"",VLOOKUP(A63,'Page A'!$A:$C,2,FALSE ))</f>
        <v/>
      </c>
      <c r="D63" s="461" t="str">
        <f>IF(ISERROR(VLOOKUP(A63,'Page A'!$A:$D,4,FALSE))=TRUE,"",VLOOKUP(A63,'Page A'!$A:$D,4,FALSE))</f>
        <v/>
      </c>
      <c r="E63" s="204"/>
      <c r="F63" s="204"/>
      <c r="G63" s="204"/>
      <c r="H63" s="204"/>
      <c r="I63" s="204"/>
    </row>
    <row r="64" spans="1:9" x14ac:dyDescent="0.2">
      <c r="A64" s="15"/>
      <c r="B64" s="461" t="str">
        <f>IF(ISERROR(VLOOKUP(A64,'Page A'!$A:$C,3,FALSE))=TRUE,"",VLOOKUP(A64,'Page A'!$A:$C,3,FALSE))</f>
        <v/>
      </c>
      <c r="C64" s="462" t="str">
        <f>IF(ISERROR(VLOOKUP(A64,'Page A'!$A:$C,2,FALSE ))=TRUE,"",VLOOKUP(A64,'Page A'!$A:$C,2,FALSE ))</f>
        <v/>
      </c>
      <c r="D64" s="461" t="str">
        <f>IF(ISERROR(VLOOKUP(A64,'Page A'!$A:$D,4,FALSE))=TRUE,"",VLOOKUP(A64,'Page A'!$A:$D,4,FALSE))</f>
        <v/>
      </c>
      <c r="E64" s="204"/>
      <c r="F64" s="204"/>
      <c r="G64" s="204"/>
      <c r="H64" s="204"/>
      <c r="I64" s="204"/>
    </row>
    <row r="65" spans="1:9" x14ac:dyDescent="0.2">
      <c r="A65" s="15"/>
      <c r="B65" s="461" t="str">
        <f>IF(ISERROR(VLOOKUP(A65,'Page A'!$A:$C,3,FALSE))=TRUE,"",VLOOKUP(A65,'Page A'!$A:$C,3,FALSE))</f>
        <v/>
      </c>
      <c r="C65" s="462" t="str">
        <f>IF(ISERROR(VLOOKUP(A65,'Page A'!$A:$C,2,FALSE ))=TRUE,"",VLOOKUP(A65,'Page A'!$A:$C,2,FALSE ))</f>
        <v/>
      </c>
      <c r="D65" s="461" t="str">
        <f>IF(ISERROR(VLOOKUP(A65,'Page A'!$A:$D,4,FALSE))=TRUE,"",VLOOKUP(A65,'Page A'!$A:$D,4,FALSE))</f>
        <v/>
      </c>
      <c r="E65" s="204"/>
      <c r="F65" s="204"/>
      <c r="G65" s="204"/>
      <c r="H65" s="204"/>
      <c r="I65" s="204"/>
    </row>
    <row r="66" spans="1:9" x14ac:dyDescent="0.2">
      <c r="A66" s="15"/>
      <c r="B66" s="461" t="str">
        <f>IF(ISERROR(VLOOKUP(A66,'Page A'!$A:$C,3,FALSE))=TRUE,"",VLOOKUP(A66,'Page A'!$A:$C,3,FALSE))</f>
        <v/>
      </c>
      <c r="C66" s="462" t="str">
        <f>IF(ISERROR(VLOOKUP(A66,'Page A'!$A:$C,2,FALSE ))=TRUE,"",VLOOKUP(A66,'Page A'!$A:$C,2,FALSE ))</f>
        <v/>
      </c>
      <c r="D66" s="461" t="str">
        <f>IF(ISERROR(VLOOKUP(A66,'Page A'!$A:$D,4,FALSE))=TRUE,"",VLOOKUP(A66,'Page A'!$A:$D,4,FALSE))</f>
        <v/>
      </c>
      <c r="E66" s="204"/>
      <c r="F66" s="204"/>
      <c r="G66" s="204"/>
      <c r="H66" s="204"/>
      <c r="I66" s="204"/>
    </row>
    <row r="67" spans="1:9" x14ac:dyDescent="0.2">
      <c r="A67" s="15"/>
      <c r="B67" s="461" t="str">
        <f>IF(ISERROR(VLOOKUP(A67,'Page A'!$A:$C,3,FALSE))=TRUE,"",VLOOKUP(A67,'Page A'!$A:$C,3,FALSE))</f>
        <v/>
      </c>
      <c r="C67" s="462" t="str">
        <f>IF(ISERROR(VLOOKUP(A67,'Page A'!$A:$C,2,FALSE ))=TRUE,"",VLOOKUP(A67,'Page A'!$A:$C,2,FALSE ))</f>
        <v/>
      </c>
      <c r="D67" s="461" t="str">
        <f>IF(ISERROR(VLOOKUP(A67,'Page A'!$A:$D,4,FALSE))=TRUE,"",VLOOKUP(A67,'Page A'!$A:$D,4,FALSE))</f>
        <v/>
      </c>
      <c r="E67" s="204"/>
      <c r="F67" s="204"/>
      <c r="G67" s="204"/>
      <c r="H67" s="204"/>
      <c r="I67" s="204"/>
    </row>
    <row r="68" spans="1:9" x14ac:dyDescent="0.2">
      <c r="A68" s="15"/>
      <c r="B68" s="461" t="str">
        <f>IF(ISERROR(VLOOKUP(A68,'Page A'!$A:$C,3,FALSE))=TRUE,"",VLOOKUP(A68,'Page A'!$A:$C,3,FALSE))</f>
        <v/>
      </c>
      <c r="C68" s="462" t="str">
        <f>IF(ISERROR(VLOOKUP(A68,'Page A'!$A:$C,2,FALSE ))=TRUE,"",VLOOKUP(A68,'Page A'!$A:$C,2,FALSE ))</f>
        <v/>
      </c>
      <c r="D68" s="461" t="str">
        <f>IF(ISERROR(VLOOKUP(A68,'Page A'!$A:$D,4,FALSE))=TRUE,"",VLOOKUP(A68,'Page A'!$A:$D,4,FALSE))</f>
        <v/>
      </c>
      <c r="E68" s="204"/>
      <c r="F68" s="204"/>
      <c r="G68" s="204"/>
      <c r="H68" s="204"/>
      <c r="I68" s="204"/>
    </row>
    <row r="69" spans="1:9" x14ac:dyDescent="0.2">
      <c r="A69" s="15"/>
      <c r="B69" s="461" t="str">
        <f>IF(ISERROR(VLOOKUP(A69,'Page A'!$A:$C,3,FALSE))=TRUE,"",VLOOKUP(A69,'Page A'!$A:$C,3,FALSE))</f>
        <v/>
      </c>
      <c r="C69" s="462" t="str">
        <f>IF(ISERROR(VLOOKUP(A69,'Page A'!$A:$C,2,FALSE ))=TRUE,"",VLOOKUP(A69,'Page A'!$A:$C,2,FALSE ))</f>
        <v/>
      </c>
      <c r="D69" s="461" t="str">
        <f>IF(ISERROR(VLOOKUP(A69,'Page A'!$A:$D,4,FALSE))=TRUE,"",VLOOKUP(A69,'Page A'!$A:$D,4,FALSE))</f>
        <v/>
      </c>
      <c r="E69" s="204"/>
      <c r="F69" s="204"/>
      <c r="G69" s="204"/>
      <c r="H69" s="204"/>
      <c r="I69" s="204"/>
    </row>
    <row r="70" spans="1:9" x14ac:dyDescent="0.2">
      <c r="A70" s="15"/>
      <c r="B70" s="461" t="str">
        <f>IF(ISERROR(VLOOKUP(A70,'Page A'!$A:$C,3,FALSE))=TRUE,"",VLOOKUP(A70,'Page A'!$A:$C,3,FALSE))</f>
        <v/>
      </c>
      <c r="C70" s="462" t="str">
        <f>IF(ISERROR(VLOOKUP(A70,'Page A'!$A:$C,2,FALSE ))=TRUE,"",VLOOKUP(A70,'Page A'!$A:$C,2,FALSE ))</f>
        <v/>
      </c>
      <c r="D70" s="461" t="str">
        <f>IF(ISERROR(VLOOKUP(A70,'Page A'!$A:$D,4,FALSE))=TRUE,"",VLOOKUP(A70,'Page A'!$A:$D,4,FALSE))</f>
        <v/>
      </c>
      <c r="E70" s="204"/>
      <c r="F70" s="204"/>
      <c r="G70" s="204"/>
      <c r="H70" s="204"/>
      <c r="I70" s="204"/>
    </row>
    <row r="71" spans="1:9" x14ac:dyDescent="0.2">
      <c r="A71" s="15"/>
      <c r="B71" s="461" t="str">
        <f>IF(ISERROR(VLOOKUP(A71,'Page A'!$A:$C,3,FALSE))=TRUE,"",VLOOKUP(A71,'Page A'!$A:$C,3,FALSE))</f>
        <v/>
      </c>
      <c r="C71" s="462" t="str">
        <f>IF(ISERROR(VLOOKUP(A71,'Page A'!$A:$C,2,FALSE ))=TRUE,"",VLOOKUP(A71,'Page A'!$A:$C,2,FALSE ))</f>
        <v/>
      </c>
      <c r="D71" s="461" t="str">
        <f>IF(ISERROR(VLOOKUP(A71,'Page A'!$A:$D,4,FALSE))=TRUE,"",VLOOKUP(A71,'Page A'!$A:$D,4,FALSE))</f>
        <v/>
      </c>
      <c r="E71" s="204"/>
      <c r="F71" s="204"/>
      <c r="G71" s="204"/>
      <c r="H71" s="204"/>
      <c r="I71" s="204"/>
    </row>
    <row r="72" spans="1:9" x14ac:dyDescent="0.2">
      <c r="A72" s="15"/>
      <c r="B72" s="461" t="str">
        <f>IF(ISERROR(VLOOKUP(A72,'Page A'!$A:$C,3,FALSE))=TRUE,"",VLOOKUP(A72,'Page A'!$A:$C,3,FALSE))</f>
        <v/>
      </c>
      <c r="C72" s="462" t="str">
        <f>IF(ISERROR(VLOOKUP(A72,'Page A'!$A:$C,2,FALSE ))=TRUE,"",VLOOKUP(A72,'Page A'!$A:$C,2,FALSE ))</f>
        <v/>
      </c>
      <c r="D72" s="461" t="str">
        <f>IF(ISERROR(VLOOKUP(A72,'Page A'!$A:$D,4,FALSE))=TRUE,"",VLOOKUP(A72,'Page A'!$A:$D,4,FALSE))</f>
        <v/>
      </c>
      <c r="E72" s="204"/>
      <c r="F72" s="204"/>
      <c r="G72" s="204"/>
      <c r="H72" s="204"/>
      <c r="I72" s="204"/>
    </row>
    <row r="73" spans="1:9" x14ac:dyDescent="0.2">
      <c r="A73" s="15"/>
      <c r="B73" s="461" t="str">
        <f>IF(ISERROR(VLOOKUP(A73,'Page A'!$A:$C,3,FALSE))=TRUE,"",VLOOKUP(A73,'Page A'!$A:$C,3,FALSE))</f>
        <v/>
      </c>
      <c r="C73" s="462" t="str">
        <f>IF(ISERROR(VLOOKUP(A73,'Page A'!$A:$C,2,FALSE ))=TRUE,"",VLOOKUP(A73,'Page A'!$A:$C,2,FALSE ))</f>
        <v/>
      </c>
      <c r="D73" s="461" t="str">
        <f>IF(ISERROR(VLOOKUP(A73,'Page A'!$A:$D,4,FALSE))=TRUE,"",VLOOKUP(A73,'Page A'!$A:$D,4,FALSE))</f>
        <v/>
      </c>
      <c r="E73" s="204"/>
      <c r="F73" s="204"/>
      <c r="G73" s="204"/>
      <c r="H73" s="204"/>
      <c r="I73" s="204"/>
    </row>
    <row r="74" spans="1:9" x14ac:dyDescent="0.2">
      <c r="A74" s="15"/>
      <c r="B74" s="461" t="str">
        <f>IF(ISERROR(VLOOKUP(A74,'Page A'!$A:$C,3,FALSE))=TRUE,"",VLOOKUP(A74,'Page A'!$A:$C,3,FALSE))</f>
        <v/>
      </c>
      <c r="C74" s="462" t="str">
        <f>IF(ISERROR(VLOOKUP(A74,'Page A'!$A:$C,2,FALSE ))=TRUE,"",VLOOKUP(A74,'Page A'!$A:$C,2,FALSE ))</f>
        <v/>
      </c>
      <c r="D74" s="461" t="str">
        <f>IF(ISERROR(VLOOKUP(A74,'Page A'!$A:$D,4,FALSE))=TRUE,"",VLOOKUP(A74,'Page A'!$A:$D,4,FALSE))</f>
        <v/>
      </c>
      <c r="E74" s="204"/>
      <c r="F74" s="204"/>
      <c r="G74" s="204"/>
      <c r="H74" s="204"/>
      <c r="I74" s="204"/>
    </row>
    <row r="75" spans="1:9" x14ac:dyDescent="0.2">
      <c r="A75" s="15"/>
      <c r="B75" s="461" t="str">
        <f>IF(ISERROR(VLOOKUP(A75,'Page A'!$A:$C,3,FALSE))=TRUE,"",VLOOKUP(A75,'Page A'!$A:$C,3,FALSE))</f>
        <v/>
      </c>
      <c r="C75" s="462" t="str">
        <f>IF(ISERROR(VLOOKUP(A75,'Page A'!$A:$C,2,FALSE ))=TRUE,"",VLOOKUP(A75,'Page A'!$A:$C,2,FALSE ))</f>
        <v/>
      </c>
      <c r="D75" s="461" t="str">
        <f>IF(ISERROR(VLOOKUP(A75,'Page A'!$A:$D,4,FALSE))=TRUE,"",VLOOKUP(A75,'Page A'!$A:$D,4,FALSE))</f>
        <v/>
      </c>
      <c r="E75" s="204"/>
      <c r="F75" s="204"/>
      <c r="G75" s="204"/>
      <c r="H75" s="204"/>
      <c r="I75" s="204"/>
    </row>
    <row r="76" spans="1:9" x14ac:dyDescent="0.2">
      <c r="A76" s="15"/>
      <c r="B76" s="461" t="str">
        <f>IF(ISERROR(VLOOKUP(A76,'Page A'!$A:$C,3,FALSE))=TRUE,"",VLOOKUP(A76,'Page A'!$A:$C,3,FALSE))</f>
        <v/>
      </c>
      <c r="C76" s="462" t="str">
        <f>IF(ISERROR(VLOOKUP(A76,'Page A'!$A:$C,2,FALSE ))=TRUE,"",VLOOKUP(A76,'Page A'!$A:$C,2,FALSE ))</f>
        <v/>
      </c>
      <c r="D76" s="461" t="str">
        <f>IF(ISERROR(VLOOKUP(A76,'Page A'!$A:$D,4,FALSE))=TRUE,"",VLOOKUP(A76,'Page A'!$A:$D,4,FALSE))</f>
        <v/>
      </c>
      <c r="E76" s="204"/>
      <c r="F76" s="204"/>
      <c r="G76" s="204"/>
      <c r="H76" s="204"/>
      <c r="I76" s="204"/>
    </row>
    <row r="77" spans="1:9" x14ac:dyDescent="0.2">
      <c r="A77" s="15"/>
      <c r="B77" s="461" t="str">
        <f>IF(ISERROR(VLOOKUP(A77,'Page A'!$A:$C,3,FALSE))=TRUE,"",VLOOKUP(A77,'Page A'!$A:$C,3,FALSE))</f>
        <v/>
      </c>
      <c r="C77" s="462" t="str">
        <f>IF(ISERROR(VLOOKUP(A77,'Page A'!$A:$C,2,FALSE ))=TRUE,"",VLOOKUP(A77,'Page A'!$A:$C,2,FALSE ))</f>
        <v/>
      </c>
      <c r="D77" s="461" t="str">
        <f>IF(ISERROR(VLOOKUP(A77,'Page A'!$A:$D,4,FALSE))=TRUE,"",VLOOKUP(A77,'Page A'!$A:$D,4,FALSE))</f>
        <v/>
      </c>
      <c r="E77" s="204"/>
      <c r="F77" s="204"/>
      <c r="G77" s="204"/>
      <c r="H77" s="204"/>
      <c r="I77" s="204"/>
    </row>
    <row r="78" spans="1:9" x14ac:dyDescent="0.2">
      <c r="A78" s="15"/>
      <c r="B78" s="461" t="str">
        <f>IF(ISERROR(VLOOKUP(A78,'Page A'!$A:$C,3,FALSE))=TRUE,"",VLOOKUP(A78,'Page A'!$A:$C,3,FALSE))</f>
        <v/>
      </c>
      <c r="C78" s="462" t="str">
        <f>IF(ISERROR(VLOOKUP(A78,'Page A'!$A:$C,2,FALSE ))=TRUE,"",VLOOKUP(A78,'Page A'!$A:$C,2,FALSE ))</f>
        <v/>
      </c>
      <c r="D78" s="461" t="str">
        <f>IF(ISERROR(VLOOKUP(A78,'Page A'!$A:$D,4,FALSE))=TRUE,"",VLOOKUP(A78,'Page A'!$A:$D,4,FALSE))</f>
        <v/>
      </c>
      <c r="E78" s="204"/>
      <c r="F78" s="204"/>
      <c r="G78" s="204"/>
      <c r="H78" s="204"/>
      <c r="I78" s="204"/>
    </row>
    <row r="79" spans="1:9" x14ac:dyDescent="0.2">
      <c r="A79" s="15"/>
      <c r="B79" s="461" t="str">
        <f>IF(ISERROR(VLOOKUP(A79,'Page A'!$A:$C,3,FALSE))=TRUE,"",VLOOKUP(A79,'Page A'!$A:$C,3,FALSE))</f>
        <v/>
      </c>
      <c r="C79" s="462" t="str">
        <f>IF(ISERROR(VLOOKUP(A79,'Page A'!$A:$C,2,FALSE ))=TRUE,"",VLOOKUP(A79,'Page A'!$A:$C,2,FALSE ))</f>
        <v/>
      </c>
      <c r="D79" s="461" t="str">
        <f>IF(ISERROR(VLOOKUP(A79,'Page A'!$A:$D,4,FALSE))=TRUE,"",VLOOKUP(A79,'Page A'!$A:$D,4,FALSE))</f>
        <v/>
      </c>
      <c r="E79" s="204"/>
      <c r="F79" s="204"/>
      <c r="G79" s="204"/>
      <c r="H79" s="204"/>
      <c r="I79" s="204"/>
    </row>
    <row r="80" spans="1:9" x14ac:dyDescent="0.2">
      <c r="A80" s="15"/>
      <c r="B80" s="461" t="str">
        <f>IF(ISERROR(VLOOKUP(A80,'Page A'!$A:$C,3,FALSE))=TRUE,"",VLOOKUP(A80,'Page A'!$A:$C,3,FALSE))</f>
        <v/>
      </c>
      <c r="C80" s="462" t="str">
        <f>IF(ISERROR(VLOOKUP(A80,'Page A'!$A:$C,2,FALSE ))=TRUE,"",VLOOKUP(A80,'Page A'!$A:$C,2,FALSE ))</f>
        <v/>
      </c>
      <c r="D80" s="461" t="str">
        <f>IF(ISERROR(VLOOKUP(A80,'Page A'!$A:$D,4,FALSE))=TRUE,"",VLOOKUP(A80,'Page A'!$A:$D,4,FALSE))</f>
        <v/>
      </c>
      <c r="E80" s="204"/>
      <c r="F80" s="204"/>
      <c r="G80" s="204"/>
      <c r="H80" s="204"/>
      <c r="I80" s="204"/>
    </row>
    <row r="81" spans="1:9" x14ac:dyDescent="0.2">
      <c r="A81" s="15"/>
      <c r="B81" s="461" t="str">
        <f>IF(ISERROR(VLOOKUP(A81,'Page A'!$A:$C,3,FALSE))=TRUE,"",VLOOKUP(A81,'Page A'!$A:$C,3,FALSE))</f>
        <v/>
      </c>
      <c r="C81" s="462" t="str">
        <f>IF(ISERROR(VLOOKUP(A81,'Page A'!$A:$C,2,FALSE ))=TRUE,"",VLOOKUP(A81,'Page A'!$A:$C,2,FALSE ))</f>
        <v/>
      </c>
      <c r="D81" s="461" t="str">
        <f>IF(ISERROR(VLOOKUP(A81,'Page A'!$A:$D,4,FALSE))=TRUE,"",VLOOKUP(A81,'Page A'!$A:$D,4,FALSE))</f>
        <v/>
      </c>
      <c r="E81" s="204"/>
      <c r="F81" s="204"/>
      <c r="G81" s="204"/>
      <c r="H81" s="204"/>
      <c r="I81" s="204"/>
    </row>
    <row r="82" spans="1:9" x14ac:dyDescent="0.2">
      <c r="A82" s="15"/>
      <c r="B82" s="461" t="str">
        <f>IF(ISERROR(VLOOKUP(A82,'Page A'!$A:$C,3,FALSE))=TRUE,"",VLOOKUP(A82,'Page A'!$A:$C,3,FALSE))</f>
        <v/>
      </c>
      <c r="C82" s="462" t="str">
        <f>IF(ISERROR(VLOOKUP(A82,'Page A'!$A:$C,2,FALSE ))=TRUE,"",VLOOKUP(A82,'Page A'!$A:$C,2,FALSE ))</f>
        <v/>
      </c>
      <c r="D82" s="461" t="str">
        <f>IF(ISERROR(VLOOKUP(A82,'Page A'!$A:$D,4,FALSE))=TRUE,"",VLOOKUP(A82,'Page A'!$A:$D,4,FALSE))</f>
        <v/>
      </c>
      <c r="E82" s="204"/>
      <c r="F82" s="204"/>
      <c r="G82" s="204"/>
      <c r="H82" s="204"/>
      <c r="I82" s="204"/>
    </row>
    <row r="83" spans="1:9" x14ac:dyDescent="0.2">
      <c r="A83" s="15"/>
      <c r="B83" s="461" t="str">
        <f>IF(ISERROR(VLOOKUP(A83,'Page A'!$A:$C,3,FALSE))=TRUE,"",VLOOKUP(A83,'Page A'!$A:$C,3,FALSE))</f>
        <v/>
      </c>
      <c r="C83" s="462" t="str">
        <f>IF(ISERROR(VLOOKUP(A83,'Page A'!$A:$C,2,FALSE ))=TRUE,"",VLOOKUP(A83,'Page A'!$A:$C,2,FALSE ))</f>
        <v/>
      </c>
      <c r="D83" s="461" t="str">
        <f>IF(ISERROR(VLOOKUP(A83,'Page A'!$A:$D,4,FALSE))=TRUE,"",VLOOKUP(A83,'Page A'!$A:$D,4,FALSE))</f>
        <v/>
      </c>
      <c r="E83" s="204"/>
      <c r="F83" s="204"/>
      <c r="G83" s="204"/>
      <c r="H83" s="204"/>
      <c r="I83" s="204"/>
    </row>
    <row r="84" spans="1:9" x14ac:dyDescent="0.2">
      <c r="A84" s="15"/>
      <c r="B84" s="461" t="str">
        <f>IF(ISERROR(VLOOKUP(A84,'Page A'!$A:$C,3,FALSE))=TRUE,"",VLOOKUP(A84,'Page A'!$A:$C,3,FALSE))</f>
        <v/>
      </c>
      <c r="C84" s="462" t="str">
        <f>IF(ISERROR(VLOOKUP(A84,'Page A'!$A:$C,2,FALSE ))=TRUE,"",VLOOKUP(A84,'Page A'!$A:$C,2,FALSE ))</f>
        <v/>
      </c>
      <c r="D84" s="461" t="str">
        <f>IF(ISERROR(VLOOKUP(A84,'Page A'!$A:$D,4,FALSE))=TRUE,"",VLOOKUP(A84,'Page A'!$A:$D,4,FALSE))</f>
        <v/>
      </c>
      <c r="E84" s="204"/>
      <c r="F84" s="204"/>
      <c r="G84" s="204"/>
      <c r="H84" s="204"/>
      <c r="I84" s="204"/>
    </row>
    <row r="85" spans="1:9" x14ac:dyDescent="0.2">
      <c r="A85" s="15"/>
      <c r="B85" s="461" t="str">
        <f>IF(ISERROR(VLOOKUP(A85,'Page A'!$A:$C,3,FALSE))=TRUE,"",VLOOKUP(A85,'Page A'!$A:$C,3,FALSE))</f>
        <v/>
      </c>
      <c r="C85" s="462" t="str">
        <f>IF(ISERROR(VLOOKUP(A85,'Page A'!$A:$C,2,FALSE ))=TRUE,"",VLOOKUP(A85,'Page A'!$A:$C,2,FALSE ))</f>
        <v/>
      </c>
      <c r="D85" s="461" t="str">
        <f>IF(ISERROR(VLOOKUP(A85,'Page A'!$A:$D,4,FALSE))=TRUE,"",VLOOKUP(A85,'Page A'!$A:$D,4,FALSE))</f>
        <v/>
      </c>
      <c r="E85" s="204"/>
      <c r="F85" s="204"/>
      <c r="G85" s="204"/>
      <c r="H85" s="204"/>
      <c r="I85" s="204"/>
    </row>
    <row r="86" spans="1:9" x14ac:dyDescent="0.2">
      <c r="A86" s="15"/>
      <c r="B86" s="461" t="str">
        <f>IF(ISERROR(VLOOKUP(A86,'Page A'!$A:$C,3,FALSE))=TRUE,"",VLOOKUP(A86,'Page A'!$A:$C,3,FALSE))</f>
        <v/>
      </c>
      <c r="C86" s="462" t="str">
        <f>IF(ISERROR(VLOOKUP(A86,'Page A'!$A:$C,2,FALSE ))=TRUE,"",VLOOKUP(A86,'Page A'!$A:$C,2,FALSE ))</f>
        <v/>
      </c>
      <c r="D86" s="461" t="str">
        <f>IF(ISERROR(VLOOKUP(A86,'Page A'!$A:$D,4,FALSE))=TRUE,"",VLOOKUP(A86,'Page A'!$A:$D,4,FALSE))</f>
        <v/>
      </c>
      <c r="E86" s="204"/>
      <c r="F86" s="204"/>
      <c r="G86" s="204"/>
      <c r="H86" s="204"/>
      <c r="I86" s="204"/>
    </row>
    <row r="87" spans="1:9" ht="13.5" thickBot="1" x14ac:dyDescent="0.25">
      <c r="A87" s="35"/>
      <c r="B87" s="40"/>
      <c r="C87" s="40"/>
      <c r="D87" s="66" t="s">
        <v>437</v>
      </c>
      <c r="E87" s="280">
        <f>SUM(E15:E86)</f>
        <v>0</v>
      </c>
      <c r="F87" s="280">
        <f>SUM(F15:F86)</f>
        <v>0</v>
      </c>
      <c r="G87" s="280">
        <f>SUM(G15:G86)</f>
        <v>0</v>
      </c>
      <c r="H87" s="280">
        <f>SUM(H15:H86)</f>
        <v>0</v>
      </c>
      <c r="I87" s="280">
        <f>SUM(I15:I86)</f>
        <v>0</v>
      </c>
    </row>
    <row r="88" spans="1:9" ht="14.25" thickTop="1" thickBot="1" x14ac:dyDescent="0.25">
      <c r="A88" s="557"/>
      <c r="B88" s="557"/>
      <c r="C88" s="557"/>
      <c r="D88" s="557"/>
      <c r="E88" s="557"/>
      <c r="F88" s="557"/>
      <c r="G88" s="557"/>
      <c r="H88" s="557"/>
      <c r="I88" s="557"/>
    </row>
    <row r="89" spans="1:9" x14ac:dyDescent="0.2">
      <c r="A89" s="433" t="s">
        <v>989</v>
      </c>
    </row>
  </sheetData>
  <sheetProtection password="8EDC" sheet="1" selectLockedCells="1"/>
  <mergeCells count="8">
    <mergeCell ref="A4:I4"/>
    <mergeCell ref="A8:I8"/>
    <mergeCell ref="A88:I88"/>
    <mergeCell ref="A7:I7"/>
    <mergeCell ref="A10:I10"/>
    <mergeCell ref="A9:I9"/>
    <mergeCell ref="A11:I11"/>
    <mergeCell ref="B12:H12"/>
  </mergeCells>
  <phoneticPr fontId="2" type="noConversion"/>
  <printOptions horizontalCentered="1"/>
  <pageMargins left="0.5" right="0.5" top="0.5" bottom="0.5" header="0.25" footer="0.25"/>
  <pageSetup paperSize="5" scale="66" orientation="portrait" blackAndWhite="1" r:id="rId1"/>
  <headerFooter alignWithMargins="0">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tabColor indexed="42"/>
    <pageSetUpPr fitToPage="1"/>
  </sheetPr>
  <dimension ref="A1:J36"/>
  <sheetViews>
    <sheetView zoomScaleNormal="85" workbookViewId="0">
      <selection activeCell="F15" sqref="F15"/>
    </sheetView>
  </sheetViews>
  <sheetFormatPr defaultColWidth="0" defaultRowHeight="12.75" zeroHeight="1" x14ac:dyDescent="0.2"/>
  <cols>
    <col min="1" max="3" width="3.7109375" style="11" customWidth="1"/>
    <col min="4" max="4" width="4.28515625" style="11" customWidth="1"/>
    <col min="5" max="5" width="30" style="11" customWidth="1"/>
    <col min="6" max="7" width="21.5703125" style="11" customWidth="1"/>
    <col min="8" max="10" width="0" style="11" hidden="1" customWidth="1"/>
    <col min="11" max="16384" width="9.140625" style="11" hidden="1"/>
  </cols>
  <sheetData>
    <row r="1" spans="1:10" s="126" customFormat="1" ht="11.25" x14ac:dyDescent="0.2">
      <c r="A1" s="126" t="s">
        <v>447</v>
      </c>
      <c r="G1" s="127" t="s">
        <v>448</v>
      </c>
    </row>
    <row r="2" spans="1:10" s="126" customFormat="1" ht="11.25" x14ac:dyDescent="0.2">
      <c r="A2" s="128" t="str">
        <f>+Instructions!A2</f>
        <v>SPECIAL CA SCHEDULE P AS OF 12/31/24</v>
      </c>
    </row>
    <row r="3" spans="1:10" s="126" customFormat="1" ht="11.25" x14ac:dyDescent="0.2">
      <c r="A3" s="122" t="str">
        <f>+Instructions!A3</f>
        <v>FAD 152 (10/24)</v>
      </c>
    </row>
    <row r="4" spans="1:10" s="33" customFormat="1" x14ac:dyDescent="0.2">
      <c r="A4" s="58"/>
      <c r="H4" s="32"/>
      <c r="I4" s="32"/>
      <c r="J4" s="32"/>
    </row>
    <row r="5" spans="1:10" s="33" customFormat="1" x14ac:dyDescent="0.2">
      <c r="A5" s="555"/>
      <c r="B5" s="555"/>
      <c r="C5" s="555"/>
      <c r="D5" s="555"/>
      <c r="E5" s="555"/>
      <c r="F5" s="555"/>
      <c r="G5" s="555"/>
      <c r="H5" s="30"/>
      <c r="I5" s="30"/>
      <c r="J5" s="32"/>
    </row>
    <row r="6" spans="1:10" x14ac:dyDescent="0.2">
      <c r="A6" s="568">
        <f>+'Page 1'!B11</f>
        <v>0</v>
      </c>
      <c r="B6" s="568"/>
      <c r="C6" s="568"/>
      <c r="D6" s="25"/>
      <c r="E6" s="13" t="str">
        <f>+'Page 1'!D11</f>
        <v>Enter your NAIC# first.  If your company name does not appear here, go to page A.</v>
      </c>
      <c r="F6" s="13"/>
      <c r="G6" s="13"/>
      <c r="H6" s="36"/>
      <c r="I6" s="36"/>
      <c r="J6" s="36"/>
    </row>
    <row r="7" spans="1:10" x14ac:dyDescent="0.2">
      <c r="A7" s="546" t="s">
        <v>457</v>
      </c>
      <c r="B7" s="546"/>
      <c r="C7" s="546"/>
      <c r="D7" s="25"/>
      <c r="E7" s="25" t="s">
        <v>458</v>
      </c>
      <c r="F7" s="25"/>
      <c r="G7" s="25"/>
      <c r="H7" s="25"/>
      <c r="I7" s="25"/>
      <c r="J7" s="25"/>
    </row>
    <row r="8" spans="1:10" x14ac:dyDescent="0.2">
      <c r="A8" s="26"/>
      <c r="B8" s="26"/>
      <c r="C8" s="26"/>
      <c r="D8" s="25"/>
      <c r="E8" s="25"/>
      <c r="F8" s="25"/>
      <c r="G8" s="25"/>
      <c r="H8" s="25"/>
      <c r="I8" s="25"/>
      <c r="J8" s="25"/>
    </row>
    <row r="9" spans="1:10" x14ac:dyDescent="0.2">
      <c r="A9" s="547" t="s">
        <v>218</v>
      </c>
      <c r="B9" s="547"/>
      <c r="C9" s="547"/>
      <c r="D9" s="547"/>
      <c r="E9" s="547"/>
      <c r="F9" s="547"/>
      <c r="G9" s="547"/>
    </row>
    <row r="10" spans="1:10" x14ac:dyDescent="0.2">
      <c r="A10" s="547" t="s">
        <v>359</v>
      </c>
      <c r="B10" s="547"/>
      <c r="C10" s="547"/>
      <c r="D10" s="547"/>
      <c r="E10" s="547"/>
      <c r="F10" s="547"/>
      <c r="G10" s="547"/>
    </row>
    <row r="11" spans="1:10" x14ac:dyDescent="0.2">
      <c r="A11" s="547" t="s">
        <v>424</v>
      </c>
      <c r="B11" s="547"/>
      <c r="C11" s="547"/>
      <c r="D11" s="547"/>
      <c r="E11" s="547"/>
      <c r="F11" s="547"/>
      <c r="G11" s="547"/>
    </row>
    <row r="12" spans="1:10" x14ac:dyDescent="0.2"/>
    <row r="13" spans="1:10" x14ac:dyDescent="0.2">
      <c r="A13" s="107" t="s">
        <v>475</v>
      </c>
      <c r="B13" s="11" t="s">
        <v>211</v>
      </c>
    </row>
    <row r="14" spans="1:10" x14ac:dyDescent="0.2">
      <c r="A14" s="107"/>
    </row>
    <row r="15" spans="1:10" x14ac:dyDescent="0.2">
      <c r="A15" s="107"/>
      <c r="B15" s="26" t="s">
        <v>478</v>
      </c>
      <c r="C15" s="11" t="s">
        <v>212</v>
      </c>
      <c r="F15" s="29"/>
    </row>
    <row r="16" spans="1:10" x14ac:dyDescent="0.2">
      <c r="A16" s="107"/>
      <c r="B16" s="26"/>
    </row>
    <row r="17" spans="1:7" x14ac:dyDescent="0.2">
      <c r="A17" s="107"/>
      <c r="B17" s="26" t="s">
        <v>479</v>
      </c>
      <c r="C17" s="11" t="s">
        <v>213</v>
      </c>
      <c r="F17" s="29"/>
    </row>
    <row r="18" spans="1:7" x14ac:dyDescent="0.2">
      <c r="A18" s="107"/>
      <c r="B18" s="26"/>
    </row>
    <row r="19" spans="1:7" x14ac:dyDescent="0.2">
      <c r="A19" s="107"/>
      <c r="B19" s="26" t="s">
        <v>480</v>
      </c>
      <c r="C19" s="11" t="s">
        <v>214</v>
      </c>
      <c r="F19" s="29"/>
    </row>
    <row r="20" spans="1:7" x14ac:dyDescent="0.2">
      <c r="A20" s="107"/>
      <c r="B20" s="26"/>
    </row>
    <row r="21" spans="1:7" x14ac:dyDescent="0.2">
      <c r="A21" s="107"/>
      <c r="B21" s="26" t="s">
        <v>481</v>
      </c>
      <c r="C21" s="11" t="s">
        <v>370</v>
      </c>
      <c r="F21" s="29"/>
    </row>
    <row r="22" spans="1:7" x14ac:dyDescent="0.2">
      <c r="A22" s="107"/>
      <c r="B22" s="26"/>
    </row>
    <row r="23" spans="1:7" x14ac:dyDescent="0.2">
      <c r="A23" s="107"/>
      <c r="B23" s="35" t="s">
        <v>444</v>
      </c>
      <c r="C23" s="27" t="s">
        <v>215</v>
      </c>
    </row>
    <row r="24" spans="1:7" x14ac:dyDescent="0.2">
      <c r="A24" s="107"/>
      <c r="C24" s="108" t="s">
        <v>371</v>
      </c>
      <c r="G24" s="28">
        <f>F15+F17-F19+F21</f>
        <v>0</v>
      </c>
    </row>
    <row r="25" spans="1:7" x14ac:dyDescent="0.2">
      <c r="A25" s="107"/>
      <c r="B25" s="26"/>
    </row>
    <row r="26" spans="1:7" x14ac:dyDescent="0.2">
      <c r="A26" s="107" t="s">
        <v>477</v>
      </c>
      <c r="B26" s="33" t="s">
        <v>368</v>
      </c>
      <c r="G26" s="29"/>
    </row>
    <row r="27" spans="1:7" x14ac:dyDescent="0.2">
      <c r="A27" s="107"/>
      <c r="B27" s="33"/>
    </row>
    <row r="28" spans="1:7" x14ac:dyDescent="0.2">
      <c r="A28" s="107" t="s">
        <v>482</v>
      </c>
      <c r="B28" s="33" t="s">
        <v>360</v>
      </c>
      <c r="G28" s="29"/>
    </row>
    <row r="29" spans="1:7" x14ac:dyDescent="0.2">
      <c r="A29" s="107"/>
      <c r="B29" s="33"/>
    </row>
    <row r="30" spans="1:7" x14ac:dyDescent="0.2">
      <c r="A30" s="107" t="s">
        <v>483</v>
      </c>
      <c r="B30" s="11" t="s">
        <v>365</v>
      </c>
      <c r="G30" s="109">
        <f>G24+G26+G28</f>
        <v>0</v>
      </c>
    </row>
    <row r="31" spans="1:7" x14ac:dyDescent="0.2">
      <c r="A31" s="107"/>
      <c r="G31" s="110"/>
    </row>
    <row r="32" spans="1:7" x14ac:dyDescent="0.2">
      <c r="A32" s="107"/>
      <c r="G32" s="110"/>
    </row>
    <row r="33" spans="1:7" x14ac:dyDescent="0.2">
      <c r="A33" s="107"/>
      <c r="G33" s="110"/>
    </row>
    <row r="34" spans="1:7" x14ac:dyDescent="0.2">
      <c r="A34" s="111"/>
    </row>
    <row r="35" spans="1:7" ht="13.5" thickBot="1" x14ac:dyDescent="0.25">
      <c r="A35" s="112"/>
      <c r="B35" s="112"/>
      <c r="C35" s="112"/>
      <c r="D35" s="112"/>
      <c r="E35" s="112"/>
      <c r="F35" s="112"/>
      <c r="G35" s="112"/>
    </row>
    <row r="36" spans="1:7" x14ac:dyDescent="0.2">
      <c r="A36" s="463" t="s">
        <v>989</v>
      </c>
    </row>
  </sheetData>
  <sheetProtection password="8EDC" sheet="1" selectLockedCells="1"/>
  <mergeCells count="6">
    <mergeCell ref="A11:G11"/>
    <mergeCell ref="A5:G5"/>
    <mergeCell ref="A9:G9"/>
    <mergeCell ref="A10:G10"/>
    <mergeCell ref="A6:C6"/>
    <mergeCell ref="A7:C7"/>
  </mergeCells>
  <phoneticPr fontId="2" type="noConversion"/>
  <printOptions horizontalCentered="1"/>
  <pageMargins left="0.5" right="0.5" top="0.5" bottom="0.5" header="0.25" footer="0.25"/>
  <pageSetup paperSize="5" orientation="portrait" blackAndWhite="1" r:id="rId1"/>
  <headerFooter alignWithMargins="0">
    <oddFoote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6">
    <tabColor indexed="46"/>
    <pageSetUpPr fitToPage="1"/>
  </sheetPr>
  <dimension ref="A1:N99"/>
  <sheetViews>
    <sheetView showGridLines="0" zoomScaleNormal="100" workbookViewId="0">
      <selection activeCell="E42" sqref="E42"/>
    </sheetView>
  </sheetViews>
  <sheetFormatPr defaultColWidth="0" defaultRowHeight="12.75" zeroHeight="1" x14ac:dyDescent="0.2"/>
  <cols>
    <col min="1" max="3" width="3.5703125" style="64" customWidth="1"/>
    <col min="4" max="4" width="6.7109375" style="64" customWidth="1"/>
    <col min="5" max="5" width="9.5703125" style="64" customWidth="1"/>
    <col min="6" max="9" width="12.28515625" style="64" customWidth="1"/>
    <col min="10" max="10" width="17.42578125" style="64" customWidth="1"/>
    <col min="11" max="11" width="18.28515625" style="64" customWidth="1"/>
    <col min="12" max="12" width="3.7109375" style="64" hidden="1" customWidth="1"/>
    <col min="13" max="13" width="5.7109375" style="64" hidden="1" customWidth="1"/>
    <col min="14" max="14" width="0" style="64" hidden="1" customWidth="1"/>
    <col min="15" max="16384" width="14" style="64" hidden="1"/>
  </cols>
  <sheetData>
    <row r="1" spans="1:14" s="43" customFormat="1" x14ac:dyDescent="0.2">
      <c r="A1" s="123" t="s">
        <v>447</v>
      </c>
      <c r="K1" s="4" t="s">
        <v>448</v>
      </c>
      <c r="L1" s="59"/>
      <c r="M1" s="59"/>
      <c r="N1" s="59"/>
    </row>
    <row r="2" spans="1:14" s="60" customFormat="1" x14ac:dyDescent="0.2">
      <c r="A2" s="372" t="str">
        <f>+Instructions!A2</f>
        <v>SPECIAL CA SCHEDULE P AS OF 12/31/24</v>
      </c>
      <c r="L2" s="182"/>
      <c r="M2" s="182"/>
      <c r="N2" s="182"/>
    </row>
    <row r="3" spans="1:14" s="43" customFormat="1" x14ac:dyDescent="0.2">
      <c r="A3" s="122" t="str">
        <f>+Instructions!A3</f>
        <v>FAD 152 (10/24)</v>
      </c>
      <c r="L3" s="59"/>
      <c r="M3" s="59"/>
      <c r="N3" s="59"/>
    </row>
    <row r="4" spans="1:14" x14ac:dyDescent="0.2">
      <c r="A4" s="547"/>
      <c r="B4" s="547"/>
      <c r="C4" s="547"/>
      <c r="D4" s="547"/>
      <c r="E4" s="547"/>
      <c r="F4" s="547"/>
      <c r="G4" s="547"/>
      <c r="H4" s="547"/>
      <c r="I4" s="547"/>
      <c r="J4" s="547"/>
      <c r="K4" s="547"/>
    </row>
    <row r="5" spans="1:14" s="117" customFormat="1" x14ac:dyDescent="0.2">
      <c r="A5" s="568">
        <f>'Page 1'!B11</f>
        <v>0</v>
      </c>
      <c r="B5" s="568"/>
      <c r="C5" s="568"/>
      <c r="D5" s="60"/>
      <c r="E5" s="37" t="str">
        <f>IF(ISERROR('Page 1'!D11)=TRUE,"",'Page 1'!D11)</f>
        <v>Enter your NAIC# first.  If your company name does not appear here, go to page A.</v>
      </c>
      <c r="F5" s="37"/>
      <c r="G5" s="37"/>
      <c r="H5" s="37"/>
      <c r="I5" s="37"/>
      <c r="J5" s="37"/>
      <c r="K5" s="62"/>
    </row>
    <row r="6" spans="1:14" x14ac:dyDescent="0.2">
      <c r="A6" s="576" t="s">
        <v>457</v>
      </c>
      <c r="B6" s="576"/>
      <c r="C6" s="576"/>
      <c r="D6" s="43"/>
      <c r="E6" s="43" t="s">
        <v>458</v>
      </c>
      <c r="F6" s="43"/>
      <c r="G6" s="43"/>
      <c r="H6" s="43"/>
      <c r="I6" s="31"/>
      <c r="J6" s="31"/>
      <c r="K6" s="31"/>
    </row>
    <row r="7" spans="1:14" x14ac:dyDescent="0.2">
      <c r="A7" s="547" t="s">
        <v>219</v>
      </c>
      <c r="B7" s="547"/>
      <c r="C7" s="547"/>
      <c r="D7" s="547"/>
      <c r="E7" s="547"/>
      <c r="F7" s="547"/>
      <c r="G7" s="547"/>
      <c r="H7" s="547"/>
      <c r="I7" s="547"/>
      <c r="J7" s="547"/>
      <c r="K7" s="547"/>
    </row>
    <row r="8" spans="1:14" x14ac:dyDescent="0.2">
      <c r="A8" s="547" t="s">
        <v>241</v>
      </c>
      <c r="B8" s="547"/>
      <c r="C8" s="547"/>
      <c r="D8" s="547"/>
      <c r="E8" s="547"/>
      <c r="F8" s="547"/>
      <c r="G8" s="547"/>
      <c r="H8" s="547"/>
      <c r="I8" s="547"/>
      <c r="J8" s="547"/>
      <c r="K8" s="547"/>
    </row>
    <row r="9" spans="1:14" x14ac:dyDescent="0.2">
      <c r="A9" s="31"/>
      <c r="B9" s="31"/>
      <c r="C9" s="31"/>
      <c r="D9" s="31"/>
      <c r="E9" s="31"/>
      <c r="F9" s="31"/>
      <c r="G9" s="31"/>
      <c r="H9" s="31"/>
      <c r="I9" s="31"/>
      <c r="J9" s="31"/>
      <c r="K9" s="31"/>
    </row>
    <row r="10" spans="1:14" x14ac:dyDescent="0.2">
      <c r="A10" s="62" t="s">
        <v>474</v>
      </c>
      <c r="B10" s="137" t="s">
        <v>475</v>
      </c>
      <c r="C10" s="62" t="s">
        <v>235</v>
      </c>
      <c r="D10" s="31"/>
      <c r="E10" s="31"/>
      <c r="F10" s="31"/>
      <c r="G10" s="31"/>
      <c r="H10" s="31"/>
      <c r="I10" s="31"/>
      <c r="J10" s="31"/>
      <c r="K10" s="31"/>
    </row>
    <row r="11" spans="1:14" x14ac:dyDescent="0.2">
      <c r="A11" s="31"/>
      <c r="B11" s="31"/>
      <c r="C11" s="31" t="s">
        <v>330</v>
      </c>
      <c r="D11" s="31"/>
      <c r="E11" s="31"/>
      <c r="F11" s="31"/>
      <c r="G11" s="31"/>
      <c r="H11" s="31"/>
      <c r="I11" s="31"/>
      <c r="J11" s="114"/>
      <c r="K11" s="136">
        <f>+'Page 1'!I136</f>
        <v>0</v>
      </c>
    </row>
    <row r="12" spans="1:14" x14ac:dyDescent="0.2">
      <c r="A12" s="31"/>
      <c r="B12" s="31"/>
      <c r="C12" s="31" t="s">
        <v>476</v>
      </c>
      <c r="D12" s="31"/>
      <c r="F12" s="31"/>
      <c r="G12" s="31"/>
      <c r="H12" s="31"/>
      <c r="I12" s="31"/>
      <c r="J12" s="43"/>
      <c r="K12" s="43"/>
    </row>
    <row r="13" spans="1:14" ht="13.5" thickBot="1" x14ac:dyDescent="0.25">
      <c r="A13" s="31"/>
      <c r="B13" s="31"/>
      <c r="D13" s="31" t="s">
        <v>217</v>
      </c>
      <c r="F13" s="31"/>
      <c r="G13" s="31"/>
      <c r="H13" s="31"/>
      <c r="I13" s="31"/>
      <c r="K13" s="136">
        <f>+'Page 4A (1)'!G78</f>
        <v>0</v>
      </c>
    </row>
    <row r="14" spans="1:14" s="117" customFormat="1" ht="13.5" thickBot="1" x14ac:dyDescent="0.25">
      <c r="A14" s="62"/>
      <c r="B14" s="62"/>
      <c r="C14" s="117" t="s">
        <v>331</v>
      </c>
      <c r="D14" s="62"/>
      <c r="F14" s="62"/>
      <c r="G14" s="62"/>
      <c r="H14" s="62"/>
      <c r="I14" s="62"/>
      <c r="J14" s="62"/>
      <c r="K14" s="183">
        <f>IF(SUM(K11:K13)&lt;100000,100000,K11+K13)</f>
        <v>100000</v>
      </c>
    </row>
    <row r="15" spans="1:14" s="117" customFormat="1" x14ac:dyDescent="0.2">
      <c r="A15" s="62"/>
      <c r="B15" s="62"/>
      <c r="D15" s="62"/>
      <c r="F15" s="62"/>
      <c r="G15" s="62"/>
      <c r="H15" s="62"/>
      <c r="I15" s="62"/>
      <c r="J15" s="62"/>
      <c r="K15" s="63"/>
    </row>
    <row r="16" spans="1:14" s="141" customFormat="1" ht="5.25" x14ac:dyDescent="0.15">
      <c r="A16" s="139"/>
      <c r="B16" s="139"/>
      <c r="C16" s="139"/>
      <c r="D16" s="139"/>
      <c r="E16" s="139"/>
      <c r="F16" s="139"/>
      <c r="G16" s="139"/>
      <c r="H16" s="139"/>
      <c r="I16" s="139"/>
      <c r="J16" s="140"/>
      <c r="K16" s="140"/>
    </row>
    <row r="17" spans="1:11" x14ac:dyDescent="0.2">
      <c r="A17" s="62"/>
      <c r="B17" s="137" t="s">
        <v>477</v>
      </c>
      <c r="C17" s="117" t="s">
        <v>236</v>
      </c>
      <c r="D17" s="117"/>
    </row>
    <row r="18" spans="1:11" x14ac:dyDescent="0.2">
      <c r="A18" s="31"/>
      <c r="B18" s="118"/>
      <c r="C18" s="575" t="s">
        <v>1134</v>
      </c>
      <c r="D18" s="575"/>
      <c r="E18" s="575"/>
      <c r="F18" s="575"/>
      <c r="G18" s="575"/>
      <c r="H18" s="575"/>
      <c r="I18" s="575"/>
      <c r="J18" s="575"/>
      <c r="K18" s="575"/>
    </row>
    <row r="19" spans="1:11" x14ac:dyDescent="0.2">
      <c r="A19" s="31"/>
      <c r="B19" s="118"/>
      <c r="C19" s="575"/>
      <c r="D19" s="575"/>
      <c r="E19" s="575"/>
      <c r="F19" s="575"/>
      <c r="G19" s="575"/>
      <c r="H19" s="575"/>
      <c r="I19" s="575"/>
      <c r="J19" s="575"/>
      <c r="K19" s="575"/>
    </row>
    <row r="20" spans="1:11" x14ac:dyDescent="0.2">
      <c r="A20" s="31"/>
      <c r="B20" s="118"/>
      <c r="C20" s="575"/>
      <c r="D20" s="575"/>
      <c r="E20" s="575"/>
      <c r="F20" s="575"/>
      <c r="G20" s="575"/>
      <c r="H20" s="575"/>
      <c r="I20" s="575"/>
      <c r="J20" s="575"/>
      <c r="K20" s="575"/>
    </row>
    <row r="21" spans="1:11" x14ac:dyDescent="0.2">
      <c r="A21" s="31"/>
      <c r="B21" s="31"/>
      <c r="C21" s="31" t="s">
        <v>478</v>
      </c>
      <c r="D21" s="31" t="s">
        <v>237</v>
      </c>
      <c r="E21" s="31"/>
      <c r="F21" s="31"/>
      <c r="G21" s="31"/>
      <c r="H21" s="31"/>
      <c r="I21" s="31"/>
      <c r="K21" s="114"/>
    </row>
    <row r="22" spans="1:11" x14ac:dyDescent="0.2">
      <c r="A22" s="31"/>
      <c r="B22" s="31"/>
      <c r="C22" s="31"/>
      <c r="D22" s="31"/>
      <c r="E22" s="31" t="s">
        <v>238</v>
      </c>
      <c r="F22" s="31"/>
      <c r="G22" s="31"/>
      <c r="H22" s="31"/>
      <c r="I22" s="31"/>
      <c r="J22" s="115"/>
      <c r="K22" s="114"/>
    </row>
    <row r="23" spans="1:11" x14ac:dyDescent="0.2">
      <c r="A23" s="31"/>
      <c r="B23" s="31"/>
      <c r="C23" s="31"/>
      <c r="D23" s="31"/>
      <c r="E23" s="31" t="s">
        <v>239</v>
      </c>
      <c r="F23" s="31"/>
      <c r="G23" s="31"/>
      <c r="H23" s="31"/>
      <c r="I23" s="31"/>
      <c r="J23" s="115"/>
      <c r="K23" s="114"/>
    </row>
    <row r="24" spans="1:11" x14ac:dyDescent="0.2">
      <c r="A24" s="31"/>
      <c r="B24" s="31"/>
      <c r="C24" s="31"/>
      <c r="D24" s="31"/>
      <c r="E24" s="64" t="s">
        <v>242</v>
      </c>
      <c r="F24" s="31"/>
      <c r="G24" s="31"/>
      <c r="H24" s="31"/>
      <c r="I24" s="31"/>
      <c r="J24" s="115"/>
      <c r="K24" s="114"/>
    </row>
    <row r="25" spans="1:11" ht="13.5" thickBot="1" x14ac:dyDescent="0.25">
      <c r="A25" s="31"/>
      <c r="B25" s="31"/>
      <c r="C25" s="31" t="s">
        <v>479</v>
      </c>
      <c r="D25" s="31" t="s">
        <v>240</v>
      </c>
      <c r="E25" s="31"/>
      <c r="F25" s="31"/>
      <c r="G25" s="31"/>
      <c r="H25" s="31"/>
      <c r="I25" s="31"/>
      <c r="J25" s="116"/>
      <c r="K25" s="114"/>
    </row>
    <row r="26" spans="1:11" s="117" customFormat="1" ht="13.5" thickBot="1" x14ac:dyDescent="0.25">
      <c r="A26" s="62"/>
      <c r="B26" s="62"/>
      <c r="C26" s="62" t="s">
        <v>243</v>
      </c>
      <c r="D26" s="62"/>
      <c r="E26" s="62"/>
      <c r="F26" s="62"/>
      <c r="G26" s="62"/>
      <c r="H26" s="62"/>
      <c r="I26" s="62"/>
      <c r="J26" s="184"/>
      <c r="K26" s="183">
        <f>SUM(J22:J25)</f>
        <v>0</v>
      </c>
    </row>
    <row r="27" spans="1:11" s="141" customFormat="1" ht="6" thickBot="1" x14ac:dyDescent="0.2">
      <c r="A27" s="139"/>
      <c r="B27" s="139"/>
      <c r="C27" s="139"/>
      <c r="D27" s="139"/>
      <c r="E27" s="139"/>
      <c r="F27" s="139"/>
      <c r="G27" s="139"/>
      <c r="H27" s="139"/>
      <c r="I27" s="139"/>
      <c r="J27" s="140"/>
      <c r="K27" s="140"/>
    </row>
    <row r="28" spans="1:11" s="117" customFormat="1" ht="13.5" thickBot="1" x14ac:dyDescent="0.25">
      <c r="A28" s="62"/>
      <c r="B28" s="137" t="s">
        <v>482</v>
      </c>
      <c r="C28" s="62" t="s">
        <v>976</v>
      </c>
      <c r="D28" s="62"/>
      <c r="E28" s="62"/>
      <c r="F28" s="62"/>
      <c r="G28" s="62"/>
      <c r="H28" s="62"/>
      <c r="I28" s="62"/>
      <c r="J28" s="184"/>
      <c r="K28" s="183">
        <f>IF(K14-K26&gt;0,K14-K26,0)</f>
        <v>100000</v>
      </c>
    </row>
    <row r="29" spans="1:11" x14ac:dyDescent="0.2">
      <c r="A29" s="31"/>
      <c r="B29" s="118"/>
      <c r="C29" s="575" t="s">
        <v>1135</v>
      </c>
      <c r="D29" s="575"/>
      <c r="E29" s="575"/>
      <c r="F29" s="575"/>
      <c r="G29" s="575"/>
      <c r="H29" s="575"/>
      <c r="I29" s="575"/>
      <c r="J29" s="575"/>
      <c r="K29" s="575"/>
    </row>
    <row r="30" spans="1:11" x14ac:dyDescent="0.2">
      <c r="A30" s="31"/>
      <c r="B30" s="118"/>
      <c r="C30" s="575"/>
      <c r="D30" s="575"/>
      <c r="E30" s="575"/>
      <c r="F30" s="575"/>
      <c r="G30" s="575"/>
      <c r="H30" s="575"/>
      <c r="I30" s="575"/>
      <c r="J30" s="575"/>
      <c r="K30" s="575"/>
    </row>
    <row r="31" spans="1:11" x14ac:dyDescent="0.2">
      <c r="A31" s="31"/>
      <c r="B31" s="118"/>
      <c r="C31" s="575"/>
      <c r="D31" s="575"/>
      <c r="E31" s="575"/>
      <c r="F31" s="575"/>
      <c r="G31" s="575"/>
      <c r="H31" s="575"/>
      <c r="I31" s="575"/>
      <c r="J31" s="575"/>
      <c r="K31" s="575"/>
    </row>
    <row r="32" spans="1:11" x14ac:dyDescent="0.2">
      <c r="A32" s="31"/>
      <c r="B32" s="118" t="s">
        <v>483</v>
      </c>
      <c r="C32" s="117" t="s">
        <v>222</v>
      </c>
      <c r="D32" s="62"/>
      <c r="E32" s="31"/>
      <c r="F32" s="31"/>
      <c r="G32" s="31"/>
      <c r="H32" s="31"/>
      <c r="I32" s="31"/>
      <c r="J32" s="31"/>
      <c r="K32" s="31"/>
    </row>
    <row r="33" spans="1:14" x14ac:dyDescent="0.2">
      <c r="A33" s="31"/>
      <c r="B33" s="118"/>
      <c r="C33" s="117" t="s">
        <v>478</v>
      </c>
      <c r="D33" s="117" t="s">
        <v>299</v>
      </c>
      <c r="E33" s="31"/>
      <c r="F33" s="31"/>
      <c r="G33" s="31"/>
      <c r="H33" s="31"/>
      <c r="I33" s="31"/>
      <c r="J33" s="31"/>
      <c r="K33" s="446"/>
    </row>
    <row r="34" spans="1:14" ht="27" customHeight="1" x14ac:dyDescent="0.2">
      <c r="A34" s="31"/>
      <c r="B34" s="118"/>
      <c r="C34" s="407" t="s">
        <v>479</v>
      </c>
      <c r="D34" s="574" t="s">
        <v>971</v>
      </c>
      <c r="E34" s="574"/>
      <c r="F34" s="574"/>
      <c r="G34" s="574"/>
      <c r="H34" s="574"/>
      <c r="I34" s="574"/>
      <c r="J34" s="574"/>
      <c r="K34" s="574"/>
    </row>
    <row r="35" spans="1:14" ht="15.75" customHeight="1" x14ac:dyDescent="0.2">
      <c r="A35" s="31"/>
      <c r="B35" s="118"/>
      <c r="C35" s="407"/>
      <c r="D35" s="580" t="s">
        <v>1136</v>
      </c>
      <c r="E35" s="580"/>
      <c r="F35" s="580"/>
      <c r="G35" s="580"/>
      <c r="H35" s="580"/>
      <c r="I35" s="580"/>
      <c r="J35" s="442"/>
      <c r="K35" s="443"/>
      <c r="L35" s="444"/>
      <c r="M35" s="444"/>
      <c r="N35" s="444"/>
    </row>
    <row r="36" spans="1:14" ht="4.5" customHeight="1" x14ac:dyDescent="0.2">
      <c r="A36" s="31"/>
      <c r="B36" s="118"/>
      <c r="C36" s="407"/>
      <c r="D36" s="443"/>
      <c r="E36" s="443"/>
      <c r="F36" s="443"/>
      <c r="G36" s="443"/>
      <c r="H36" s="443"/>
      <c r="I36" s="443"/>
      <c r="J36" s="442"/>
      <c r="K36" s="443"/>
      <c r="L36" s="444"/>
      <c r="M36" s="444"/>
      <c r="N36" s="444"/>
    </row>
    <row r="37" spans="1:14" x14ac:dyDescent="0.2">
      <c r="A37" s="31"/>
      <c r="B37" s="118"/>
      <c r="C37" s="407"/>
      <c r="D37" s="445" t="s">
        <v>975</v>
      </c>
      <c r="E37" s="443"/>
      <c r="F37" s="443"/>
      <c r="G37" s="443"/>
      <c r="H37" s="443"/>
      <c r="I37" s="442" t="s">
        <v>1115</v>
      </c>
      <c r="J37" s="442"/>
      <c r="K37" s="443"/>
      <c r="L37" s="444"/>
      <c r="M37" s="444"/>
      <c r="N37" s="444"/>
    </row>
    <row r="38" spans="1:14" x14ac:dyDescent="0.2">
      <c r="A38" s="31"/>
      <c r="B38" s="118"/>
      <c r="C38" s="407"/>
      <c r="D38" s="445" t="s">
        <v>972</v>
      </c>
      <c r="E38" s="443"/>
      <c r="F38" s="443"/>
      <c r="G38" s="443"/>
      <c r="H38" s="443"/>
      <c r="I38" s="443"/>
      <c r="J38" s="442"/>
      <c r="K38" s="443"/>
      <c r="L38" s="444"/>
      <c r="M38" s="444"/>
      <c r="N38" s="444"/>
    </row>
    <row r="39" spans="1:14" s="141" customFormat="1" ht="5.25" x14ac:dyDescent="0.15">
      <c r="A39" s="139"/>
      <c r="B39" s="139"/>
      <c r="C39" s="139"/>
      <c r="D39" s="139"/>
      <c r="E39" s="139"/>
      <c r="F39" s="139"/>
      <c r="G39" s="139"/>
      <c r="H39" s="139"/>
      <c r="I39" s="139"/>
      <c r="J39" s="139"/>
      <c r="K39" s="139"/>
    </row>
    <row r="40" spans="1:14" x14ac:dyDescent="0.2">
      <c r="A40" s="62" t="s">
        <v>484</v>
      </c>
      <c r="B40" s="62" t="s">
        <v>369</v>
      </c>
      <c r="C40" s="62"/>
      <c r="D40" s="31"/>
      <c r="E40" s="31"/>
      <c r="F40" s="31"/>
      <c r="G40" s="31"/>
      <c r="H40" s="31"/>
      <c r="I40" s="31"/>
      <c r="J40" s="31"/>
      <c r="K40" s="31"/>
    </row>
    <row r="41" spans="1:14" s="141" customFormat="1" ht="5.25" x14ac:dyDescent="0.15">
      <c r="A41" s="139"/>
      <c r="B41" s="139"/>
      <c r="C41" s="139"/>
      <c r="D41" s="139"/>
      <c r="E41" s="139"/>
      <c r="F41" s="139"/>
      <c r="G41" s="139"/>
      <c r="H41" s="139"/>
      <c r="I41" s="139"/>
      <c r="J41" s="139"/>
      <c r="K41" s="139"/>
    </row>
    <row r="42" spans="1:14" x14ac:dyDescent="0.2">
      <c r="A42" s="31"/>
      <c r="B42" s="31" t="s">
        <v>489</v>
      </c>
      <c r="C42" s="31"/>
      <c r="E42" s="120"/>
      <c r="F42" s="569"/>
      <c r="G42" s="570"/>
      <c r="H42" s="569"/>
      <c r="I42" s="570"/>
      <c r="J42" s="569"/>
      <c r="K42" s="570"/>
      <c r="M42" s="64" t="s">
        <v>401</v>
      </c>
    </row>
    <row r="43" spans="1:14" x14ac:dyDescent="0.2">
      <c r="A43" s="31"/>
      <c r="C43" s="31"/>
      <c r="E43" s="59" t="s">
        <v>490</v>
      </c>
      <c r="F43" s="578" t="s">
        <v>391</v>
      </c>
      <c r="G43" s="578"/>
      <c r="H43" s="578" t="s">
        <v>392</v>
      </c>
      <c r="I43" s="578"/>
      <c r="J43" s="578" t="s">
        <v>390</v>
      </c>
      <c r="K43" s="578"/>
      <c r="M43" s="64" t="s">
        <v>402</v>
      </c>
    </row>
    <row r="44" spans="1:14" s="141" customFormat="1" ht="5.25" x14ac:dyDescent="0.15">
      <c r="A44" s="139"/>
      <c r="C44" s="139"/>
      <c r="E44" s="142"/>
      <c r="F44" s="142"/>
      <c r="H44" s="142"/>
      <c r="J44" s="142"/>
    </row>
    <row r="45" spans="1:14" x14ac:dyDescent="0.2">
      <c r="A45" s="31"/>
      <c r="B45" s="31"/>
      <c r="C45" s="31" t="s">
        <v>485</v>
      </c>
      <c r="D45" s="31"/>
      <c r="E45" s="31"/>
      <c r="F45" s="31"/>
      <c r="G45" s="540"/>
      <c r="H45" s="540"/>
      <c r="I45" s="540"/>
      <c r="J45" s="59"/>
      <c r="K45" s="31"/>
    </row>
    <row r="46" spans="1:14" x14ac:dyDescent="0.2">
      <c r="A46" s="31"/>
      <c r="B46" s="31"/>
      <c r="C46" s="31" t="s">
        <v>300</v>
      </c>
      <c r="G46" s="540"/>
      <c r="H46" s="540"/>
      <c r="I46" s="540"/>
      <c r="J46" s="43"/>
    </row>
    <row r="47" spans="1:14" x14ac:dyDescent="0.2">
      <c r="A47" s="31"/>
      <c r="B47" s="31"/>
      <c r="C47" s="31" t="s">
        <v>486</v>
      </c>
      <c r="G47" s="540"/>
      <c r="H47" s="540"/>
      <c r="I47" s="540"/>
      <c r="J47" s="43"/>
    </row>
    <row r="48" spans="1:14" x14ac:dyDescent="0.2">
      <c r="A48" s="31"/>
      <c r="B48" s="31"/>
      <c r="C48" s="31" t="s">
        <v>487</v>
      </c>
      <c r="G48" s="540"/>
      <c r="H48" s="540"/>
      <c r="I48" s="540"/>
      <c r="J48" s="43"/>
    </row>
    <row r="49" spans="1:13" x14ac:dyDescent="0.2">
      <c r="A49" s="31"/>
      <c r="B49" s="31"/>
      <c r="C49" s="31" t="s">
        <v>488</v>
      </c>
      <c r="G49" s="571"/>
      <c r="H49" s="571"/>
      <c r="I49" s="571"/>
      <c r="J49" s="43"/>
    </row>
    <row r="50" spans="1:13" x14ac:dyDescent="0.2">
      <c r="A50" s="31"/>
      <c r="B50" s="31"/>
      <c r="C50" s="31" t="s">
        <v>491</v>
      </c>
      <c r="G50" s="572"/>
      <c r="H50" s="572"/>
      <c r="I50" s="572"/>
      <c r="J50" s="4" t="s">
        <v>262</v>
      </c>
      <c r="K50" s="119"/>
    </row>
    <row r="51" spans="1:13" x14ac:dyDescent="0.2">
      <c r="A51" s="31"/>
      <c r="B51" s="31"/>
      <c r="C51" s="31" t="s">
        <v>492</v>
      </c>
      <c r="G51" s="572"/>
      <c r="H51" s="572"/>
      <c r="I51" s="572"/>
      <c r="J51" s="43"/>
    </row>
    <row r="52" spans="1:13" x14ac:dyDescent="0.2">
      <c r="A52" s="31"/>
      <c r="B52" s="31"/>
      <c r="C52" s="31" t="s">
        <v>493</v>
      </c>
      <c r="G52" s="573"/>
      <c r="H52" s="540"/>
      <c r="I52" s="540"/>
      <c r="J52" s="43"/>
    </row>
    <row r="53" spans="1:13" s="141" customFormat="1" ht="6" thickBot="1" x14ac:dyDescent="0.2">
      <c r="A53" s="143"/>
      <c r="B53" s="143"/>
      <c r="C53" s="143"/>
      <c r="D53" s="143"/>
      <c r="E53" s="143"/>
      <c r="F53" s="143"/>
      <c r="G53" s="143"/>
      <c r="H53" s="143"/>
      <c r="I53" s="143"/>
      <c r="J53" s="143"/>
      <c r="K53" s="143"/>
    </row>
    <row r="54" spans="1:13" ht="13.5" thickTop="1" x14ac:dyDescent="0.2">
      <c r="A54" s="62" t="s">
        <v>977</v>
      </c>
      <c r="B54" s="31"/>
      <c r="C54" s="31"/>
      <c r="D54" s="31"/>
      <c r="E54" s="31"/>
      <c r="F54" s="31"/>
      <c r="G54" s="31"/>
      <c r="H54" s="31"/>
      <c r="I54" s="31"/>
      <c r="J54" s="31"/>
      <c r="K54" s="31"/>
    </row>
    <row r="55" spans="1:13" s="141" customFormat="1" ht="5.25" x14ac:dyDescent="0.15">
      <c r="A55" s="139"/>
      <c r="B55" s="139"/>
      <c r="C55" s="139"/>
      <c r="D55" s="139"/>
      <c r="E55" s="139"/>
      <c r="F55" s="139"/>
      <c r="G55" s="139"/>
      <c r="H55" s="139"/>
      <c r="I55" s="139"/>
      <c r="J55" s="139"/>
      <c r="K55" s="139"/>
    </row>
    <row r="56" spans="1:13" x14ac:dyDescent="0.2">
      <c r="A56" s="31"/>
      <c r="B56" s="31" t="s">
        <v>489</v>
      </c>
      <c r="C56" s="31"/>
      <c r="E56" s="120"/>
      <c r="F56" s="569"/>
      <c r="G56" s="570"/>
      <c r="H56" s="569"/>
      <c r="I56" s="570"/>
      <c r="J56" s="569"/>
      <c r="K56" s="570"/>
      <c r="M56" s="64" t="s">
        <v>401</v>
      </c>
    </row>
    <row r="57" spans="1:13" x14ac:dyDescent="0.2">
      <c r="A57" s="31"/>
      <c r="C57" s="31"/>
      <c r="E57" s="59" t="s">
        <v>490</v>
      </c>
      <c r="F57" s="578" t="s">
        <v>391</v>
      </c>
      <c r="G57" s="578"/>
      <c r="H57" s="578" t="s">
        <v>392</v>
      </c>
      <c r="I57" s="578"/>
      <c r="J57" s="578" t="s">
        <v>390</v>
      </c>
      <c r="K57" s="578"/>
      <c r="M57" s="64" t="s">
        <v>402</v>
      </c>
    </row>
    <row r="58" spans="1:13" s="141" customFormat="1" ht="5.25" x14ac:dyDescent="0.15">
      <c r="A58" s="139"/>
      <c r="C58" s="139"/>
      <c r="E58" s="142"/>
      <c r="F58" s="142"/>
      <c r="H58" s="142"/>
      <c r="J58" s="142"/>
    </row>
    <row r="59" spans="1:13" x14ac:dyDescent="0.2">
      <c r="A59" s="31"/>
      <c r="C59" s="31" t="s">
        <v>300</v>
      </c>
      <c r="G59" s="540"/>
      <c r="H59" s="540"/>
      <c r="I59" s="540"/>
      <c r="J59" s="43"/>
    </row>
    <row r="60" spans="1:13" x14ac:dyDescent="0.2">
      <c r="A60" s="31"/>
      <c r="C60" s="31" t="s">
        <v>486</v>
      </c>
      <c r="G60" s="540"/>
      <c r="H60" s="540"/>
      <c r="I60" s="540"/>
      <c r="J60" s="43"/>
    </row>
    <row r="61" spans="1:13" x14ac:dyDescent="0.2">
      <c r="A61" s="31"/>
      <c r="C61" s="31" t="s">
        <v>487</v>
      </c>
      <c r="G61" s="540"/>
      <c r="H61" s="540"/>
      <c r="I61" s="540"/>
      <c r="J61" s="43"/>
    </row>
    <row r="62" spans="1:13" x14ac:dyDescent="0.2">
      <c r="A62" s="31"/>
      <c r="C62" s="31" t="s">
        <v>488</v>
      </c>
      <c r="G62" s="571"/>
      <c r="H62" s="571"/>
      <c r="I62" s="571"/>
      <c r="J62" s="43"/>
    </row>
    <row r="63" spans="1:13" x14ac:dyDescent="0.2">
      <c r="A63" s="31"/>
      <c r="C63" s="31" t="s">
        <v>491</v>
      </c>
      <c r="G63" s="572"/>
      <c r="H63" s="572"/>
      <c r="I63" s="572"/>
      <c r="J63" s="4" t="s">
        <v>262</v>
      </c>
      <c r="K63" s="119"/>
    </row>
    <row r="64" spans="1:13" x14ac:dyDescent="0.2">
      <c r="A64" s="31"/>
      <c r="C64" s="31" t="s">
        <v>492</v>
      </c>
      <c r="G64" s="572"/>
      <c r="H64" s="572"/>
      <c r="I64" s="572"/>
      <c r="J64" s="43"/>
    </row>
    <row r="65" spans="1:11" x14ac:dyDescent="0.2">
      <c r="A65" s="31"/>
      <c r="C65" s="31" t="s">
        <v>493</v>
      </c>
      <c r="G65" s="573"/>
      <c r="H65" s="540"/>
      <c r="I65" s="540"/>
      <c r="J65" s="43"/>
    </row>
    <row r="66" spans="1:11" s="141" customFormat="1" ht="6" thickBot="1" x14ac:dyDescent="0.2">
      <c r="A66" s="143"/>
      <c r="B66" s="143"/>
      <c r="C66" s="143"/>
      <c r="D66" s="143"/>
      <c r="E66" s="143"/>
      <c r="F66" s="143"/>
      <c r="G66" s="143"/>
      <c r="H66" s="143"/>
      <c r="I66" s="143"/>
      <c r="J66" s="143"/>
      <c r="K66" s="143"/>
    </row>
    <row r="67" spans="1:11" ht="13.5" thickTop="1" x14ac:dyDescent="0.2">
      <c r="A67" s="62" t="s">
        <v>244</v>
      </c>
      <c r="B67" s="31"/>
      <c r="C67" s="31"/>
      <c r="D67" s="31"/>
      <c r="E67" s="31"/>
      <c r="F67" s="31"/>
      <c r="G67" s="31"/>
      <c r="H67" s="31"/>
      <c r="I67" s="31"/>
      <c r="J67" s="31"/>
      <c r="K67" s="31"/>
    </row>
    <row r="68" spans="1:11" s="141" customFormat="1" ht="5.25" x14ac:dyDescent="0.15">
      <c r="A68" s="139"/>
      <c r="B68" s="139"/>
      <c r="C68" s="139"/>
      <c r="D68" s="139"/>
      <c r="E68" s="139"/>
      <c r="F68" s="139"/>
      <c r="G68" s="139"/>
      <c r="H68" s="139"/>
      <c r="I68" s="139"/>
      <c r="J68" s="139"/>
      <c r="K68" s="139"/>
    </row>
    <row r="69" spans="1:11" x14ac:dyDescent="0.2">
      <c r="A69" s="31"/>
      <c r="B69" s="31"/>
      <c r="C69" s="31" t="s">
        <v>500</v>
      </c>
      <c r="D69" s="31"/>
      <c r="E69" s="540"/>
      <c r="F69" s="540"/>
      <c r="G69" s="540"/>
      <c r="H69" s="41" t="s">
        <v>502</v>
      </c>
      <c r="I69" s="540"/>
      <c r="J69" s="540"/>
      <c r="K69" s="31"/>
    </row>
    <row r="70" spans="1:11" s="141" customFormat="1" ht="5.25" x14ac:dyDescent="0.15">
      <c r="A70" s="139"/>
      <c r="B70" s="139"/>
      <c r="C70" s="139"/>
      <c r="D70" s="139"/>
      <c r="E70" s="139"/>
      <c r="F70" s="139"/>
      <c r="G70" s="139"/>
      <c r="H70" s="139"/>
      <c r="I70" s="139"/>
      <c r="J70" s="139"/>
      <c r="K70" s="139"/>
    </row>
    <row r="71" spans="1:11" x14ac:dyDescent="0.2">
      <c r="A71" s="31"/>
      <c r="B71" s="31"/>
      <c r="C71" s="31" t="s">
        <v>503</v>
      </c>
      <c r="D71" s="31"/>
      <c r="E71" s="31"/>
      <c r="F71" s="577" t="str">
        <f>E5</f>
        <v>Enter your NAIC# first.  If your company name does not appear here, go to page A.</v>
      </c>
      <c r="G71" s="577"/>
      <c r="H71" s="577"/>
      <c r="I71" s="577"/>
      <c r="J71" s="577"/>
      <c r="K71" s="577"/>
    </row>
    <row r="72" spans="1:11" s="141" customFormat="1" ht="5.25" x14ac:dyDescent="0.15">
      <c r="A72" s="139"/>
      <c r="B72" s="139"/>
      <c r="C72" s="139"/>
      <c r="D72" s="139"/>
      <c r="E72" s="139"/>
      <c r="F72" s="139"/>
      <c r="G72" s="139"/>
      <c r="H72" s="139"/>
      <c r="I72" s="139"/>
      <c r="J72" s="139"/>
      <c r="K72" s="139"/>
    </row>
    <row r="73" spans="1:11" x14ac:dyDescent="0.2">
      <c r="A73" s="31"/>
      <c r="B73" s="31"/>
      <c r="C73" s="31" t="s">
        <v>504</v>
      </c>
      <c r="D73" s="31"/>
      <c r="E73" s="31"/>
      <c r="F73" s="540"/>
      <c r="G73" s="540"/>
      <c r="H73" s="540"/>
      <c r="I73" s="41" t="s">
        <v>505</v>
      </c>
      <c r="J73" s="540"/>
      <c r="K73" s="540"/>
    </row>
    <row r="74" spans="1:11" x14ac:dyDescent="0.2">
      <c r="A74" s="31"/>
      <c r="B74" s="31"/>
      <c r="C74" s="31"/>
      <c r="D74" s="31"/>
      <c r="E74" s="31"/>
      <c r="F74" s="31"/>
      <c r="G74" s="31"/>
      <c r="H74" s="31"/>
      <c r="I74" s="31"/>
      <c r="J74" s="31"/>
      <c r="K74" s="31"/>
    </row>
    <row r="75" spans="1:11" ht="18.75" customHeight="1" x14ac:dyDescent="0.2">
      <c r="A75" s="31"/>
      <c r="B75" s="31"/>
      <c r="C75" s="579"/>
      <c r="D75" s="579"/>
      <c r="E75" s="579"/>
      <c r="F75" s="579"/>
      <c r="G75" s="579"/>
      <c r="H75" s="579"/>
      <c r="I75" s="579"/>
      <c r="J75" s="41" t="s">
        <v>501</v>
      </c>
      <c r="K75" s="121"/>
    </row>
    <row r="76" spans="1:11" x14ac:dyDescent="0.2">
      <c r="A76" s="31"/>
      <c r="B76" s="31"/>
      <c r="C76" s="581" t="s">
        <v>438</v>
      </c>
      <c r="D76" s="581"/>
      <c r="E76" s="581"/>
      <c r="F76" s="581"/>
      <c r="G76" s="581"/>
      <c r="H76" s="581"/>
      <c r="I76" s="581"/>
      <c r="J76" s="31"/>
      <c r="K76" s="31"/>
    </row>
    <row r="77" spans="1:11" s="141" customFormat="1" ht="5.25" x14ac:dyDescent="0.15">
      <c r="A77" s="139"/>
      <c r="B77" s="139"/>
      <c r="C77" s="139"/>
      <c r="D77" s="139"/>
      <c r="E77" s="139"/>
      <c r="F77" s="139"/>
      <c r="G77" s="139"/>
      <c r="H77" s="139"/>
      <c r="I77" s="139"/>
      <c r="J77" s="139"/>
      <c r="K77" s="139"/>
    </row>
    <row r="78" spans="1:11" x14ac:dyDescent="0.2">
      <c r="A78" s="31"/>
      <c r="B78" s="31"/>
      <c r="C78" s="582" t="s">
        <v>65</v>
      </c>
      <c r="D78" s="582"/>
      <c r="E78" s="582"/>
      <c r="F78" s="582"/>
      <c r="G78" s="582"/>
      <c r="H78" s="582"/>
      <c r="I78" s="582"/>
      <c r="J78" s="582"/>
      <c r="K78" s="31"/>
    </row>
    <row r="79" spans="1:11" x14ac:dyDescent="0.2">
      <c r="A79" s="31"/>
      <c r="B79" s="31"/>
      <c r="C79" s="582"/>
      <c r="D79" s="582"/>
      <c r="E79" s="582"/>
      <c r="F79" s="582"/>
      <c r="G79" s="582"/>
      <c r="H79" s="582"/>
      <c r="I79" s="582"/>
      <c r="J79" s="582"/>
      <c r="K79" s="72"/>
    </row>
    <row r="80" spans="1:11" s="141" customFormat="1" ht="6" thickBot="1" x14ac:dyDescent="0.2">
      <c r="A80" s="144"/>
      <c r="B80" s="144"/>
      <c r="C80" s="144"/>
      <c r="D80" s="144"/>
      <c r="E80" s="144"/>
      <c r="F80" s="144"/>
      <c r="G80" s="144"/>
      <c r="H80" s="144"/>
      <c r="I80" s="144"/>
      <c r="J80" s="144"/>
      <c r="K80" s="144"/>
    </row>
    <row r="81" spans="1:13" ht="13.5" thickTop="1" x14ac:dyDescent="0.2">
      <c r="A81" s="62" t="s">
        <v>439</v>
      </c>
      <c r="B81" s="31"/>
      <c r="C81" s="31"/>
      <c r="D81" s="31"/>
      <c r="E81" s="31"/>
      <c r="F81" s="31"/>
      <c r="G81" s="31"/>
      <c r="H81" s="31"/>
      <c r="I81" s="31"/>
      <c r="J81" s="31"/>
      <c r="K81" s="31"/>
    </row>
    <row r="82" spans="1:13" s="141" customFormat="1" ht="5.25" x14ac:dyDescent="0.15">
      <c r="A82" s="139"/>
      <c r="B82" s="139"/>
      <c r="C82" s="139"/>
      <c r="D82" s="139"/>
      <c r="E82" s="139"/>
      <c r="F82" s="139"/>
      <c r="G82" s="139"/>
      <c r="H82" s="139"/>
      <c r="I82" s="139"/>
      <c r="J82" s="139"/>
      <c r="K82" s="139"/>
    </row>
    <row r="83" spans="1:13" x14ac:dyDescent="0.2">
      <c r="A83" s="31"/>
      <c r="B83" s="31" t="s">
        <v>442</v>
      </c>
      <c r="C83" s="31"/>
      <c r="D83" s="31"/>
      <c r="E83" s="31"/>
      <c r="F83" s="31"/>
      <c r="G83" s="31"/>
      <c r="H83" s="31"/>
      <c r="I83" s="31"/>
      <c r="J83" s="31"/>
      <c r="K83" s="31"/>
    </row>
    <row r="84" spans="1:13" x14ac:dyDescent="0.2">
      <c r="A84" s="31"/>
      <c r="B84" s="132"/>
      <c r="C84" s="31" t="s">
        <v>443</v>
      </c>
      <c r="D84" s="31"/>
      <c r="E84" s="31"/>
      <c r="F84" s="31"/>
      <c r="G84" s="31"/>
      <c r="H84" s="31"/>
      <c r="I84" s="31"/>
      <c r="J84" s="31"/>
      <c r="K84" s="31"/>
    </row>
    <row r="85" spans="1:13" s="141" customFormat="1" ht="5.25" x14ac:dyDescent="0.15">
      <c r="B85" s="139"/>
      <c r="C85" s="139"/>
      <c r="D85" s="139"/>
      <c r="E85" s="139"/>
      <c r="F85" s="139"/>
      <c r="G85" s="139"/>
      <c r="H85" s="139"/>
      <c r="I85" s="139"/>
      <c r="J85" s="139"/>
      <c r="K85" s="139"/>
    </row>
    <row r="86" spans="1:13" x14ac:dyDescent="0.2">
      <c r="B86" s="64" t="s">
        <v>302</v>
      </c>
    </row>
    <row r="87" spans="1:13" s="141" customFormat="1" ht="5.25" x14ac:dyDescent="0.15"/>
    <row r="88" spans="1:13" x14ac:dyDescent="0.2">
      <c r="A88" s="31"/>
      <c r="B88" s="31" t="s">
        <v>489</v>
      </c>
      <c r="C88" s="31"/>
      <c r="E88" s="120"/>
      <c r="F88" s="569"/>
      <c r="G88" s="570"/>
      <c r="H88" s="569"/>
      <c r="I88" s="570"/>
      <c r="J88" s="569"/>
      <c r="K88" s="570"/>
      <c r="M88" s="64" t="s">
        <v>401</v>
      </c>
    </row>
    <row r="89" spans="1:13" x14ac:dyDescent="0.2">
      <c r="A89" s="31"/>
      <c r="C89" s="31"/>
      <c r="E89" s="59" t="s">
        <v>490</v>
      </c>
      <c r="F89" s="578" t="s">
        <v>391</v>
      </c>
      <c r="G89" s="578"/>
      <c r="H89" s="578" t="s">
        <v>392</v>
      </c>
      <c r="I89" s="578"/>
      <c r="J89" s="578" t="s">
        <v>390</v>
      </c>
      <c r="K89" s="578"/>
      <c r="M89" s="64" t="s">
        <v>402</v>
      </c>
    </row>
    <row r="90" spans="1:13" s="141" customFormat="1" ht="5.25" x14ac:dyDescent="0.15">
      <c r="A90" s="139"/>
      <c r="C90" s="139"/>
      <c r="E90" s="142"/>
      <c r="F90" s="142"/>
      <c r="H90" s="142"/>
      <c r="J90" s="142"/>
    </row>
    <row r="91" spans="1:13" x14ac:dyDescent="0.2">
      <c r="A91" s="31"/>
      <c r="C91" s="31" t="s">
        <v>300</v>
      </c>
      <c r="G91" s="540"/>
      <c r="H91" s="540"/>
      <c r="I91" s="540"/>
      <c r="J91" s="43"/>
    </row>
    <row r="92" spans="1:13" x14ac:dyDescent="0.2">
      <c r="A92" s="31"/>
      <c r="C92" s="31" t="s">
        <v>486</v>
      </c>
      <c r="G92" s="540"/>
      <c r="H92" s="540"/>
      <c r="I92" s="540"/>
      <c r="J92" s="43"/>
    </row>
    <row r="93" spans="1:13" x14ac:dyDescent="0.2">
      <c r="A93" s="31"/>
      <c r="C93" s="31" t="s">
        <v>487</v>
      </c>
      <c r="G93" s="540"/>
      <c r="H93" s="540"/>
      <c r="I93" s="540"/>
      <c r="J93" s="43"/>
    </row>
    <row r="94" spans="1:13" x14ac:dyDescent="0.2">
      <c r="A94" s="31"/>
      <c r="C94" s="31" t="s">
        <v>488</v>
      </c>
      <c r="G94" s="571"/>
      <c r="H94" s="571"/>
      <c r="I94" s="571"/>
      <c r="J94" s="43"/>
    </row>
    <row r="95" spans="1:13" x14ac:dyDescent="0.2">
      <c r="A95" s="31"/>
      <c r="C95" s="31" t="s">
        <v>491</v>
      </c>
      <c r="G95" s="572"/>
      <c r="H95" s="572"/>
      <c r="I95" s="572"/>
      <c r="J95" s="4" t="s">
        <v>262</v>
      </c>
      <c r="K95" s="119"/>
    </row>
    <row r="96" spans="1:13" x14ac:dyDescent="0.2">
      <c r="A96" s="31"/>
      <c r="C96" s="31" t="s">
        <v>492</v>
      </c>
      <c r="G96" s="572"/>
      <c r="H96" s="572"/>
      <c r="I96" s="572"/>
      <c r="J96" s="43"/>
    </row>
    <row r="97" spans="1:11" x14ac:dyDescent="0.2">
      <c r="A97" s="31"/>
      <c r="C97" s="31" t="s">
        <v>493</v>
      </c>
      <c r="G97" s="540"/>
      <c r="H97" s="540"/>
      <c r="I97" s="540"/>
      <c r="J97" s="43"/>
    </row>
    <row r="98" spans="1:11" s="141" customFormat="1" ht="6" thickBot="1" x14ac:dyDescent="0.2">
      <c r="A98" s="145"/>
      <c r="B98" s="145"/>
      <c r="C98" s="145"/>
      <c r="D98" s="145"/>
      <c r="E98" s="145"/>
      <c r="F98" s="145"/>
      <c r="G98" s="146"/>
      <c r="H98" s="146"/>
      <c r="I98" s="146"/>
      <c r="J98" s="146"/>
      <c r="K98" s="146"/>
    </row>
    <row r="99" spans="1:11" x14ac:dyDescent="0.2">
      <c r="A99" s="464" t="s">
        <v>989</v>
      </c>
      <c r="B99" s="31"/>
      <c r="C99" s="31"/>
      <c r="D99" s="31"/>
      <c r="E99" s="31"/>
      <c r="F99" s="31"/>
      <c r="G99" s="31"/>
      <c r="H99" s="31"/>
      <c r="I99" s="31"/>
      <c r="J99" s="31"/>
      <c r="K99" s="31"/>
    </row>
  </sheetData>
  <sheetProtection algorithmName="SHA-512" hashValue="z8bMravCod7TxuTKumw8mbAGUs7ZwyDFTRsakCGJUhfs3KCDzNbZ1QKt41+g5cLcc5bLxGHXVq4cX746Ywd4nw==" saltValue="4+eyrdlmRlLgkC187UCN4A==" spinCount="100000" sheet="1" selectLockedCells="1"/>
  <mergeCells count="57">
    <mergeCell ref="D35:I35"/>
    <mergeCell ref="G96:I96"/>
    <mergeCell ref="G97:I97"/>
    <mergeCell ref="F73:H73"/>
    <mergeCell ref="C76:I76"/>
    <mergeCell ref="G93:I93"/>
    <mergeCell ref="G94:I94"/>
    <mergeCell ref="C78:J79"/>
    <mergeCell ref="J73:K73"/>
    <mergeCell ref="H88:I88"/>
    <mergeCell ref="G95:I95"/>
    <mergeCell ref="G92:I92"/>
    <mergeCell ref="G91:I91"/>
    <mergeCell ref="F89:G89"/>
    <mergeCell ref="H89:I89"/>
    <mergeCell ref="G59:I59"/>
    <mergeCell ref="F42:G42"/>
    <mergeCell ref="H42:I42"/>
    <mergeCell ref="C29:K31"/>
    <mergeCell ref="G64:I64"/>
    <mergeCell ref="G63:I63"/>
    <mergeCell ref="F57:G57"/>
    <mergeCell ref="H57:I57"/>
    <mergeCell ref="J57:K57"/>
    <mergeCell ref="F43:G43"/>
    <mergeCell ref="H43:I43"/>
    <mergeCell ref="G46:I46"/>
    <mergeCell ref="G60:I60"/>
    <mergeCell ref="J42:K42"/>
    <mergeCell ref="J43:K43"/>
    <mergeCell ref="G48:I48"/>
    <mergeCell ref="G61:I61"/>
    <mergeCell ref="G62:I62"/>
    <mergeCell ref="F71:K71"/>
    <mergeCell ref="J89:K89"/>
    <mergeCell ref="J88:K88"/>
    <mergeCell ref="G65:I65"/>
    <mergeCell ref="F88:G88"/>
    <mergeCell ref="I69:J69"/>
    <mergeCell ref="E69:G69"/>
    <mergeCell ref="C75:I75"/>
    <mergeCell ref="A4:K4"/>
    <mergeCell ref="F56:G56"/>
    <mergeCell ref="H56:I56"/>
    <mergeCell ref="J56:K56"/>
    <mergeCell ref="G45:I45"/>
    <mergeCell ref="G49:I49"/>
    <mergeCell ref="G50:I50"/>
    <mergeCell ref="G52:I52"/>
    <mergeCell ref="G51:I51"/>
    <mergeCell ref="D34:K34"/>
    <mergeCell ref="C18:K20"/>
    <mergeCell ref="A5:C5"/>
    <mergeCell ref="A6:C6"/>
    <mergeCell ref="A7:K7"/>
    <mergeCell ref="A8:K8"/>
    <mergeCell ref="G47:I47"/>
  </mergeCells>
  <phoneticPr fontId="2" type="noConversion"/>
  <dataValidations xWindow="121" yWindow="230" count="1">
    <dataValidation type="list" allowBlank="1" showInputMessage="1" showErrorMessage="1" sqref="E88 E56 E42" xr:uid="{00000000-0002-0000-0F00-000000000000}">
      <formula1>$M$56:$M$57</formula1>
    </dataValidation>
  </dataValidations>
  <printOptions horizontalCentered="1"/>
  <pageMargins left="0.5" right="0.5" top="0.5" bottom="0.5" header="0.25" footer="0.25"/>
  <pageSetup paperSize="5" scale="85" orientation="portrait" blackAndWhite="1" r:id="rId1"/>
  <headerFooter alignWithMargins="0">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indexed="27"/>
    <pageSetUpPr fitToPage="1"/>
  </sheetPr>
  <dimension ref="A1:M55"/>
  <sheetViews>
    <sheetView showGridLines="0" zoomScaleNormal="85" zoomScaleSheetLayoutView="100" workbookViewId="0">
      <selection activeCell="B42" sqref="B42:E42"/>
    </sheetView>
  </sheetViews>
  <sheetFormatPr defaultColWidth="0" defaultRowHeight="12.75" zeroHeight="1" x14ac:dyDescent="0.2"/>
  <cols>
    <col min="1" max="1" width="11.140625" style="33" customWidth="1"/>
    <col min="2" max="7" width="9" style="33" customWidth="1"/>
    <col min="8" max="8" width="7.7109375" style="33" customWidth="1"/>
    <col min="9" max="9" width="11" style="33" customWidth="1"/>
    <col min="10" max="10" width="11.140625" style="33" customWidth="1"/>
    <col min="11" max="13" width="0" style="33" hidden="1" customWidth="1"/>
    <col min="14" max="16384" width="9" style="33" hidden="1"/>
  </cols>
  <sheetData>
    <row r="1" spans="1:11" s="126" customFormat="1" ht="11.25" x14ac:dyDescent="0.2">
      <c r="A1" s="126" t="s">
        <v>447</v>
      </c>
      <c r="J1" s="127" t="s">
        <v>448</v>
      </c>
    </row>
    <row r="2" spans="1:11" s="126" customFormat="1" ht="11.25" x14ac:dyDescent="0.2">
      <c r="A2" s="128" t="str">
        <f>+Instructions!A2</f>
        <v>SPECIAL CA SCHEDULE P AS OF 12/31/24</v>
      </c>
      <c r="B2" s="128"/>
      <c r="C2" s="128"/>
      <c r="D2" s="128"/>
    </row>
    <row r="3" spans="1:11" s="126" customFormat="1" ht="11.25" x14ac:dyDescent="0.2">
      <c r="A3" s="122" t="str">
        <f>+Instructions!A3</f>
        <v>FAD 152 (10/24)</v>
      </c>
    </row>
    <row r="4" spans="1:11" x14ac:dyDescent="0.2">
      <c r="A4" s="35"/>
      <c r="B4" s="35"/>
      <c r="C4" s="35"/>
      <c r="D4" s="35"/>
      <c r="E4" s="35"/>
      <c r="F4" s="35"/>
      <c r="G4" s="35"/>
      <c r="H4" s="35"/>
      <c r="I4" s="35"/>
      <c r="J4" s="35"/>
    </row>
    <row r="5" spans="1:11" x14ac:dyDescent="0.2">
      <c r="A5" s="35"/>
      <c r="B5" s="35"/>
      <c r="C5" s="35"/>
      <c r="D5" s="35"/>
      <c r="E5" s="35"/>
      <c r="F5" s="35"/>
      <c r="G5" s="35"/>
      <c r="H5" s="35"/>
      <c r="I5" s="35"/>
      <c r="J5" s="35"/>
    </row>
    <row r="6" spans="1:11" x14ac:dyDescent="0.2">
      <c r="A6" s="52">
        <f>+'Page 1'!B11</f>
        <v>0</v>
      </c>
      <c r="B6" s="74"/>
      <c r="C6" s="13" t="str">
        <f>+'Page 1'!D11</f>
        <v>Enter your NAIC# first.  If your company name does not appear here, go to page A.</v>
      </c>
      <c r="D6" s="13"/>
      <c r="E6" s="13"/>
      <c r="F6" s="13"/>
      <c r="G6" s="13"/>
      <c r="H6" s="13"/>
      <c r="I6" s="13"/>
    </row>
    <row r="7" spans="1:11" x14ac:dyDescent="0.2">
      <c r="A7" s="26" t="s">
        <v>457</v>
      </c>
      <c r="B7" s="32"/>
      <c r="C7" s="25" t="s">
        <v>458</v>
      </c>
      <c r="D7" s="25"/>
      <c r="E7" s="25"/>
      <c r="F7" s="25"/>
      <c r="G7" s="11"/>
    </row>
    <row r="8" spans="1:11" x14ac:dyDescent="0.2"/>
    <row r="9" spans="1:11" x14ac:dyDescent="0.2">
      <c r="A9" s="547" t="s">
        <v>358</v>
      </c>
      <c r="B9" s="547"/>
      <c r="C9" s="547"/>
      <c r="D9" s="547"/>
      <c r="E9" s="547"/>
      <c r="F9" s="547"/>
      <c r="G9" s="547"/>
      <c r="H9" s="547"/>
      <c r="I9" s="547"/>
      <c r="J9" s="547"/>
    </row>
    <row r="10" spans="1:11" x14ac:dyDescent="0.2">
      <c r="A10" s="547" t="s">
        <v>352</v>
      </c>
      <c r="B10" s="547"/>
      <c r="C10" s="547"/>
      <c r="D10" s="547"/>
      <c r="E10" s="547"/>
      <c r="F10" s="547"/>
      <c r="G10" s="547"/>
      <c r="H10" s="547"/>
      <c r="I10" s="547"/>
      <c r="J10" s="547"/>
    </row>
    <row r="11" spans="1:11" x14ac:dyDescent="0.2">
      <c r="A11" s="547" t="s">
        <v>508</v>
      </c>
      <c r="B11" s="547"/>
      <c r="C11" s="547"/>
      <c r="D11" s="547"/>
      <c r="E11" s="547"/>
      <c r="F11" s="547"/>
      <c r="G11" s="547"/>
      <c r="H11" s="547"/>
      <c r="I11" s="547"/>
      <c r="J11" s="547"/>
    </row>
    <row r="12" spans="1:11" x14ac:dyDescent="0.2"/>
    <row r="13" spans="1:11" ht="53.25" customHeight="1" x14ac:dyDescent="0.2">
      <c r="A13" s="431"/>
      <c r="B13" s="586" t="s">
        <v>929</v>
      </c>
      <c r="C13" s="586"/>
      <c r="D13" s="586"/>
      <c r="E13" s="586"/>
      <c r="F13" s="586"/>
      <c r="G13" s="586"/>
      <c r="H13" s="586"/>
      <c r="I13" s="586"/>
      <c r="J13" s="431"/>
      <c r="K13" s="430"/>
    </row>
    <row r="14" spans="1:11" x14ac:dyDescent="0.2">
      <c r="A14" s="43"/>
      <c r="B14" s="43"/>
      <c r="C14" s="43"/>
      <c r="D14" s="43"/>
      <c r="E14" s="31"/>
      <c r="F14" s="31"/>
      <c r="G14" s="31"/>
    </row>
    <row r="15" spans="1:11" x14ac:dyDescent="0.2">
      <c r="A15" s="43"/>
      <c r="B15" s="43"/>
      <c r="C15" s="43"/>
      <c r="D15" s="43"/>
      <c r="E15" s="31"/>
      <c r="F15" s="31"/>
      <c r="G15" s="31"/>
    </row>
    <row r="16" spans="1:11" x14ac:dyDescent="0.2">
      <c r="B16" s="587"/>
      <c r="C16" s="587"/>
      <c r="D16" s="587"/>
      <c r="E16" s="587"/>
      <c r="F16" s="31"/>
      <c r="G16" s="31"/>
      <c r="I16" s="187"/>
    </row>
    <row r="17" spans="2:10" x14ac:dyDescent="0.2">
      <c r="B17" s="62" t="s">
        <v>438</v>
      </c>
      <c r="C17" s="30"/>
      <c r="D17" s="30"/>
      <c r="E17" s="30"/>
      <c r="F17" s="31"/>
      <c r="G17" s="31"/>
      <c r="I17" s="26" t="s">
        <v>498</v>
      </c>
    </row>
    <row r="18" spans="2:10" x14ac:dyDescent="0.2">
      <c r="B18" s="30"/>
      <c r="C18" s="30"/>
      <c r="D18" s="30"/>
      <c r="E18" s="30"/>
      <c r="F18" s="31"/>
      <c r="G18" s="31"/>
    </row>
    <row r="19" spans="2:10" x14ac:dyDescent="0.2">
      <c r="B19" s="31"/>
      <c r="C19" s="31"/>
      <c r="D19" s="31"/>
      <c r="E19" s="31"/>
      <c r="F19" s="31"/>
      <c r="G19" s="31"/>
    </row>
    <row r="20" spans="2:10" x14ac:dyDescent="0.2">
      <c r="B20" s="583"/>
      <c r="C20" s="583"/>
      <c r="D20" s="583"/>
      <c r="E20" s="583"/>
      <c r="F20" s="31"/>
      <c r="G20" s="31"/>
    </row>
    <row r="21" spans="2:10" x14ac:dyDescent="0.2">
      <c r="B21" s="31" t="s">
        <v>353</v>
      </c>
      <c r="C21" s="31"/>
      <c r="D21" s="31"/>
      <c r="E21" s="31"/>
      <c r="F21" s="31"/>
      <c r="G21" s="31"/>
    </row>
    <row r="22" spans="2:10" x14ac:dyDescent="0.2">
      <c r="B22" s="31"/>
      <c r="C22" s="31"/>
      <c r="D22" s="31"/>
      <c r="E22" s="31"/>
      <c r="F22" s="31"/>
      <c r="G22" s="31"/>
    </row>
    <row r="23" spans="2:10" x14ac:dyDescent="0.2">
      <c r="B23" s="31"/>
      <c r="C23" s="31"/>
      <c r="D23" s="31"/>
      <c r="E23" s="31"/>
      <c r="F23" s="31"/>
      <c r="G23" s="31"/>
    </row>
    <row r="24" spans="2:10" x14ac:dyDescent="0.2">
      <c r="B24" s="583"/>
      <c r="C24" s="583"/>
      <c r="D24" s="583"/>
      <c r="E24" s="583"/>
      <c r="F24" s="31"/>
      <c r="G24" s="31"/>
    </row>
    <row r="25" spans="2:10" x14ac:dyDescent="0.2">
      <c r="B25" s="31" t="s">
        <v>354</v>
      </c>
      <c r="C25" s="31"/>
      <c r="D25" s="31"/>
      <c r="E25" s="31"/>
      <c r="F25" s="31"/>
      <c r="G25" s="31"/>
    </row>
    <row r="26" spans="2:10" x14ac:dyDescent="0.2">
      <c r="F26" s="31"/>
      <c r="G26" s="31"/>
    </row>
    <row r="27" spans="2:10" x14ac:dyDescent="0.2">
      <c r="B27" s="31"/>
      <c r="C27" s="31"/>
      <c r="D27" s="31"/>
      <c r="E27" s="31"/>
      <c r="F27" s="31"/>
      <c r="G27" s="31"/>
    </row>
    <row r="28" spans="2:10" x14ac:dyDescent="0.2">
      <c r="B28" s="583"/>
      <c r="C28" s="583"/>
      <c r="D28" s="583"/>
      <c r="E28" s="583"/>
      <c r="F28" s="31"/>
      <c r="G28" s="31"/>
    </row>
    <row r="29" spans="2:10" x14ac:dyDescent="0.2">
      <c r="B29" s="44" t="s">
        <v>74</v>
      </c>
      <c r="C29" s="113"/>
      <c r="D29" s="113"/>
      <c r="E29" s="113"/>
      <c r="F29" s="31"/>
      <c r="G29" s="31"/>
    </row>
    <row r="30" spans="2:10" x14ac:dyDescent="0.2">
      <c r="B30" s="113"/>
      <c r="C30" s="113"/>
      <c r="D30" s="113"/>
      <c r="E30" s="113"/>
      <c r="F30" s="31"/>
      <c r="G30" s="31"/>
    </row>
    <row r="31" spans="2:10" x14ac:dyDescent="0.2">
      <c r="B31" s="31"/>
      <c r="C31" s="31"/>
      <c r="D31" s="31"/>
      <c r="E31" s="31"/>
      <c r="F31" s="31"/>
      <c r="G31" s="31"/>
    </row>
    <row r="32" spans="2:10" ht="39" customHeight="1" x14ac:dyDescent="0.2">
      <c r="B32" s="585" t="s">
        <v>930</v>
      </c>
      <c r="C32" s="585"/>
      <c r="D32" s="585"/>
      <c r="E32" s="585"/>
      <c r="F32" s="585"/>
      <c r="G32" s="585"/>
      <c r="H32" s="585"/>
      <c r="I32" s="585"/>
      <c r="J32" s="31"/>
    </row>
    <row r="33" spans="1:10" x14ac:dyDescent="0.2">
      <c r="A33" s="31"/>
      <c r="B33" s="31"/>
      <c r="C33" s="31"/>
      <c r="D33" s="31"/>
      <c r="E33" s="31"/>
      <c r="F33" s="31"/>
      <c r="G33" s="31"/>
    </row>
    <row r="34" spans="1:10" x14ac:dyDescent="0.2">
      <c r="A34" s="31"/>
      <c r="B34" s="31"/>
      <c r="C34" s="31"/>
      <c r="D34" s="31"/>
      <c r="E34" s="31"/>
      <c r="F34" s="31"/>
      <c r="G34" s="31"/>
    </row>
    <row r="35" spans="1:10" x14ac:dyDescent="0.2">
      <c r="B35" s="31" t="s">
        <v>255</v>
      </c>
      <c r="C35" s="31"/>
      <c r="D35" s="31"/>
      <c r="E35" s="31"/>
      <c r="G35" s="45"/>
      <c r="H35" s="277" t="s">
        <v>355</v>
      </c>
      <c r="I35" s="276"/>
      <c r="J35" s="33" t="s">
        <v>256</v>
      </c>
    </row>
    <row r="36" spans="1:10" x14ac:dyDescent="0.2">
      <c r="B36" s="436" t="s">
        <v>1137</v>
      </c>
      <c r="C36" s="584"/>
      <c r="D36" s="584"/>
      <c r="E36" s="584"/>
      <c r="F36" s="46" t="s">
        <v>266</v>
      </c>
    </row>
    <row r="37" spans="1:10" x14ac:dyDescent="0.2">
      <c r="B37" s="31" t="s">
        <v>265</v>
      </c>
      <c r="C37" s="31"/>
      <c r="D37" s="31"/>
      <c r="E37" s="31"/>
      <c r="F37" s="46"/>
    </row>
    <row r="38" spans="1:10" x14ac:dyDescent="0.2">
      <c r="B38" s="31"/>
      <c r="C38" s="31"/>
      <c r="D38" s="31"/>
      <c r="E38" s="31"/>
      <c r="F38" s="46"/>
    </row>
    <row r="39" spans="1:10" x14ac:dyDescent="0.2">
      <c r="B39" s="31"/>
      <c r="C39" s="31"/>
      <c r="D39" s="31"/>
      <c r="E39" s="31"/>
      <c r="F39" s="46"/>
    </row>
    <row r="40" spans="1:10" x14ac:dyDescent="0.2">
      <c r="B40" s="31"/>
      <c r="C40" s="31"/>
      <c r="D40" s="31"/>
      <c r="E40" s="31"/>
      <c r="F40" s="46"/>
    </row>
    <row r="41" spans="1:10" x14ac:dyDescent="0.2">
      <c r="B41" s="31"/>
      <c r="C41" s="31"/>
      <c r="D41" s="31"/>
      <c r="E41" s="31"/>
      <c r="F41" s="31"/>
    </row>
    <row r="42" spans="1:10" x14ac:dyDescent="0.2">
      <c r="B42" s="583"/>
      <c r="C42" s="583"/>
      <c r="D42" s="583"/>
      <c r="E42" s="583"/>
      <c r="F42" s="32"/>
      <c r="G42" s="33" t="s">
        <v>500</v>
      </c>
      <c r="H42" s="583"/>
      <c r="I42" s="583"/>
    </row>
    <row r="43" spans="1:10" x14ac:dyDescent="0.2">
      <c r="B43" s="33" t="s">
        <v>356</v>
      </c>
      <c r="F43" s="32"/>
      <c r="G43" s="32"/>
      <c r="H43" s="32"/>
      <c r="I43" s="32"/>
    </row>
    <row r="44" spans="1:10" x14ac:dyDescent="0.2">
      <c r="F44" s="32"/>
      <c r="G44" s="32"/>
      <c r="H44" s="32"/>
      <c r="I44" s="32"/>
    </row>
    <row r="45" spans="1:10" x14ac:dyDescent="0.2">
      <c r="G45" s="33" t="s">
        <v>502</v>
      </c>
      <c r="H45" s="583"/>
      <c r="I45" s="583"/>
    </row>
    <row r="46" spans="1:10" x14ac:dyDescent="0.2">
      <c r="H46" s="47"/>
      <c r="I46" s="47"/>
    </row>
    <row r="47" spans="1:10" x14ac:dyDescent="0.2">
      <c r="H47" s="47"/>
      <c r="I47" s="47"/>
    </row>
    <row r="48" spans="1:10" x14ac:dyDescent="0.2">
      <c r="B48" s="33" t="s">
        <v>357</v>
      </c>
    </row>
    <row r="49" spans="1:13" x14ac:dyDescent="0.2"/>
    <row r="50" spans="1:13" x14ac:dyDescent="0.2">
      <c r="B50" s="583"/>
      <c r="C50" s="583"/>
      <c r="D50" s="583"/>
      <c r="E50" s="583"/>
    </row>
    <row r="51" spans="1:13" x14ac:dyDescent="0.2"/>
    <row r="52" spans="1:13" ht="13.5" thickBot="1" x14ac:dyDescent="0.25">
      <c r="A52" s="112"/>
      <c r="B52" s="112"/>
      <c r="C52" s="112"/>
      <c r="D52" s="112"/>
      <c r="E52" s="112"/>
      <c r="F52" s="112"/>
      <c r="G52" s="112"/>
      <c r="H52" s="112"/>
      <c r="I52" s="96"/>
      <c r="J52" s="96"/>
      <c r="K52" s="429"/>
      <c r="L52" s="32"/>
      <c r="M52" s="32"/>
    </row>
    <row r="53" spans="1:13" x14ac:dyDescent="0.2">
      <c r="A53" s="463" t="s">
        <v>989</v>
      </c>
      <c r="B53" s="11"/>
      <c r="C53" s="11"/>
      <c r="D53" s="11"/>
      <c r="E53" s="11"/>
      <c r="F53" s="11"/>
      <c r="G53" s="11"/>
      <c r="H53" s="11"/>
      <c r="I53" s="11"/>
      <c r="J53" s="11"/>
      <c r="K53" s="25"/>
      <c r="L53" s="32"/>
      <c r="M53" s="32"/>
    </row>
    <row r="54" spans="1:13" hidden="1" x14ac:dyDescent="0.2">
      <c r="K54" s="32"/>
      <c r="L54" s="32"/>
      <c r="M54" s="32"/>
    </row>
    <row r="55" spans="1:13" hidden="1" x14ac:dyDescent="0.2">
      <c r="K55" s="32"/>
      <c r="L55" s="32"/>
      <c r="M55" s="32"/>
    </row>
  </sheetData>
  <sheetProtection algorithmName="SHA-512" hashValue="5unjAerssrHQ5gDwLlCPCLapGldwlwbbnvGWeSYXD6E44ThydQyQjDqUr4Sbtfe4Onl8ETYYRdtc7bkv31MgCA==" saltValue="Be9ZCo9zUehB2jPPe/i2mw==" spinCount="100000" sheet="1" selectLockedCells="1"/>
  <mergeCells count="14">
    <mergeCell ref="A9:J9"/>
    <mergeCell ref="A10:J10"/>
    <mergeCell ref="A11:J11"/>
    <mergeCell ref="B20:E20"/>
    <mergeCell ref="H45:I45"/>
    <mergeCell ref="B13:I13"/>
    <mergeCell ref="B16:E16"/>
    <mergeCell ref="B50:E50"/>
    <mergeCell ref="B24:E24"/>
    <mergeCell ref="B28:E28"/>
    <mergeCell ref="H42:I42"/>
    <mergeCell ref="C36:E36"/>
    <mergeCell ref="B42:E42"/>
    <mergeCell ref="B32:I32"/>
  </mergeCells>
  <phoneticPr fontId="0" type="noConversion"/>
  <printOptions horizontalCentered="1"/>
  <pageMargins left="0.5" right="0.5" top="0.5" bottom="0.5" header="0.25" footer="0.25"/>
  <pageSetup paperSize="5" orientation="portrait" blackAndWhite="1" r:id="rId1"/>
  <headerFooter alignWithMargins="0">
    <oddFooter>&amp;A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8">
    <pageSetUpPr fitToPage="1"/>
  </sheetPr>
  <dimension ref="A1:E482"/>
  <sheetViews>
    <sheetView zoomScaleNormal="100" workbookViewId="0">
      <selection activeCell="A7" sqref="A7"/>
    </sheetView>
  </sheetViews>
  <sheetFormatPr defaultColWidth="0" defaultRowHeight="12.75" zeroHeight="1" x14ac:dyDescent="0.2"/>
  <cols>
    <col min="1" max="1" width="7.28515625" style="390" customWidth="1"/>
    <col min="2" max="2" width="76.28515625" style="31" customWidth="1"/>
    <col min="3" max="3" width="7.5703125" style="26" bestFit="1" customWidth="1"/>
    <col min="4" max="4" width="7.28515625" style="26" customWidth="1"/>
    <col min="5" max="5" width="0" style="31" hidden="1" customWidth="1"/>
    <col min="6" max="16384" width="5.5703125" style="31" hidden="1"/>
  </cols>
  <sheetData>
    <row r="1" spans="1:5" s="135" customFormat="1" ht="11.25" x14ac:dyDescent="0.2">
      <c r="A1" s="383" t="s">
        <v>447</v>
      </c>
      <c r="C1" s="130"/>
      <c r="D1" s="127" t="s">
        <v>448</v>
      </c>
    </row>
    <row r="2" spans="1:5" s="135" customFormat="1" ht="11.25" x14ac:dyDescent="0.2">
      <c r="A2" s="384" t="str">
        <f>+Instructions!A2</f>
        <v>SPECIAL CA SCHEDULE P AS OF 12/31/24</v>
      </c>
      <c r="C2" s="130"/>
      <c r="D2" s="130"/>
    </row>
    <row r="3" spans="1:5" s="135" customFormat="1" ht="11.25" x14ac:dyDescent="0.2">
      <c r="A3" s="61" t="str">
        <f>+Instructions!A3</f>
        <v>FAD 152 (10/24)</v>
      </c>
      <c r="C3" s="130"/>
      <c r="D3" s="130"/>
    </row>
    <row r="4" spans="1:5" x14ac:dyDescent="0.2">
      <c r="A4" s="385"/>
    </row>
    <row r="5" spans="1:5" x14ac:dyDescent="0.2">
      <c r="A5" s="386" t="s">
        <v>407</v>
      </c>
      <c r="B5" s="588" t="s">
        <v>429</v>
      </c>
      <c r="C5" s="589"/>
      <c r="D5" s="590"/>
    </row>
    <row r="6" spans="1:5" s="55" customFormat="1" ht="38.25" x14ac:dyDescent="0.2">
      <c r="A6" s="387" t="s">
        <v>510</v>
      </c>
      <c r="B6" s="54" t="s">
        <v>373</v>
      </c>
      <c r="C6" s="53" t="s">
        <v>374</v>
      </c>
      <c r="D6" s="53" t="s">
        <v>511</v>
      </c>
    </row>
    <row r="7" spans="1:5" x14ac:dyDescent="0.2">
      <c r="A7" s="409"/>
      <c r="B7" s="378"/>
      <c r="C7" s="379"/>
      <c r="D7" s="379"/>
    </row>
    <row r="8" spans="1:5" s="18" customFormat="1" x14ac:dyDescent="0.2">
      <c r="A8" s="388"/>
      <c r="B8" s="16"/>
      <c r="C8" s="17"/>
      <c r="D8" s="17"/>
    </row>
    <row r="9" spans="1:5" s="21" customFormat="1" x14ac:dyDescent="0.2">
      <c r="A9" s="389"/>
      <c r="B9" s="20"/>
      <c r="C9" s="19"/>
      <c r="D9" s="19"/>
    </row>
    <row r="10" spans="1:5" s="22" customFormat="1" ht="51" x14ac:dyDescent="0.2">
      <c r="A10" s="386" t="s">
        <v>408</v>
      </c>
      <c r="B10" s="373" t="s">
        <v>1154</v>
      </c>
      <c r="C10" s="214"/>
      <c r="D10" s="215"/>
    </row>
    <row r="11" spans="1:5" s="22" customFormat="1" x14ac:dyDescent="0.2">
      <c r="A11" s="480">
        <v>32220</v>
      </c>
      <c r="B11" s="479" t="s">
        <v>514</v>
      </c>
      <c r="C11" s="481" t="s">
        <v>892</v>
      </c>
      <c r="D11" s="481" t="s">
        <v>512</v>
      </c>
      <c r="E11" s="57"/>
    </row>
    <row r="12" spans="1:5" s="22" customFormat="1" x14ac:dyDescent="0.2">
      <c r="A12" s="480">
        <v>20796</v>
      </c>
      <c r="B12" s="479" t="s">
        <v>562</v>
      </c>
      <c r="C12" s="481" t="s">
        <v>892</v>
      </c>
      <c r="D12" s="481" t="s">
        <v>525</v>
      </c>
      <c r="E12" s="57"/>
    </row>
    <row r="13" spans="1:5" s="22" customFormat="1" x14ac:dyDescent="0.2">
      <c r="A13" s="480">
        <v>20010</v>
      </c>
      <c r="B13" s="479" t="s">
        <v>563</v>
      </c>
      <c r="C13" s="481" t="s">
        <v>81</v>
      </c>
      <c r="D13" s="481" t="s">
        <v>524</v>
      </c>
      <c r="E13" s="57"/>
    </row>
    <row r="14" spans="1:5" s="22" customFormat="1" x14ac:dyDescent="0.2">
      <c r="A14" s="480">
        <v>10166</v>
      </c>
      <c r="B14" s="479" t="s">
        <v>564</v>
      </c>
      <c r="C14" s="481" t="s">
        <v>111</v>
      </c>
      <c r="D14" s="481" t="s">
        <v>519</v>
      </c>
      <c r="E14" s="57"/>
    </row>
    <row r="15" spans="1:5" s="22" customFormat="1" x14ac:dyDescent="0.2">
      <c r="A15" s="480">
        <v>26379</v>
      </c>
      <c r="B15" s="479" t="s">
        <v>947</v>
      </c>
      <c r="C15" s="481" t="s">
        <v>1138</v>
      </c>
      <c r="D15" s="481" t="s">
        <v>267</v>
      </c>
      <c r="E15" s="57"/>
    </row>
    <row r="16" spans="1:5" s="22" customFormat="1" x14ac:dyDescent="0.2">
      <c r="A16" s="480">
        <v>22667</v>
      </c>
      <c r="B16" s="479" t="s">
        <v>565</v>
      </c>
      <c r="C16" s="481" t="s">
        <v>82</v>
      </c>
      <c r="D16" s="481" t="s">
        <v>525</v>
      </c>
      <c r="E16" s="57"/>
    </row>
    <row r="17" spans="1:5" s="22" customFormat="1" x14ac:dyDescent="0.2">
      <c r="A17" s="480">
        <v>20702</v>
      </c>
      <c r="B17" s="479" t="s">
        <v>566</v>
      </c>
      <c r="C17" s="481" t="s">
        <v>82</v>
      </c>
      <c r="D17" s="481" t="s">
        <v>525</v>
      </c>
      <c r="E17" s="57"/>
    </row>
    <row r="18" spans="1:5" s="22" customFormat="1" x14ac:dyDescent="0.2">
      <c r="A18" s="480">
        <v>20699</v>
      </c>
      <c r="B18" s="479" t="s">
        <v>567</v>
      </c>
      <c r="C18" s="481" t="s">
        <v>82</v>
      </c>
      <c r="D18" s="481" t="s">
        <v>525</v>
      </c>
      <c r="E18" s="57"/>
    </row>
    <row r="19" spans="1:5" s="22" customFormat="1" x14ac:dyDescent="0.2">
      <c r="A19" s="480">
        <v>19984</v>
      </c>
      <c r="B19" s="479" t="s">
        <v>568</v>
      </c>
      <c r="C19" s="481" t="s">
        <v>83</v>
      </c>
      <c r="D19" s="481" t="s">
        <v>522</v>
      </c>
      <c r="E19" s="57"/>
    </row>
    <row r="20" spans="1:5" s="22" customFormat="1" x14ac:dyDescent="0.2">
      <c r="A20" s="480">
        <v>19402</v>
      </c>
      <c r="B20" s="479" t="s">
        <v>893</v>
      </c>
      <c r="C20" s="481" t="s">
        <v>85</v>
      </c>
      <c r="D20" s="481" t="s">
        <v>522</v>
      </c>
      <c r="E20" s="57"/>
    </row>
    <row r="21" spans="1:5" s="22" customFormat="1" x14ac:dyDescent="0.2">
      <c r="A21" s="480">
        <v>19399</v>
      </c>
      <c r="B21" s="479" t="s">
        <v>569</v>
      </c>
      <c r="C21" s="481" t="s">
        <v>85</v>
      </c>
      <c r="D21" s="481" t="s">
        <v>512</v>
      </c>
      <c r="E21" s="57"/>
    </row>
    <row r="22" spans="1:5" s="22" customFormat="1" x14ac:dyDescent="0.2">
      <c r="A22" s="480">
        <v>38733</v>
      </c>
      <c r="B22" s="479" t="s">
        <v>570</v>
      </c>
      <c r="C22" s="481" t="s">
        <v>917</v>
      </c>
      <c r="D22" s="481" t="s">
        <v>527</v>
      </c>
      <c r="E22" s="57"/>
    </row>
    <row r="23" spans="1:5" s="22" customFormat="1" x14ac:dyDescent="0.2">
      <c r="A23" s="480">
        <v>24899</v>
      </c>
      <c r="B23" s="479" t="s">
        <v>571</v>
      </c>
      <c r="C23" s="481" t="s">
        <v>993</v>
      </c>
      <c r="D23" s="481" t="s">
        <v>512</v>
      </c>
      <c r="E23" s="57"/>
    </row>
    <row r="24" spans="1:5" s="22" customFormat="1" x14ac:dyDescent="0.2">
      <c r="A24" s="480">
        <v>20222</v>
      </c>
      <c r="B24" s="479" t="s">
        <v>572</v>
      </c>
      <c r="C24" s="481" t="s">
        <v>86</v>
      </c>
      <c r="D24" s="481" t="s">
        <v>528</v>
      </c>
      <c r="E24" s="57"/>
    </row>
    <row r="25" spans="1:5" s="22" customFormat="1" x14ac:dyDescent="0.2">
      <c r="A25" s="480">
        <v>35300</v>
      </c>
      <c r="B25" s="479" t="s">
        <v>573</v>
      </c>
      <c r="C25" s="481" t="s">
        <v>87</v>
      </c>
      <c r="D25" s="481" t="s">
        <v>522</v>
      </c>
      <c r="E25" s="57"/>
    </row>
    <row r="26" spans="1:5" s="22" customFormat="1" x14ac:dyDescent="0.2">
      <c r="A26" s="480">
        <v>21911</v>
      </c>
      <c r="B26" s="479" t="s">
        <v>979</v>
      </c>
      <c r="C26" s="481" t="s">
        <v>87</v>
      </c>
      <c r="D26" s="481" t="s">
        <v>520</v>
      </c>
      <c r="E26" s="57"/>
    </row>
    <row r="27" spans="1:5" s="22" customFormat="1" x14ac:dyDescent="0.2">
      <c r="A27" s="480">
        <v>36420</v>
      </c>
      <c r="B27" s="479" t="s">
        <v>574</v>
      </c>
      <c r="C27" s="481" t="s">
        <v>87</v>
      </c>
      <c r="D27" s="481" t="s">
        <v>522</v>
      </c>
      <c r="E27" s="57"/>
    </row>
    <row r="28" spans="1:5" s="22" customFormat="1" x14ac:dyDescent="0.2">
      <c r="A28" s="480">
        <v>42579</v>
      </c>
      <c r="B28" s="479" t="s">
        <v>575</v>
      </c>
      <c r="C28" s="481" t="s">
        <v>88</v>
      </c>
      <c r="D28" s="481" t="s">
        <v>529</v>
      </c>
      <c r="E28" s="57"/>
    </row>
    <row r="29" spans="1:5" s="22" customFormat="1" x14ac:dyDescent="0.2">
      <c r="A29" s="480">
        <v>19489</v>
      </c>
      <c r="B29" s="479" t="s">
        <v>576</v>
      </c>
      <c r="C29" s="481" t="s">
        <v>110</v>
      </c>
      <c r="D29" s="481" t="s">
        <v>530</v>
      </c>
      <c r="E29" s="57"/>
    </row>
    <row r="30" spans="1:5" s="22" customFormat="1" x14ac:dyDescent="0.2">
      <c r="A30" s="480">
        <v>22730</v>
      </c>
      <c r="B30" s="479" t="s">
        <v>894</v>
      </c>
      <c r="C30" s="481" t="s">
        <v>110</v>
      </c>
      <c r="D30" s="481" t="s">
        <v>156</v>
      </c>
      <c r="E30" s="57"/>
    </row>
    <row r="31" spans="1:5" s="22" customFormat="1" x14ac:dyDescent="0.2">
      <c r="A31" s="480">
        <v>41840</v>
      </c>
      <c r="B31" s="479" t="s">
        <v>515</v>
      </c>
      <c r="C31" s="481" t="s">
        <v>134</v>
      </c>
      <c r="D31" s="481" t="s">
        <v>519</v>
      </c>
    </row>
    <row r="32" spans="1:5" s="22" customFormat="1" x14ac:dyDescent="0.2">
      <c r="A32" s="480">
        <v>19240</v>
      </c>
      <c r="B32" s="479" t="s">
        <v>577</v>
      </c>
      <c r="C32" s="481" t="s">
        <v>89</v>
      </c>
      <c r="D32" s="481" t="s">
        <v>522</v>
      </c>
      <c r="E32" s="57"/>
    </row>
    <row r="33" spans="1:5" s="22" customFormat="1" x14ac:dyDescent="0.2">
      <c r="A33" s="480">
        <v>19232</v>
      </c>
      <c r="B33" s="479" t="s">
        <v>578</v>
      </c>
      <c r="C33" s="481" t="s">
        <v>89</v>
      </c>
      <c r="D33" s="481" t="s">
        <v>522</v>
      </c>
    </row>
    <row r="34" spans="1:5" s="22" customFormat="1" x14ac:dyDescent="0.2">
      <c r="A34" s="480">
        <v>36455</v>
      </c>
      <c r="B34" s="479" t="s">
        <v>910</v>
      </c>
      <c r="C34" s="481" t="s">
        <v>89</v>
      </c>
      <c r="D34" s="481" t="s">
        <v>522</v>
      </c>
      <c r="E34" s="57"/>
    </row>
    <row r="35" spans="1:5" s="22" customFormat="1" x14ac:dyDescent="0.2">
      <c r="A35" s="480">
        <v>19100</v>
      </c>
      <c r="B35" s="479" t="s">
        <v>579</v>
      </c>
      <c r="C35" s="481" t="s">
        <v>88</v>
      </c>
      <c r="D35" s="481" t="s">
        <v>529</v>
      </c>
      <c r="E35" s="57"/>
    </row>
    <row r="36" spans="1:5" s="22" customFormat="1" x14ac:dyDescent="0.2">
      <c r="A36" s="480">
        <v>19720</v>
      </c>
      <c r="B36" s="479" t="s">
        <v>580</v>
      </c>
      <c r="C36" s="481" t="s">
        <v>90</v>
      </c>
      <c r="D36" s="481" t="s">
        <v>530</v>
      </c>
    </row>
    <row r="37" spans="1:5" s="22" customFormat="1" x14ac:dyDescent="0.2">
      <c r="A37" s="480">
        <v>21849</v>
      </c>
      <c r="B37" s="479" t="s">
        <v>581</v>
      </c>
      <c r="C37" s="481" t="s">
        <v>87</v>
      </c>
      <c r="D37" s="481" t="s">
        <v>521</v>
      </c>
      <c r="E37" s="57"/>
    </row>
    <row r="38" spans="1:5" s="22" customFormat="1" x14ac:dyDescent="0.2">
      <c r="A38" s="480">
        <v>20427</v>
      </c>
      <c r="B38" s="479" t="s">
        <v>582</v>
      </c>
      <c r="C38" s="481" t="s">
        <v>91</v>
      </c>
      <c r="D38" s="481" t="s">
        <v>525</v>
      </c>
    </row>
    <row r="39" spans="1:5" s="22" customFormat="1" x14ac:dyDescent="0.2">
      <c r="A39" s="480">
        <v>19690</v>
      </c>
      <c r="B39" s="479" t="s">
        <v>583</v>
      </c>
      <c r="C39" s="481" t="s">
        <v>93</v>
      </c>
      <c r="D39" s="481" t="s">
        <v>513</v>
      </c>
      <c r="E39" s="57"/>
    </row>
    <row r="40" spans="1:5" s="22" customFormat="1" x14ac:dyDescent="0.2">
      <c r="A40" s="480">
        <v>23450</v>
      </c>
      <c r="B40" s="479" t="s">
        <v>876</v>
      </c>
      <c r="C40" s="481" t="s">
        <v>90</v>
      </c>
      <c r="D40" s="481" t="s">
        <v>267</v>
      </c>
    </row>
    <row r="41" spans="1:5" s="22" customFormat="1" x14ac:dyDescent="0.2">
      <c r="A41" s="480">
        <v>24066</v>
      </c>
      <c r="B41" s="479" t="s">
        <v>877</v>
      </c>
      <c r="C41" s="481" t="s">
        <v>93</v>
      </c>
      <c r="D41" s="481" t="s">
        <v>156</v>
      </c>
      <c r="E41" s="57"/>
    </row>
    <row r="42" spans="1:5" s="22" customFormat="1" x14ac:dyDescent="0.2">
      <c r="A42" s="480">
        <v>26247</v>
      </c>
      <c r="B42" s="479" t="s">
        <v>584</v>
      </c>
      <c r="C42" s="481" t="s">
        <v>94</v>
      </c>
      <c r="D42" s="481" t="s">
        <v>512</v>
      </c>
    </row>
    <row r="43" spans="1:5" s="22" customFormat="1" x14ac:dyDescent="0.2">
      <c r="A43" s="480">
        <v>19380</v>
      </c>
      <c r="B43" s="479" t="s">
        <v>585</v>
      </c>
      <c r="C43" s="481" t="s">
        <v>85</v>
      </c>
      <c r="D43" s="481" t="s">
        <v>512</v>
      </c>
      <c r="E43" s="57"/>
    </row>
    <row r="44" spans="1:5" s="22" customFormat="1" x14ac:dyDescent="0.2">
      <c r="A44" s="480">
        <v>31895</v>
      </c>
      <c r="B44" s="479" t="s">
        <v>586</v>
      </c>
      <c r="C44" s="481" t="s">
        <v>96</v>
      </c>
      <c r="D44" s="481" t="s">
        <v>524</v>
      </c>
      <c r="E44" s="57"/>
    </row>
    <row r="45" spans="1:5" s="22" customFormat="1" x14ac:dyDescent="0.2">
      <c r="A45" s="480">
        <v>12200</v>
      </c>
      <c r="B45" s="479" t="s">
        <v>1016</v>
      </c>
      <c r="C45" s="481" t="s">
        <v>952</v>
      </c>
      <c r="D45" s="481" t="s">
        <v>992</v>
      </c>
    </row>
    <row r="46" spans="1:5" s="22" customFormat="1" x14ac:dyDescent="0.2">
      <c r="A46" s="480">
        <v>23469</v>
      </c>
      <c r="B46" s="479" t="s">
        <v>878</v>
      </c>
      <c r="C46" s="481" t="s">
        <v>90</v>
      </c>
      <c r="D46" s="481" t="s">
        <v>528</v>
      </c>
      <c r="E46" s="57"/>
    </row>
    <row r="47" spans="1:5" s="22" customFormat="1" x14ac:dyDescent="0.2">
      <c r="A47" s="480">
        <v>42722</v>
      </c>
      <c r="B47" s="479" t="s">
        <v>948</v>
      </c>
      <c r="C47" s="481" t="s">
        <v>90</v>
      </c>
      <c r="D47" s="481" t="s">
        <v>528</v>
      </c>
    </row>
    <row r="48" spans="1:5" s="22" customFormat="1" x14ac:dyDescent="0.2">
      <c r="A48" s="480">
        <v>60739</v>
      </c>
      <c r="B48" s="479" t="s">
        <v>551</v>
      </c>
      <c r="C48" s="481" t="s">
        <v>861</v>
      </c>
      <c r="D48" s="481" t="s">
        <v>45</v>
      </c>
      <c r="E48" s="57"/>
    </row>
    <row r="49" spans="1:5" s="22" customFormat="1" x14ac:dyDescent="0.2">
      <c r="A49" s="480">
        <v>12190</v>
      </c>
      <c r="B49" s="479" t="s">
        <v>587</v>
      </c>
      <c r="C49" s="481" t="s">
        <v>1017</v>
      </c>
      <c r="D49" s="481" t="s">
        <v>512</v>
      </c>
    </row>
    <row r="50" spans="1:5" s="22" customFormat="1" x14ac:dyDescent="0.2">
      <c r="A50" s="480">
        <v>21806</v>
      </c>
      <c r="B50" s="479" t="s">
        <v>911</v>
      </c>
      <c r="C50" s="481" t="s">
        <v>84</v>
      </c>
      <c r="D50" s="481" t="s">
        <v>79</v>
      </c>
      <c r="E50" s="57"/>
    </row>
    <row r="51" spans="1:5" s="22" customFormat="1" x14ac:dyDescent="0.2">
      <c r="A51" s="480">
        <v>17965</v>
      </c>
      <c r="B51" s="479" t="s">
        <v>949</v>
      </c>
      <c r="C51" s="481" t="s">
        <v>143</v>
      </c>
      <c r="D51" s="481" t="s">
        <v>521</v>
      </c>
    </row>
    <row r="52" spans="1:5" s="22" customFormat="1" x14ac:dyDescent="0.2">
      <c r="A52" s="480">
        <v>19704</v>
      </c>
      <c r="B52" s="479" t="s">
        <v>588</v>
      </c>
      <c r="C52" s="481" t="s">
        <v>93</v>
      </c>
      <c r="D52" s="481" t="s">
        <v>513</v>
      </c>
      <c r="E52" s="57"/>
    </row>
    <row r="53" spans="1:5" s="22" customFormat="1" x14ac:dyDescent="0.2">
      <c r="A53" s="480">
        <v>19712</v>
      </c>
      <c r="B53" s="479" t="s">
        <v>589</v>
      </c>
      <c r="C53" s="481" t="s">
        <v>93</v>
      </c>
      <c r="D53" s="481" t="s">
        <v>45</v>
      </c>
    </row>
    <row r="54" spans="1:5" s="22" customFormat="1" x14ac:dyDescent="0.2">
      <c r="A54" s="480">
        <v>19623</v>
      </c>
      <c r="B54" s="479" t="s">
        <v>1018</v>
      </c>
      <c r="C54" s="481" t="s">
        <v>1019</v>
      </c>
      <c r="D54" s="481" t="s">
        <v>45</v>
      </c>
      <c r="E54" s="57"/>
    </row>
    <row r="55" spans="1:5" s="22" customFormat="1" x14ac:dyDescent="0.2">
      <c r="A55" s="480">
        <v>60895</v>
      </c>
      <c r="B55" s="479" t="s">
        <v>552</v>
      </c>
      <c r="C55" s="481" t="s">
        <v>862</v>
      </c>
      <c r="D55" s="481" t="s">
        <v>513</v>
      </c>
    </row>
    <row r="56" spans="1:5" s="22" customFormat="1" x14ac:dyDescent="0.2">
      <c r="A56" s="480">
        <v>40142</v>
      </c>
      <c r="B56" s="479" t="s">
        <v>590</v>
      </c>
      <c r="C56" s="481" t="s">
        <v>94</v>
      </c>
      <c r="D56" s="481" t="s">
        <v>522</v>
      </c>
      <c r="E56" s="57"/>
    </row>
    <row r="57" spans="1:5" s="22" customFormat="1" x14ac:dyDescent="0.2">
      <c r="A57" s="480">
        <v>23396</v>
      </c>
      <c r="B57" s="479" t="s">
        <v>591</v>
      </c>
      <c r="C57" s="481" t="s">
        <v>97</v>
      </c>
      <c r="D57" s="481" t="s">
        <v>519</v>
      </c>
    </row>
    <row r="58" spans="1:5" s="22" customFormat="1" x14ac:dyDescent="0.2">
      <c r="A58" s="480">
        <v>16459</v>
      </c>
      <c r="B58" s="479" t="s">
        <v>1085</v>
      </c>
      <c r="C58" s="481" t="s">
        <v>956</v>
      </c>
      <c r="D58" s="481" t="s">
        <v>1086</v>
      </c>
      <c r="E58" s="57"/>
    </row>
    <row r="59" spans="1:5" s="22" customFormat="1" x14ac:dyDescent="0.2">
      <c r="A59" s="480">
        <v>11963</v>
      </c>
      <c r="B59" s="479" t="s">
        <v>1087</v>
      </c>
      <c r="C59" s="481" t="s">
        <v>956</v>
      </c>
      <c r="D59" s="481" t="s">
        <v>1086</v>
      </c>
    </row>
    <row r="60" spans="1:5" s="22" customFormat="1" x14ac:dyDescent="0.2">
      <c r="A60" s="480">
        <v>11208</v>
      </c>
      <c r="B60" s="479" t="s">
        <v>1088</v>
      </c>
      <c r="C60" s="481" t="s">
        <v>956</v>
      </c>
      <c r="D60" s="481" t="s">
        <v>1086</v>
      </c>
      <c r="E60" s="57"/>
    </row>
    <row r="61" spans="1:5" s="22" customFormat="1" x14ac:dyDescent="0.2">
      <c r="A61" s="480">
        <v>42390</v>
      </c>
      <c r="B61" s="479" t="s">
        <v>592</v>
      </c>
      <c r="C61" s="481" t="s">
        <v>92</v>
      </c>
      <c r="D61" s="481" t="s">
        <v>524</v>
      </c>
    </row>
    <row r="62" spans="1:5" s="22" customFormat="1" x14ac:dyDescent="0.2">
      <c r="A62" s="480">
        <v>15954</v>
      </c>
      <c r="B62" s="479" t="s">
        <v>1139</v>
      </c>
      <c r="C62" s="481" t="s">
        <v>148</v>
      </c>
      <c r="D62" s="481" t="s">
        <v>530</v>
      </c>
      <c r="E62" s="57"/>
    </row>
    <row r="63" spans="1:5" s="22" customFormat="1" x14ac:dyDescent="0.2">
      <c r="A63" s="480">
        <v>14144</v>
      </c>
      <c r="B63" s="479" t="s">
        <v>879</v>
      </c>
      <c r="C63" s="481" t="s">
        <v>994</v>
      </c>
      <c r="D63" s="481" t="s">
        <v>529</v>
      </c>
    </row>
    <row r="64" spans="1:5" s="22" customFormat="1" x14ac:dyDescent="0.2">
      <c r="A64" s="480">
        <v>30830</v>
      </c>
      <c r="B64" s="479" t="s">
        <v>931</v>
      </c>
      <c r="C64" s="481" t="s">
        <v>98</v>
      </c>
      <c r="D64" s="481" t="s">
        <v>521</v>
      </c>
      <c r="E64" s="57"/>
    </row>
    <row r="65" spans="1:5" s="22" customFormat="1" x14ac:dyDescent="0.2">
      <c r="A65" s="480">
        <v>11150</v>
      </c>
      <c r="B65" s="479" t="s">
        <v>593</v>
      </c>
      <c r="C65" s="481" t="s">
        <v>98</v>
      </c>
      <c r="D65" s="481" t="s">
        <v>521</v>
      </c>
    </row>
    <row r="66" spans="1:5" s="22" customFormat="1" x14ac:dyDescent="0.2">
      <c r="A66" s="480">
        <v>10348</v>
      </c>
      <c r="B66" s="479" t="s">
        <v>594</v>
      </c>
      <c r="C66" s="481" t="s">
        <v>98</v>
      </c>
      <c r="D66" s="481" t="s">
        <v>530</v>
      </c>
      <c r="E66" s="57"/>
    </row>
    <row r="67" spans="1:5" s="22" customFormat="1" x14ac:dyDescent="0.2">
      <c r="A67" s="480">
        <v>19860</v>
      </c>
      <c r="B67" s="479" t="s">
        <v>595</v>
      </c>
      <c r="C67" s="481" t="s">
        <v>861</v>
      </c>
      <c r="D67" s="481" t="s">
        <v>522</v>
      </c>
    </row>
    <row r="68" spans="1:5" s="22" customFormat="1" x14ac:dyDescent="0.2">
      <c r="A68" s="480">
        <v>19801</v>
      </c>
      <c r="B68" s="479" t="s">
        <v>596</v>
      </c>
      <c r="C68" s="481" t="s">
        <v>861</v>
      </c>
      <c r="D68" s="481" t="s">
        <v>522</v>
      </c>
      <c r="E68" s="57"/>
    </row>
    <row r="69" spans="1:5" s="22" customFormat="1" x14ac:dyDescent="0.2">
      <c r="A69" s="480">
        <v>19828</v>
      </c>
      <c r="B69" s="479" t="s">
        <v>597</v>
      </c>
      <c r="C69" s="481" t="s">
        <v>861</v>
      </c>
      <c r="D69" s="481" t="s">
        <v>522</v>
      </c>
    </row>
    <row r="70" spans="1:5" s="22" customFormat="1" x14ac:dyDescent="0.2">
      <c r="A70" s="480">
        <v>23752</v>
      </c>
      <c r="B70" s="479" t="s">
        <v>995</v>
      </c>
      <c r="C70" s="481" t="s">
        <v>956</v>
      </c>
      <c r="D70" s="481" t="s">
        <v>231</v>
      </c>
      <c r="E70" s="57"/>
    </row>
    <row r="71" spans="1:5" s="22" customFormat="1" x14ac:dyDescent="0.2">
      <c r="A71" s="480">
        <v>40398</v>
      </c>
      <c r="B71" s="479" t="s">
        <v>912</v>
      </c>
      <c r="C71" s="481" t="s">
        <v>994</v>
      </c>
      <c r="D71" s="481" t="s">
        <v>267</v>
      </c>
    </row>
    <row r="72" spans="1:5" s="22" customFormat="1" x14ac:dyDescent="0.2">
      <c r="A72" s="480">
        <v>27154</v>
      </c>
      <c r="B72" s="479" t="s">
        <v>598</v>
      </c>
      <c r="C72" s="481" t="s">
        <v>951</v>
      </c>
      <c r="D72" s="481" t="s">
        <v>512</v>
      </c>
      <c r="E72" s="57"/>
    </row>
    <row r="73" spans="1:5" s="22" customFormat="1" x14ac:dyDescent="0.2">
      <c r="A73" s="480">
        <v>37273</v>
      </c>
      <c r="B73" s="479" t="s">
        <v>599</v>
      </c>
      <c r="C73" s="481" t="s">
        <v>102</v>
      </c>
      <c r="D73" s="481" t="s">
        <v>522</v>
      </c>
    </row>
    <row r="74" spans="1:5" s="22" customFormat="1" x14ac:dyDescent="0.2">
      <c r="A74" s="480">
        <v>20370</v>
      </c>
      <c r="B74" s="479" t="s">
        <v>600</v>
      </c>
      <c r="C74" s="481" t="s">
        <v>102</v>
      </c>
      <c r="D74" s="481" t="s">
        <v>512</v>
      </c>
      <c r="E74" s="57"/>
    </row>
    <row r="75" spans="1:5" s="22" customFormat="1" x14ac:dyDescent="0.2">
      <c r="A75" s="480">
        <v>18279</v>
      </c>
      <c r="B75" s="479" t="s">
        <v>601</v>
      </c>
      <c r="C75" s="481" t="s">
        <v>82</v>
      </c>
      <c r="D75" s="481" t="s">
        <v>525</v>
      </c>
    </row>
    <row r="76" spans="1:5" s="22" customFormat="1" x14ac:dyDescent="0.2">
      <c r="A76" s="480">
        <v>41394</v>
      </c>
      <c r="B76" s="479" t="s">
        <v>602</v>
      </c>
      <c r="C76" s="481" t="s">
        <v>952</v>
      </c>
      <c r="D76" s="481" t="s">
        <v>73</v>
      </c>
      <c r="E76" s="57"/>
    </row>
    <row r="77" spans="1:5" s="22" customFormat="1" x14ac:dyDescent="0.2">
      <c r="A77" s="480">
        <v>15911</v>
      </c>
      <c r="B77" s="479" t="s">
        <v>996</v>
      </c>
      <c r="C77" s="481" t="s">
        <v>103</v>
      </c>
      <c r="D77" s="481" t="s">
        <v>529</v>
      </c>
    </row>
    <row r="78" spans="1:5" s="22" customFormat="1" x14ac:dyDescent="0.2">
      <c r="A78" s="480">
        <v>32603</v>
      </c>
      <c r="B78" s="479" t="s">
        <v>603</v>
      </c>
      <c r="C78" s="481" t="s">
        <v>103</v>
      </c>
      <c r="D78" s="481" t="s">
        <v>530</v>
      </c>
      <c r="E78" s="57"/>
    </row>
    <row r="79" spans="1:5" s="22" customFormat="1" x14ac:dyDescent="0.2">
      <c r="A79" s="480">
        <v>38911</v>
      </c>
      <c r="B79" s="479" t="s">
        <v>604</v>
      </c>
      <c r="C79" s="481" t="s">
        <v>103</v>
      </c>
      <c r="D79" s="481" t="s">
        <v>529</v>
      </c>
    </row>
    <row r="80" spans="1:5" s="22" customFormat="1" x14ac:dyDescent="0.2">
      <c r="A80" s="480">
        <v>29580</v>
      </c>
      <c r="B80" s="479" t="s">
        <v>605</v>
      </c>
      <c r="C80" s="481" t="s">
        <v>103</v>
      </c>
      <c r="D80" s="481" t="s">
        <v>529</v>
      </c>
      <c r="E80" s="57"/>
    </row>
    <row r="81" spans="1:5" s="22" customFormat="1" x14ac:dyDescent="0.2">
      <c r="A81" s="480">
        <v>10391</v>
      </c>
      <c r="B81" s="479" t="s">
        <v>932</v>
      </c>
      <c r="C81" s="481" t="s">
        <v>92</v>
      </c>
      <c r="D81" s="481" t="s">
        <v>524</v>
      </c>
    </row>
    <row r="82" spans="1:5" s="22" customFormat="1" x14ac:dyDescent="0.2">
      <c r="A82" s="480">
        <v>20044</v>
      </c>
      <c r="B82" s="479" t="s">
        <v>872</v>
      </c>
      <c r="C82" s="481" t="s">
        <v>92</v>
      </c>
      <c r="D82" s="481" t="s">
        <v>524</v>
      </c>
      <c r="E82" s="57"/>
    </row>
    <row r="83" spans="1:5" s="22" customFormat="1" x14ac:dyDescent="0.2">
      <c r="A83" s="480">
        <v>22276</v>
      </c>
      <c r="B83" s="479" t="s">
        <v>933</v>
      </c>
      <c r="C83" s="481" t="s">
        <v>92</v>
      </c>
      <c r="D83" s="481" t="s">
        <v>524</v>
      </c>
    </row>
    <row r="84" spans="1:5" s="22" customFormat="1" x14ac:dyDescent="0.2">
      <c r="A84" s="480">
        <v>20095</v>
      </c>
      <c r="B84" s="479" t="s">
        <v>913</v>
      </c>
      <c r="C84" s="481" t="s">
        <v>104</v>
      </c>
      <c r="D84" s="481" t="s">
        <v>529</v>
      </c>
      <c r="E84" s="57"/>
    </row>
    <row r="85" spans="1:5" s="22" customFormat="1" x14ac:dyDescent="0.2">
      <c r="A85" s="480">
        <v>20109</v>
      </c>
      <c r="B85" s="479" t="s">
        <v>914</v>
      </c>
      <c r="C85" s="481" t="s">
        <v>104</v>
      </c>
      <c r="D85" s="481" t="s">
        <v>529</v>
      </c>
    </row>
    <row r="86" spans="1:5" s="22" customFormat="1" x14ac:dyDescent="0.2">
      <c r="A86" s="480">
        <v>12319</v>
      </c>
      <c r="B86" s="479" t="s">
        <v>1020</v>
      </c>
      <c r="C86" s="481" t="s">
        <v>84</v>
      </c>
      <c r="D86" s="481" t="s">
        <v>525</v>
      </c>
      <c r="E86" s="57"/>
    </row>
    <row r="87" spans="1:5" s="22" customFormat="1" x14ac:dyDescent="0.2">
      <c r="A87" s="480">
        <v>13528</v>
      </c>
      <c r="B87" s="479" t="s">
        <v>606</v>
      </c>
      <c r="C87" s="481" t="s">
        <v>84</v>
      </c>
      <c r="D87" s="481" t="s">
        <v>513</v>
      </c>
    </row>
    <row r="88" spans="1:5" s="22" customFormat="1" x14ac:dyDescent="0.2">
      <c r="A88" s="480">
        <v>10830</v>
      </c>
      <c r="B88" s="479" t="s">
        <v>607</v>
      </c>
      <c r="C88" s="481" t="s">
        <v>114</v>
      </c>
      <c r="D88" s="481" t="s">
        <v>520</v>
      </c>
      <c r="E88" s="57"/>
    </row>
    <row r="89" spans="1:5" s="22" customFormat="1" x14ac:dyDescent="0.2">
      <c r="A89" s="480">
        <v>13544</v>
      </c>
      <c r="B89" s="479" t="s">
        <v>608</v>
      </c>
      <c r="C89" s="481" t="s">
        <v>1021</v>
      </c>
      <c r="D89" s="481" t="s">
        <v>520</v>
      </c>
    </row>
    <row r="90" spans="1:5" s="22" customFormat="1" x14ac:dyDescent="0.2">
      <c r="A90" s="480">
        <v>27464</v>
      </c>
      <c r="B90" s="479" t="s">
        <v>609</v>
      </c>
      <c r="C90" s="481" t="s">
        <v>105</v>
      </c>
      <c r="D90" s="481" t="s">
        <v>520</v>
      </c>
      <c r="E90" s="57"/>
    </row>
    <row r="91" spans="1:5" s="22" customFormat="1" x14ac:dyDescent="0.2">
      <c r="A91" s="480">
        <v>10063</v>
      </c>
      <c r="B91" s="479" t="s">
        <v>610</v>
      </c>
      <c r="C91" s="481" t="s">
        <v>105</v>
      </c>
      <c r="D91" s="481" t="s">
        <v>520</v>
      </c>
    </row>
    <row r="92" spans="1:5" s="22" customFormat="1" x14ac:dyDescent="0.2">
      <c r="A92" s="480">
        <v>35955</v>
      </c>
      <c r="B92" s="479" t="s">
        <v>611</v>
      </c>
      <c r="C92" s="481" t="s">
        <v>105</v>
      </c>
      <c r="D92" s="481" t="s">
        <v>225</v>
      </c>
      <c r="E92" s="57"/>
    </row>
    <row r="93" spans="1:5" s="22" customFormat="1" x14ac:dyDescent="0.2">
      <c r="A93" s="480">
        <v>20117</v>
      </c>
      <c r="B93" s="479" t="s">
        <v>75</v>
      </c>
      <c r="C93" s="481" t="s">
        <v>105</v>
      </c>
      <c r="D93" s="481" t="s">
        <v>520</v>
      </c>
    </row>
    <row r="94" spans="1:5" s="22" customFormat="1" x14ac:dyDescent="0.2">
      <c r="A94" s="480">
        <v>20125</v>
      </c>
      <c r="B94" s="479" t="s">
        <v>612</v>
      </c>
      <c r="C94" s="481" t="s">
        <v>105</v>
      </c>
      <c r="D94" s="481" t="s">
        <v>225</v>
      </c>
      <c r="E94" s="57"/>
    </row>
    <row r="95" spans="1:5" s="22" customFormat="1" x14ac:dyDescent="0.2">
      <c r="A95" s="480">
        <v>80659</v>
      </c>
      <c r="B95" s="479" t="s">
        <v>553</v>
      </c>
      <c r="C95" s="481" t="s">
        <v>107</v>
      </c>
      <c r="D95" s="481" t="s">
        <v>519</v>
      </c>
    </row>
    <row r="96" spans="1:5" s="22" customFormat="1" x14ac:dyDescent="0.2">
      <c r="A96" s="480">
        <v>10520</v>
      </c>
      <c r="B96" s="479" t="s">
        <v>613</v>
      </c>
      <c r="C96" s="481" t="s">
        <v>84</v>
      </c>
      <c r="D96" s="481" t="s">
        <v>520</v>
      </c>
      <c r="E96" s="57"/>
    </row>
    <row r="97" spans="1:5" s="22" customFormat="1" x14ac:dyDescent="0.2">
      <c r="A97" s="480">
        <v>10510</v>
      </c>
      <c r="B97" s="479" t="s">
        <v>953</v>
      </c>
      <c r="C97" s="481" t="s">
        <v>103</v>
      </c>
      <c r="D97" s="481" t="s">
        <v>529</v>
      </c>
    </row>
    <row r="98" spans="1:5" s="22" customFormat="1" x14ac:dyDescent="0.2">
      <c r="A98" s="480">
        <v>20273</v>
      </c>
      <c r="B98" s="479" t="s">
        <v>997</v>
      </c>
      <c r="C98" s="481" t="s">
        <v>84</v>
      </c>
      <c r="D98" s="481" t="s">
        <v>512</v>
      </c>
      <c r="E98" s="57"/>
    </row>
    <row r="99" spans="1:5" s="22" customFormat="1" x14ac:dyDescent="0.2">
      <c r="A99" s="480">
        <v>20230</v>
      </c>
      <c r="B99" s="479" t="s">
        <v>614</v>
      </c>
      <c r="C99" s="481" t="s">
        <v>86</v>
      </c>
      <c r="D99" s="481" t="s">
        <v>528</v>
      </c>
    </row>
    <row r="100" spans="1:5" s="22" customFormat="1" x14ac:dyDescent="0.2">
      <c r="A100" s="480">
        <v>34649</v>
      </c>
      <c r="B100" s="479" t="s">
        <v>615</v>
      </c>
      <c r="C100" s="481" t="s">
        <v>94</v>
      </c>
      <c r="D100" s="481" t="s">
        <v>530</v>
      </c>
      <c r="E100" s="57"/>
    </row>
    <row r="101" spans="1:5" s="22" customFormat="1" x14ac:dyDescent="0.2">
      <c r="A101" s="480">
        <v>20710</v>
      </c>
      <c r="B101" s="479" t="s">
        <v>616</v>
      </c>
      <c r="C101" s="481" t="s">
        <v>82</v>
      </c>
      <c r="D101" s="481" t="s">
        <v>525</v>
      </c>
    </row>
    <row r="102" spans="1:5" s="22" customFormat="1" x14ac:dyDescent="0.2">
      <c r="A102" s="480">
        <v>10006</v>
      </c>
      <c r="B102" s="479" t="s">
        <v>1023</v>
      </c>
      <c r="C102" s="481" t="s">
        <v>117</v>
      </c>
      <c r="D102" s="481" t="s">
        <v>512</v>
      </c>
      <c r="E102" s="57"/>
    </row>
    <row r="103" spans="1:5" s="22" customFormat="1" x14ac:dyDescent="0.2">
      <c r="A103" s="480">
        <v>10642</v>
      </c>
      <c r="B103" s="479" t="s">
        <v>895</v>
      </c>
      <c r="C103" s="481" t="s">
        <v>84</v>
      </c>
      <c r="D103" s="481" t="s">
        <v>519</v>
      </c>
    </row>
    <row r="104" spans="1:5" s="22" customFormat="1" x14ac:dyDescent="0.2">
      <c r="A104" s="480">
        <v>16356</v>
      </c>
      <c r="B104" s="479" t="s">
        <v>1024</v>
      </c>
      <c r="C104" s="481" t="s">
        <v>987</v>
      </c>
      <c r="D104" s="481" t="s">
        <v>529</v>
      </c>
      <c r="E104" s="57"/>
    </row>
    <row r="105" spans="1:5" s="22" customFormat="1" x14ac:dyDescent="0.2">
      <c r="A105" s="480">
        <v>12777</v>
      </c>
      <c r="B105" s="479" t="s">
        <v>617</v>
      </c>
      <c r="C105" s="481" t="s">
        <v>82</v>
      </c>
      <c r="D105" s="481" t="s">
        <v>512</v>
      </c>
    </row>
    <row r="106" spans="1:5" s="22" customFormat="1" x14ac:dyDescent="0.2">
      <c r="A106" s="480">
        <v>10052</v>
      </c>
      <c r="B106" s="479" t="s">
        <v>618</v>
      </c>
      <c r="C106" s="481" t="s">
        <v>82</v>
      </c>
      <c r="D106" s="481" t="s">
        <v>513</v>
      </c>
      <c r="E106" s="57"/>
    </row>
    <row r="107" spans="1:5" s="22" customFormat="1" x14ac:dyDescent="0.2">
      <c r="A107" s="480">
        <v>18767</v>
      </c>
      <c r="B107" s="479" t="s">
        <v>1025</v>
      </c>
      <c r="C107" s="481" t="s">
        <v>945</v>
      </c>
      <c r="D107" s="481" t="s">
        <v>77</v>
      </c>
    </row>
    <row r="108" spans="1:5" s="22" customFormat="1" x14ac:dyDescent="0.2">
      <c r="A108" s="480">
        <v>28665</v>
      </c>
      <c r="B108" s="479" t="s">
        <v>896</v>
      </c>
      <c r="C108" s="481" t="s">
        <v>108</v>
      </c>
      <c r="D108" s="481" t="s">
        <v>528</v>
      </c>
      <c r="E108" s="57"/>
    </row>
    <row r="109" spans="1:5" s="22" customFormat="1" x14ac:dyDescent="0.2">
      <c r="A109" s="480">
        <v>23280</v>
      </c>
      <c r="B109" s="479" t="s">
        <v>897</v>
      </c>
      <c r="C109" s="481" t="s">
        <v>108</v>
      </c>
      <c r="D109" s="481" t="s">
        <v>528</v>
      </c>
    </row>
    <row r="110" spans="1:5" s="22" customFormat="1" x14ac:dyDescent="0.2">
      <c r="A110" s="480">
        <v>10677</v>
      </c>
      <c r="B110" s="479" t="s">
        <v>619</v>
      </c>
      <c r="C110" s="481" t="s">
        <v>108</v>
      </c>
      <c r="D110" s="481" t="s">
        <v>528</v>
      </c>
      <c r="E110" s="57"/>
    </row>
    <row r="111" spans="1:5" s="22" customFormat="1" x14ac:dyDescent="0.2">
      <c r="A111" s="480">
        <v>31534</v>
      </c>
      <c r="B111" s="479" t="s">
        <v>516</v>
      </c>
      <c r="C111" s="481" t="s">
        <v>134</v>
      </c>
      <c r="D111" s="481" t="s">
        <v>519</v>
      </c>
    </row>
    <row r="112" spans="1:5" s="22" customFormat="1" x14ac:dyDescent="0.2">
      <c r="A112" s="480">
        <v>10315</v>
      </c>
      <c r="B112" s="479" t="s">
        <v>620</v>
      </c>
      <c r="C112" s="481" t="s">
        <v>892</v>
      </c>
      <c r="D112" s="481" t="s">
        <v>520</v>
      </c>
      <c r="E112" s="57"/>
    </row>
    <row r="113" spans="1:5" s="22" customFormat="1" x14ac:dyDescent="0.2">
      <c r="A113" s="480">
        <v>10693</v>
      </c>
      <c r="B113" s="479" t="s">
        <v>621</v>
      </c>
      <c r="C113" s="481" t="s">
        <v>109</v>
      </c>
      <c r="D113" s="481" t="s">
        <v>520</v>
      </c>
    </row>
    <row r="114" spans="1:5" s="22" customFormat="1" x14ac:dyDescent="0.2">
      <c r="A114" s="480">
        <v>20532</v>
      </c>
      <c r="B114" s="479" t="s">
        <v>622</v>
      </c>
      <c r="C114" s="481" t="s">
        <v>864</v>
      </c>
      <c r="D114" s="481" t="s">
        <v>45</v>
      </c>
      <c r="E114" s="57"/>
    </row>
    <row r="115" spans="1:5" s="22" customFormat="1" x14ac:dyDescent="0.2">
      <c r="A115" s="480">
        <v>11219</v>
      </c>
      <c r="B115" s="479" t="s">
        <v>1140</v>
      </c>
      <c r="C115" s="481" t="s">
        <v>963</v>
      </c>
      <c r="D115" s="481" t="s">
        <v>513</v>
      </c>
    </row>
    <row r="116" spans="1:5" s="22" customFormat="1" x14ac:dyDescent="0.2">
      <c r="A116" s="480">
        <v>11703</v>
      </c>
      <c r="B116" s="479" t="s">
        <v>1141</v>
      </c>
      <c r="C116" s="481" t="s">
        <v>963</v>
      </c>
      <c r="D116" s="481" t="s">
        <v>513</v>
      </c>
      <c r="E116" s="57"/>
    </row>
    <row r="117" spans="1:5" s="22" customFormat="1" x14ac:dyDescent="0.2">
      <c r="A117" s="480">
        <v>12274</v>
      </c>
      <c r="B117" s="479" t="s">
        <v>1142</v>
      </c>
      <c r="C117" s="481" t="s">
        <v>963</v>
      </c>
      <c r="D117" s="481" t="s">
        <v>513</v>
      </c>
    </row>
    <row r="118" spans="1:5" s="22" customFormat="1" x14ac:dyDescent="0.2">
      <c r="A118" s="480">
        <v>15563</v>
      </c>
      <c r="B118" s="479" t="s">
        <v>998</v>
      </c>
      <c r="C118" s="481" t="s">
        <v>963</v>
      </c>
      <c r="D118" s="481" t="s">
        <v>513</v>
      </c>
      <c r="E118" s="57"/>
    </row>
    <row r="119" spans="1:5" s="22" customFormat="1" x14ac:dyDescent="0.2">
      <c r="A119" s="480">
        <v>16646</v>
      </c>
      <c r="B119" s="479" t="s">
        <v>1026</v>
      </c>
      <c r="C119" s="481" t="s">
        <v>945</v>
      </c>
      <c r="D119" s="481" t="s">
        <v>77</v>
      </c>
    </row>
    <row r="120" spans="1:5" s="22" customFormat="1" x14ac:dyDescent="0.2">
      <c r="A120" s="480">
        <v>36552</v>
      </c>
      <c r="B120" s="479" t="s">
        <v>623</v>
      </c>
      <c r="C120" s="481" t="s">
        <v>101</v>
      </c>
      <c r="D120" s="481" t="s">
        <v>530</v>
      </c>
      <c r="E120" s="57"/>
    </row>
    <row r="121" spans="1:5" s="22" customFormat="1" x14ac:dyDescent="0.2">
      <c r="A121" s="480">
        <v>19410</v>
      </c>
      <c r="B121" s="479" t="s">
        <v>624</v>
      </c>
      <c r="C121" s="481" t="s">
        <v>85</v>
      </c>
      <c r="D121" s="481" t="s">
        <v>512</v>
      </c>
    </row>
    <row r="122" spans="1:5" s="22" customFormat="1" x14ac:dyDescent="0.2">
      <c r="A122" s="480">
        <v>34754</v>
      </c>
      <c r="B122" s="479" t="s">
        <v>880</v>
      </c>
      <c r="C122" s="481" t="s">
        <v>139</v>
      </c>
      <c r="D122" s="481" t="s">
        <v>532</v>
      </c>
      <c r="E122" s="57"/>
    </row>
    <row r="123" spans="1:5" s="22" customFormat="1" x14ac:dyDescent="0.2">
      <c r="A123" s="480">
        <v>21989</v>
      </c>
      <c r="B123" s="479" t="s">
        <v>625</v>
      </c>
      <c r="C123" s="481" t="s">
        <v>84</v>
      </c>
      <c r="D123" s="481" t="s">
        <v>512</v>
      </c>
    </row>
    <row r="124" spans="1:5" s="22" customFormat="1" x14ac:dyDescent="0.2">
      <c r="A124" s="480">
        <v>12177</v>
      </c>
      <c r="B124" s="479" t="s">
        <v>626</v>
      </c>
      <c r="C124" s="481" t="s">
        <v>111</v>
      </c>
      <c r="D124" s="481" t="s">
        <v>520</v>
      </c>
      <c r="E124" s="57"/>
    </row>
    <row r="125" spans="1:5" s="22" customFormat="1" x14ac:dyDescent="0.2">
      <c r="A125" s="480">
        <v>62308</v>
      </c>
      <c r="B125" s="479" t="s">
        <v>554</v>
      </c>
      <c r="C125" s="481" t="s">
        <v>112</v>
      </c>
      <c r="D125" s="481" t="s">
        <v>523</v>
      </c>
    </row>
    <row r="126" spans="1:5" s="22" customFormat="1" x14ac:dyDescent="0.2">
      <c r="A126" s="480">
        <v>32190</v>
      </c>
      <c r="B126" s="479" t="s">
        <v>627</v>
      </c>
      <c r="C126" s="481" t="s">
        <v>994</v>
      </c>
      <c r="D126" s="481" t="s">
        <v>512</v>
      </c>
      <c r="E126" s="57"/>
    </row>
    <row r="127" spans="1:5" s="22" customFormat="1" x14ac:dyDescent="0.2">
      <c r="A127" s="480">
        <v>20443</v>
      </c>
      <c r="B127" s="479" t="s">
        <v>628</v>
      </c>
      <c r="C127" s="481" t="s">
        <v>91</v>
      </c>
      <c r="D127" s="481" t="s">
        <v>522</v>
      </c>
    </row>
    <row r="128" spans="1:5" s="22" customFormat="1" x14ac:dyDescent="0.2">
      <c r="A128" s="480">
        <v>28258</v>
      </c>
      <c r="B128" s="479" t="s">
        <v>629</v>
      </c>
      <c r="C128" s="481" t="s">
        <v>994</v>
      </c>
      <c r="D128" s="481" t="s">
        <v>1143</v>
      </c>
      <c r="E128" s="57"/>
    </row>
    <row r="129" spans="1:5" s="22" customFormat="1" x14ac:dyDescent="0.2">
      <c r="A129" s="480">
        <v>35289</v>
      </c>
      <c r="B129" s="479" t="s">
        <v>630</v>
      </c>
      <c r="C129" s="481" t="s">
        <v>91</v>
      </c>
      <c r="D129" s="481" t="s">
        <v>525</v>
      </c>
    </row>
    <row r="130" spans="1:5" s="22" customFormat="1" x14ac:dyDescent="0.2">
      <c r="A130" s="480">
        <v>10499</v>
      </c>
      <c r="B130" s="479" t="s">
        <v>631</v>
      </c>
      <c r="C130" s="481" t="s">
        <v>148</v>
      </c>
      <c r="D130" s="481" t="s">
        <v>530</v>
      </c>
      <c r="E130" s="57"/>
    </row>
    <row r="131" spans="1:5" s="22" customFormat="1" x14ac:dyDescent="0.2">
      <c r="A131" s="480">
        <v>18961</v>
      </c>
      <c r="B131" s="479" t="s">
        <v>632</v>
      </c>
      <c r="C131" s="481" t="s">
        <v>88</v>
      </c>
      <c r="D131" s="481" t="s">
        <v>528</v>
      </c>
    </row>
    <row r="132" spans="1:5" s="22" customFormat="1" x14ac:dyDescent="0.2">
      <c r="A132" s="480">
        <v>31348</v>
      </c>
      <c r="B132" s="479" t="s">
        <v>517</v>
      </c>
      <c r="C132" s="481" t="s">
        <v>110</v>
      </c>
      <c r="D132" s="481" t="s">
        <v>530</v>
      </c>
      <c r="E132" s="57"/>
    </row>
    <row r="133" spans="1:5" s="22" customFormat="1" x14ac:dyDescent="0.2">
      <c r="A133" s="480">
        <v>37770</v>
      </c>
      <c r="B133" s="479" t="s">
        <v>915</v>
      </c>
      <c r="C133" s="481" t="s">
        <v>106</v>
      </c>
      <c r="D133" s="481" t="s">
        <v>513</v>
      </c>
    </row>
    <row r="134" spans="1:5" s="22" customFormat="1" x14ac:dyDescent="0.2">
      <c r="A134" s="480">
        <v>15539</v>
      </c>
      <c r="B134" s="479" t="s">
        <v>898</v>
      </c>
      <c r="C134" s="481" t="s">
        <v>106</v>
      </c>
      <c r="D134" s="481" t="s">
        <v>520</v>
      </c>
      <c r="E134" s="57"/>
    </row>
    <row r="135" spans="1:5" s="22" customFormat="1" x14ac:dyDescent="0.2">
      <c r="A135" s="480">
        <v>10847</v>
      </c>
      <c r="B135" s="479" t="s">
        <v>633</v>
      </c>
      <c r="C135" s="481" t="s">
        <v>113</v>
      </c>
      <c r="D135" s="481" t="s">
        <v>529</v>
      </c>
    </row>
    <row r="136" spans="1:5" s="22" customFormat="1" x14ac:dyDescent="0.2">
      <c r="A136" s="480">
        <v>10855</v>
      </c>
      <c r="B136" s="479" t="s">
        <v>634</v>
      </c>
      <c r="C136" s="481" t="s">
        <v>92</v>
      </c>
      <c r="D136" s="481" t="s">
        <v>520</v>
      </c>
      <c r="E136" s="57"/>
    </row>
    <row r="137" spans="1:5" s="22" customFormat="1" x14ac:dyDescent="0.2">
      <c r="A137" s="480">
        <v>40975</v>
      </c>
      <c r="B137" s="479" t="s">
        <v>635</v>
      </c>
      <c r="C137" s="481" t="s">
        <v>84</v>
      </c>
      <c r="D137" s="481" t="s">
        <v>520</v>
      </c>
    </row>
    <row r="138" spans="1:5" s="22" customFormat="1" x14ac:dyDescent="0.2">
      <c r="A138" s="480">
        <v>12718</v>
      </c>
      <c r="B138" s="479" t="s">
        <v>954</v>
      </c>
      <c r="C138" s="481" t="s">
        <v>148</v>
      </c>
      <c r="D138" s="481" t="s">
        <v>520</v>
      </c>
      <c r="E138" s="57"/>
    </row>
    <row r="139" spans="1:5" s="22" customFormat="1" x14ac:dyDescent="0.2">
      <c r="A139" s="480">
        <v>33499</v>
      </c>
      <c r="B139" s="479" t="s">
        <v>636</v>
      </c>
      <c r="C139" s="481" t="s">
        <v>84</v>
      </c>
      <c r="D139" s="481" t="s">
        <v>519</v>
      </c>
    </row>
    <row r="140" spans="1:5" s="22" customFormat="1" x14ac:dyDescent="0.2">
      <c r="A140" s="480">
        <v>12890</v>
      </c>
      <c r="B140" s="479" t="s">
        <v>637</v>
      </c>
      <c r="C140" s="481" t="s">
        <v>1021</v>
      </c>
      <c r="D140" s="481" t="s">
        <v>520</v>
      </c>
      <c r="E140" s="57"/>
    </row>
    <row r="141" spans="1:5" s="22" customFormat="1" x14ac:dyDescent="0.2">
      <c r="A141" s="480">
        <v>14702</v>
      </c>
      <c r="B141" s="479" t="s">
        <v>638</v>
      </c>
      <c r="C141" s="481" t="s">
        <v>92</v>
      </c>
      <c r="D141" s="481" t="s">
        <v>524</v>
      </c>
    </row>
    <row r="142" spans="1:5" s="22" customFormat="1" x14ac:dyDescent="0.2">
      <c r="A142" s="480">
        <v>21261</v>
      </c>
      <c r="B142" s="479" t="s">
        <v>639</v>
      </c>
      <c r="C142" s="481" t="s">
        <v>1144</v>
      </c>
      <c r="D142" s="481" t="s">
        <v>532</v>
      </c>
      <c r="E142" s="57"/>
    </row>
    <row r="143" spans="1:5" s="22" customFormat="1" x14ac:dyDescent="0.2">
      <c r="A143" s="480">
        <v>21407</v>
      </c>
      <c r="B143" s="479" t="s">
        <v>640</v>
      </c>
      <c r="C143" s="481" t="s">
        <v>116</v>
      </c>
      <c r="D143" s="481" t="s">
        <v>529</v>
      </c>
    </row>
    <row r="144" spans="1:5" s="22" customFormat="1" x14ac:dyDescent="0.2">
      <c r="A144" s="480">
        <v>25402</v>
      </c>
      <c r="B144" s="479" t="s">
        <v>899</v>
      </c>
      <c r="C144" s="481" t="s">
        <v>117</v>
      </c>
      <c r="D144" s="481" t="s">
        <v>267</v>
      </c>
      <c r="E144" s="57"/>
    </row>
    <row r="145" spans="1:5" s="22" customFormat="1" x14ac:dyDescent="0.2">
      <c r="A145" s="480">
        <v>11512</v>
      </c>
      <c r="B145" s="479" t="s">
        <v>641</v>
      </c>
      <c r="C145" s="481" t="s">
        <v>117</v>
      </c>
      <c r="D145" s="481" t="s">
        <v>520</v>
      </c>
    </row>
    <row r="146" spans="1:5" s="22" customFormat="1" x14ac:dyDescent="0.2">
      <c r="A146" s="480">
        <v>10640</v>
      </c>
      <c r="B146" s="479" t="s">
        <v>1027</v>
      </c>
      <c r="C146" s="481" t="s">
        <v>117</v>
      </c>
      <c r="D146" s="481" t="s">
        <v>1028</v>
      </c>
      <c r="E146" s="57"/>
    </row>
    <row r="147" spans="1:5" s="22" customFormat="1" x14ac:dyDescent="0.2">
      <c r="A147" s="480">
        <v>21458</v>
      </c>
      <c r="B147" s="479" t="s">
        <v>642</v>
      </c>
      <c r="C147" s="481" t="s">
        <v>93</v>
      </c>
      <c r="D147" s="481" t="s">
        <v>77</v>
      </c>
    </row>
    <row r="148" spans="1:5" s="22" customFormat="1" x14ac:dyDescent="0.2">
      <c r="A148" s="480">
        <v>21415</v>
      </c>
      <c r="B148" s="479" t="s">
        <v>643</v>
      </c>
      <c r="C148" s="481" t="s">
        <v>116</v>
      </c>
      <c r="D148" s="481" t="s">
        <v>529</v>
      </c>
      <c r="E148" s="57"/>
    </row>
    <row r="149" spans="1:5" s="22" customFormat="1" x14ac:dyDescent="0.2">
      <c r="A149" s="480">
        <v>10346</v>
      </c>
      <c r="B149" s="479" t="s">
        <v>900</v>
      </c>
      <c r="C149" s="481" t="s">
        <v>117</v>
      </c>
      <c r="D149" s="481" t="s">
        <v>267</v>
      </c>
    </row>
    <row r="150" spans="1:5" s="22" customFormat="1" x14ac:dyDescent="0.2">
      <c r="A150" s="480">
        <v>10641</v>
      </c>
      <c r="B150" s="479" t="s">
        <v>1029</v>
      </c>
      <c r="C150" s="481" t="s">
        <v>149</v>
      </c>
      <c r="D150" s="481" t="s">
        <v>530</v>
      </c>
      <c r="E150" s="57"/>
    </row>
    <row r="151" spans="1:5" s="22" customFormat="1" x14ac:dyDescent="0.2">
      <c r="A151" s="480">
        <v>11551</v>
      </c>
      <c r="B151" s="479" t="s">
        <v>940</v>
      </c>
      <c r="C151" s="481" t="s">
        <v>149</v>
      </c>
      <c r="D151" s="481" t="s">
        <v>530</v>
      </c>
    </row>
    <row r="152" spans="1:5" s="22" customFormat="1" x14ac:dyDescent="0.2">
      <c r="A152" s="480">
        <v>30210</v>
      </c>
      <c r="B152" s="479" t="s">
        <v>644</v>
      </c>
      <c r="C152" s="481" t="s">
        <v>89</v>
      </c>
      <c r="D152" s="481" t="s">
        <v>522</v>
      </c>
      <c r="E152" s="57"/>
    </row>
    <row r="153" spans="1:5" s="22" customFormat="1" x14ac:dyDescent="0.2">
      <c r="A153" s="480">
        <v>16044</v>
      </c>
      <c r="B153" s="479" t="s">
        <v>980</v>
      </c>
      <c r="C153" s="481" t="s">
        <v>118</v>
      </c>
      <c r="D153" s="481" t="s">
        <v>530</v>
      </c>
    </row>
    <row r="154" spans="1:5" s="22" customFormat="1" x14ac:dyDescent="0.2">
      <c r="A154" s="480">
        <v>10120</v>
      </c>
      <c r="B154" s="479" t="s">
        <v>645</v>
      </c>
      <c r="C154" s="481" t="s">
        <v>118</v>
      </c>
      <c r="D154" s="481" t="s">
        <v>530</v>
      </c>
      <c r="E154" s="57"/>
    </row>
    <row r="155" spans="1:5" s="22" customFormat="1" x14ac:dyDescent="0.2">
      <c r="A155" s="480">
        <v>16045</v>
      </c>
      <c r="B155" s="479" t="s">
        <v>981</v>
      </c>
      <c r="C155" s="481" t="s">
        <v>118</v>
      </c>
      <c r="D155" s="481" t="s">
        <v>530</v>
      </c>
    </row>
    <row r="156" spans="1:5" s="22" customFormat="1" x14ac:dyDescent="0.2">
      <c r="A156" s="480">
        <v>26921</v>
      </c>
      <c r="B156" s="479" t="s">
        <v>646</v>
      </c>
      <c r="C156" s="481" t="s">
        <v>118</v>
      </c>
      <c r="D156" s="481" t="s">
        <v>530</v>
      </c>
      <c r="E156" s="57"/>
    </row>
    <row r="157" spans="1:5" s="22" customFormat="1" x14ac:dyDescent="0.2">
      <c r="A157" s="480">
        <v>24961</v>
      </c>
      <c r="B157" s="479" t="s">
        <v>1030</v>
      </c>
      <c r="C157" s="481" t="s">
        <v>1031</v>
      </c>
      <c r="D157" s="481" t="s">
        <v>160</v>
      </c>
    </row>
    <row r="158" spans="1:5" s="22" customFormat="1" x14ac:dyDescent="0.2">
      <c r="A158" s="480">
        <v>10318</v>
      </c>
      <c r="B158" s="479" t="s">
        <v>647</v>
      </c>
      <c r="C158" s="481" t="s">
        <v>892</v>
      </c>
      <c r="D158" s="481" t="s">
        <v>520</v>
      </c>
      <c r="E158" s="57"/>
    </row>
    <row r="159" spans="1:5" s="22" customFormat="1" x14ac:dyDescent="0.2">
      <c r="A159" s="480">
        <v>35181</v>
      </c>
      <c r="B159" s="479" t="s">
        <v>161</v>
      </c>
      <c r="C159" s="481" t="s">
        <v>82</v>
      </c>
      <c r="D159" s="481" t="s">
        <v>530</v>
      </c>
    </row>
    <row r="160" spans="1:5" s="22" customFormat="1" x14ac:dyDescent="0.2">
      <c r="A160" s="480">
        <v>40029</v>
      </c>
      <c r="B160" s="479" t="s">
        <v>648</v>
      </c>
      <c r="C160" s="481" t="s">
        <v>119</v>
      </c>
      <c r="D160" s="481" t="s">
        <v>520</v>
      </c>
      <c r="E160" s="57"/>
    </row>
    <row r="161" spans="1:5" s="22" customFormat="1" x14ac:dyDescent="0.2">
      <c r="A161" s="480">
        <v>15884</v>
      </c>
      <c r="B161" s="479" t="s">
        <v>941</v>
      </c>
      <c r="C161" s="481" t="s">
        <v>946</v>
      </c>
      <c r="D161" s="481" t="s">
        <v>520</v>
      </c>
    </row>
    <row r="162" spans="1:5" s="22" customFormat="1" x14ac:dyDescent="0.2">
      <c r="A162" s="480">
        <v>34339</v>
      </c>
      <c r="B162" s="479" t="s">
        <v>1032</v>
      </c>
      <c r="C162" s="481" t="s">
        <v>892</v>
      </c>
      <c r="D162" s="481" t="s">
        <v>526</v>
      </c>
      <c r="E162" s="57"/>
    </row>
    <row r="163" spans="1:5" s="22" customFormat="1" x14ac:dyDescent="0.2">
      <c r="A163" s="480">
        <v>21652</v>
      </c>
      <c r="B163" s="479" t="s">
        <v>649</v>
      </c>
      <c r="C163" s="481" t="s">
        <v>892</v>
      </c>
      <c r="D163" s="481" t="s">
        <v>520</v>
      </c>
    </row>
    <row r="164" spans="1:5" s="22" customFormat="1" x14ac:dyDescent="0.2">
      <c r="A164" s="480">
        <v>10873</v>
      </c>
      <c r="B164" s="479" t="s">
        <v>650</v>
      </c>
      <c r="C164" s="481" t="s">
        <v>94</v>
      </c>
      <c r="D164" s="481" t="s">
        <v>520</v>
      </c>
      <c r="E164" s="57"/>
    </row>
    <row r="165" spans="1:5" s="22" customFormat="1" x14ac:dyDescent="0.2">
      <c r="A165" s="480">
        <v>41483</v>
      </c>
      <c r="B165" s="479" t="s">
        <v>651</v>
      </c>
      <c r="C165" s="481" t="s">
        <v>100</v>
      </c>
      <c r="D165" s="481" t="s">
        <v>523</v>
      </c>
    </row>
    <row r="166" spans="1:5" s="22" customFormat="1" x14ac:dyDescent="0.2">
      <c r="A166" s="480">
        <v>20281</v>
      </c>
      <c r="B166" s="479" t="s">
        <v>652</v>
      </c>
      <c r="C166" s="481" t="s">
        <v>82</v>
      </c>
      <c r="D166" s="481" t="s">
        <v>513</v>
      </c>
      <c r="E166" s="57"/>
    </row>
    <row r="167" spans="1:5" s="22" customFormat="1" x14ac:dyDescent="0.2">
      <c r="A167" s="480">
        <v>13935</v>
      </c>
      <c r="B167" s="479" t="s">
        <v>653</v>
      </c>
      <c r="C167" s="481" t="s">
        <v>120</v>
      </c>
      <c r="D167" s="481" t="s">
        <v>71</v>
      </c>
    </row>
    <row r="168" spans="1:5" s="22" customFormat="1" x14ac:dyDescent="0.2">
      <c r="A168" s="480">
        <v>11118</v>
      </c>
      <c r="B168" s="479" t="s">
        <v>654</v>
      </c>
      <c r="C168" s="481" t="s">
        <v>84</v>
      </c>
      <c r="D168" s="481" t="s">
        <v>73</v>
      </c>
      <c r="E168" s="57"/>
    </row>
    <row r="169" spans="1:5" s="22" customFormat="1" x14ac:dyDescent="0.2">
      <c r="A169" s="480">
        <v>28304</v>
      </c>
      <c r="B169" s="479" t="s">
        <v>655</v>
      </c>
      <c r="C169" s="481" t="s">
        <v>120</v>
      </c>
      <c r="D169" s="481" t="s">
        <v>71</v>
      </c>
    </row>
    <row r="170" spans="1:5" s="22" customFormat="1" x14ac:dyDescent="0.2">
      <c r="A170" s="480">
        <v>39306</v>
      </c>
      <c r="B170" s="479" t="s">
        <v>656</v>
      </c>
      <c r="C170" s="481" t="s">
        <v>94</v>
      </c>
      <c r="D170" s="481" t="s">
        <v>522</v>
      </c>
      <c r="E170" s="57"/>
    </row>
    <row r="171" spans="1:5" s="22" customFormat="1" x14ac:dyDescent="0.2">
      <c r="A171" s="480">
        <v>35386</v>
      </c>
      <c r="B171" s="479" t="s">
        <v>657</v>
      </c>
      <c r="C171" s="481" t="s">
        <v>100</v>
      </c>
      <c r="D171" s="481" t="s">
        <v>529</v>
      </c>
    </row>
    <row r="172" spans="1:5" s="22" customFormat="1" x14ac:dyDescent="0.2">
      <c r="A172" s="480">
        <v>25879</v>
      </c>
      <c r="B172" s="479" t="s">
        <v>658</v>
      </c>
      <c r="C172" s="481" t="s">
        <v>100</v>
      </c>
      <c r="D172" s="481" t="s">
        <v>77</v>
      </c>
      <c r="E172" s="57"/>
    </row>
    <row r="173" spans="1:5" s="22" customFormat="1" x14ac:dyDescent="0.2">
      <c r="A173" s="480">
        <v>31453</v>
      </c>
      <c r="B173" s="479" t="s">
        <v>659</v>
      </c>
      <c r="C173" s="481" t="s">
        <v>152</v>
      </c>
      <c r="D173" s="481" t="s">
        <v>520</v>
      </c>
    </row>
    <row r="174" spans="1:5" s="22" customFormat="1" x14ac:dyDescent="0.2">
      <c r="A174" s="480">
        <v>39136</v>
      </c>
      <c r="B174" s="479" t="s">
        <v>660</v>
      </c>
      <c r="C174" s="481" t="s">
        <v>92</v>
      </c>
      <c r="D174" s="481" t="s">
        <v>523</v>
      </c>
      <c r="E174" s="57"/>
    </row>
    <row r="175" spans="1:5" s="22" customFormat="1" x14ac:dyDescent="0.2">
      <c r="A175" s="480">
        <v>21660</v>
      </c>
      <c r="B175" s="479" t="s">
        <v>661</v>
      </c>
      <c r="C175" s="481" t="s">
        <v>892</v>
      </c>
      <c r="D175" s="481" t="s">
        <v>520</v>
      </c>
    </row>
    <row r="176" spans="1:5" s="22" customFormat="1" x14ac:dyDescent="0.2">
      <c r="A176" s="480">
        <v>21873</v>
      </c>
      <c r="B176" s="479" t="s">
        <v>662</v>
      </c>
      <c r="C176" s="481" t="s">
        <v>87</v>
      </c>
      <c r="D176" s="481" t="s">
        <v>522</v>
      </c>
      <c r="E176" s="57"/>
    </row>
    <row r="177" spans="1:5" s="22" customFormat="1" x14ac:dyDescent="0.2">
      <c r="A177" s="480">
        <v>34525</v>
      </c>
      <c r="B177" s="479" t="s">
        <v>663</v>
      </c>
      <c r="C177" s="481" t="s">
        <v>122</v>
      </c>
      <c r="D177" s="481" t="s">
        <v>520</v>
      </c>
    </row>
    <row r="178" spans="1:5" s="22" customFormat="1" x14ac:dyDescent="0.2">
      <c r="A178" s="480">
        <v>33588</v>
      </c>
      <c r="B178" s="479" t="s">
        <v>664</v>
      </c>
      <c r="C178" s="481" t="s">
        <v>93</v>
      </c>
      <c r="D178" s="481" t="s">
        <v>522</v>
      </c>
      <c r="E178" s="57"/>
    </row>
    <row r="179" spans="1:5" s="22" customFormat="1" x14ac:dyDescent="0.2">
      <c r="A179" s="480">
        <v>24724</v>
      </c>
      <c r="B179" s="479" t="s">
        <v>665</v>
      </c>
      <c r="C179" s="481" t="s">
        <v>93</v>
      </c>
      <c r="D179" s="481" t="s">
        <v>156</v>
      </c>
    </row>
    <row r="180" spans="1:5" s="22" customFormat="1" x14ac:dyDescent="0.2">
      <c r="A180" s="480">
        <v>21822</v>
      </c>
      <c r="B180" s="479" t="s">
        <v>666</v>
      </c>
      <c r="C180" s="481" t="s">
        <v>123</v>
      </c>
      <c r="D180" s="481" t="s">
        <v>523</v>
      </c>
      <c r="E180" s="57"/>
    </row>
    <row r="181" spans="1:5" s="22" customFormat="1" x14ac:dyDescent="0.2">
      <c r="A181" s="480">
        <v>13978</v>
      </c>
      <c r="B181" s="479" t="s">
        <v>667</v>
      </c>
      <c r="C181" s="481" t="s">
        <v>141</v>
      </c>
      <c r="D181" s="481" t="s">
        <v>77</v>
      </c>
    </row>
    <row r="182" spans="1:5" s="22" customFormat="1" x14ac:dyDescent="0.2">
      <c r="A182" s="480">
        <v>11185</v>
      </c>
      <c r="B182" s="479" t="s">
        <v>881</v>
      </c>
      <c r="C182" s="481" t="s">
        <v>892</v>
      </c>
      <c r="D182" s="481" t="s">
        <v>519</v>
      </c>
      <c r="E182" s="57"/>
    </row>
    <row r="183" spans="1:5" s="22" customFormat="1" x14ac:dyDescent="0.2">
      <c r="A183" s="480">
        <v>11800</v>
      </c>
      <c r="B183" s="479" t="s">
        <v>882</v>
      </c>
      <c r="C183" s="481" t="s">
        <v>892</v>
      </c>
      <c r="D183" s="481" t="s">
        <v>519</v>
      </c>
    </row>
    <row r="184" spans="1:5" s="22" customFormat="1" x14ac:dyDescent="0.2">
      <c r="A184" s="480">
        <v>41513</v>
      </c>
      <c r="B184" s="479" t="s">
        <v>883</v>
      </c>
      <c r="C184" s="481" t="s">
        <v>892</v>
      </c>
      <c r="D184" s="481" t="s">
        <v>519</v>
      </c>
      <c r="E184" s="57"/>
    </row>
    <row r="185" spans="1:5" s="22" customFormat="1" x14ac:dyDescent="0.2">
      <c r="A185" s="480">
        <v>22209</v>
      </c>
      <c r="B185" s="479" t="s">
        <v>668</v>
      </c>
      <c r="C185" s="481" t="s">
        <v>88</v>
      </c>
      <c r="D185" s="481" t="s">
        <v>528</v>
      </c>
    </row>
    <row r="186" spans="1:5" s="22" customFormat="1" x14ac:dyDescent="0.2">
      <c r="A186" s="480">
        <v>35882</v>
      </c>
      <c r="B186" s="479" t="s">
        <v>669</v>
      </c>
      <c r="C186" s="481" t="s">
        <v>92</v>
      </c>
      <c r="D186" s="481" t="s">
        <v>524</v>
      </c>
      <c r="E186" s="57"/>
    </row>
    <row r="187" spans="1:5" s="22" customFormat="1" x14ac:dyDescent="0.2">
      <c r="A187" s="480">
        <v>24414</v>
      </c>
      <c r="B187" s="479" t="s">
        <v>670</v>
      </c>
      <c r="C187" s="481" t="s">
        <v>124</v>
      </c>
      <c r="D187" s="481" t="s">
        <v>77</v>
      </c>
    </row>
    <row r="188" spans="1:5" s="22" customFormat="1" x14ac:dyDescent="0.2">
      <c r="A188" s="480">
        <v>24732</v>
      </c>
      <c r="B188" s="479" t="s">
        <v>671</v>
      </c>
      <c r="C188" s="481" t="s">
        <v>93</v>
      </c>
      <c r="D188" s="481" t="s">
        <v>156</v>
      </c>
      <c r="E188" s="57"/>
    </row>
    <row r="189" spans="1:5" s="22" customFormat="1" x14ac:dyDescent="0.2">
      <c r="A189" s="480">
        <v>22039</v>
      </c>
      <c r="B189" s="479" t="s">
        <v>672</v>
      </c>
      <c r="C189" s="481" t="s">
        <v>92</v>
      </c>
      <c r="D189" s="481" t="s">
        <v>530</v>
      </c>
    </row>
    <row r="190" spans="1:5" s="22" customFormat="1" x14ac:dyDescent="0.2">
      <c r="A190" s="480">
        <v>39322</v>
      </c>
      <c r="B190" s="479" t="s">
        <v>673</v>
      </c>
      <c r="C190" s="481" t="s">
        <v>125</v>
      </c>
      <c r="D190" s="481" t="s">
        <v>512</v>
      </c>
      <c r="E190" s="57"/>
    </row>
    <row r="191" spans="1:5" s="22" customFormat="1" x14ac:dyDescent="0.2">
      <c r="A191" s="480">
        <v>38962</v>
      </c>
      <c r="B191" s="479" t="s">
        <v>674</v>
      </c>
      <c r="C191" s="481" t="s">
        <v>92</v>
      </c>
      <c r="D191" s="481" t="s">
        <v>530</v>
      </c>
    </row>
    <row r="192" spans="1:5" s="22" customFormat="1" x14ac:dyDescent="0.2">
      <c r="A192" s="480">
        <v>21032</v>
      </c>
      <c r="B192" s="479" t="s">
        <v>675</v>
      </c>
      <c r="C192" s="481" t="s">
        <v>145</v>
      </c>
      <c r="D192" s="481" t="s">
        <v>512</v>
      </c>
      <c r="E192" s="57"/>
    </row>
    <row r="193" spans="1:5" s="22" customFormat="1" x14ac:dyDescent="0.2">
      <c r="A193" s="480">
        <v>10836</v>
      </c>
      <c r="B193" s="479" t="s">
        <v>676</v>
      </c>
      <c r="C193" s="481" t="s">
        <v>93</v>
      </c>
      <c r="D193" s="481" t="s">
        <v>156</v>
      </c>
    </row>
    <row r="194" spans="1:5" s="22" customFormat="1" x14ac:dyDescent="0.2">
      <c r="A194" s="480">
        <v>22063</v>
      </c>
      <c r="B194" s="479" t="s">
        <v>677</v>
      </c>
      <c r="C194" s="481" t="s">
        <v>92</v>
      </c>
      <c r="D194" s="481" t="s">
        <v>524</v>
      </c>
      <c r="E194" s="57"/>
    </row>
    <row r="195" spans="1:5" s="22" customFormat="1" x14ac:dyDescent="0.2">
      <c r="A195" s="480">
        <v>38148</v>
      </c>
      <c r="B195" s="479" t="s">
        <v>1089</v>
      </c>
      <c r="C195" s="481" t="s">
        <v>1098</v>
      </c>
      <c r="D195" s="481" t="s">
        <v>512</v>
      </c>
    </row>
    <row r="196" spans="1:5" s="22" customFormat="1" x14ac:dyDescent="0.2">
      <c r="A196" s="480">
        <v>22101</v>
      </c>
      <c r="B196" s="479" t="s">
        <v>678</v>
      </c>
      <c r="C196" s="481" t="s">
        <v>126</v>
      </c>
      <c r="D196" s="481" t="s">
        <v>76</v>
      </c>
      <c r="E196" s="57"/>
    </row>
    <row r="197" spans="1:5" s="22" customFormat="1" x14ac:dyDescent="0.2">
      <c r="A197" s="480">
        <v>23809</v>
      </c>
      <c r="B197" s="479" t="s">
        <v>679</v>
      </c>
      <c r="C197" s="481" t="s">
        <v>85</v>
      </c>
      <c r="D197" s="481" t="s">
        <v>522</v>
      </c>
    </row>
    <row r="198" spans="1:5" s="22" customFormat="1" x14ac:dyDescent="0.2">
      <c r="A198" s="480">
        <v>25984</v>
      </c>
      <c r="B198" s="479" t="s">
        <v>680</v>
      </c>
      <c r="C198" s="481" t="s">
        <v>127</v>
      </c>
      <c r="D198" s="481" t="s">
        <v>512</v>
      </c>
      <c r="E198" s="57"/>
    </row>
    <row r="199" spans="1:5" s="22" customFormat="1" x14ac:dyDescent="0.2">
      <c r="A199" s="480">
        <v>36307</v>
      </c>
      <c r="B199" s="479" t="s">
        <v>681</v>
      </c>
      <c r="C199" s="481" t="s">
        <v>128</v>
      </c>
      <c r="D199" s="481" t="s">
        <v>44</v>
      </c>
    </row>
    <row r="200" spans="1:5" s="22" customFormat="1" x14ac:dyDescent="0.2">
      <c r="A200" s="480">
        <v>26832</v>
      </c>
      <c r="B200" s="479" t="s">
        <v>682</v>
      </c>
      <c r="C200" s="481" t="s">
        <v>129</v>
      </c>
      <c r="D200" s="481" t="s">
        <v>528</v>
      </c>
      <c r="E200" s="57"/>
    </row>
    <row r="201" spans="1:5" s="22" customFormat="1" x14ac:dyDescent="0.2">
      <c r="A201" s="480">
        <v>26344</v>
      </c>
      <c r="B201" s="479" t="s">
        <v>683</v>
      </c>
      <c r="C201" s="481" t="s">
        <v>129</v>
      </c>
      <c r="D201" s="481" t="s">
        <v>528</v>
      </c>
    </row>
    <row r="202" spans="1:5" s="22" customFormat="1" x14ac:dyDescent="0.2">
      <c r="A202" s="480">
        <v>10646</v>
      </c>
      <c r="B202" s="479" t="s">
        <v>1033</v>
      </c>
      <c r="C202" s="481" t="s">
        <v>129</v>
      </c>
      <c r="D202" s="481" t="s">
        <v>528</v>
      </c>
      <c r="E202" s="57"/>
    </row>
    <row r="203" spans="1:5" s="22" customFormat="1" x14ac:dyDescent="0.2">
      <c r="A203" s="480">
        <v>16691</v>
      </c>
      <c r="B203" s="479" t="s">
        <v>684</v>
      </c>
      <c r="C203" s="481" t="s">
        <v>129</v>
      </c>
      <c r="D203" s="481" t="s">
        <v>528</v>
      </c>
    </row>
    <row r="204" spans="1:5" s="22" customFormat="1" x14ac:dyDescent="0.2">
      <c r="A204" s="480">
        <v>22136</v>
      </c>
      <c r="B204" s="479" t="s">
        <v>685</v>
      </c>
      <c r="C204" s="481" t="s">
        <v>129</v>
      </c>
      <c r="D204" s="481" t="s">
        <v>512</v>
      </c>
      <c r="E204" s="57"/>
    </row>
    <row r="205" spans="1:5" s="22" customFormat="1" x14ac:dyDescent="0.2">
      <c r="A205" s="480">
        <v>33723</v>
      </c>
      <c r="B205" s="479" t="s">
        <v>955</v>
      </c>
      <c r="C205" s="481" t="s">
        <v>129</v>
      </c>
      <c r="D205" s="481" t="s">
        <v>528</v>
      </c>
    </row>
    <row r="206" spans="1:5" s="22" customFormat="1" x14ac:dyDescent="0.2">
      <c r="A206" s="480">
        <v>25224</v>
      </c>
      <c r="B206" s="479" t="s">
        <v>686</v>
      </c>
      <c r="C206" s="481" t="s">
        <v>103</v>
      </c>
      <c r="D206" s="481" t="s">
        <v>425</v>
      </c>
      <c r="E206" s="57"/>
    </row>
    <row r="207" spans="1:5" s="22" customFormat="1" x14ac:dyDescent="0.2">
      <c r="A207" s="480">
        <v>18694</v>
      </c>
      <c r="B207" s="479" t="s">
        <v>884</v>
      </c>
      <c r="C207" s="481" t="s">
        <v>115</v>
      </c>
      <c r="D207" s="481" t="s">
        <v>45</v>
      </c>
    </row>
    <row r="208" spans="1:5" s="22" customFormat="1" x14ac:dyDescent="0.2">
      <c r="A208" s="480">
        <v>20303</v>
      </c>
      <c r="B208" s="479" t="s">
        <v>687</v>
      </c>
      <c r="C208" s="481" t="s">
        <v>82</v>
      </c>
      <c r="D208" s="481" t="s">
        <v>513</v>
      </c>
      <c r="E208" s="57"/>
    </row>
    <row r="209" spans="1:5" s="22" customFormat="1" x14ac:dyDescent="0.2">
      <c r="A209" s="480">
        <v>11371</v>
      </c>
      <c r="B209" s="479" t="s">
        <v>688</v>
      </c>
      <c r="C209" s="481" t="s">
        <v>104</v>
      </c>
      <c r="D209" s="481" t="s">
        <v>524</v>
      </c>
    </row>
    <row r="210" spans="1:5" s="22" customFormat="1" x14ac:dyDescent="0.2">
      <c r="A210" s="480">
        <v>22322</v>
      </c>
      <c r="B210" s="479" t="s">
        <v>689</v>
      </c>
      <c r="C210" s="481" t="s">
        <v>101</v>
      </c>
      <c r="D210" s="481" t="s">
        <v>530</v>
      </c>
      <c r="E210" s="57"/>
    </row>
    <row r="211" spans="1:5" s="22" customFormat="1" x14ac:dyDescent="0.2">
      <c r="A211" s="480">
        <v>15032</v>
      </c>
      <c r="B211" s="479" t="s">
        <v>1053</v>
      </c>
      <c r="C211" s="481" t="s">
        <v>133</v>
      </c>
      <c r="D211" s="481" t="s">
        <v>529</v>
      </c>
    </row>
    <row r="212" spans="1:5" s="22" customFormat="1" x14ac:dyDescent="0.2">
      <c r="A212" s="480">
        <v>14559</v>
      </c>
      <c r="B212" s="479" t="s">
        <v>1054</v>
      </c>
      <c r="C212" s="481" t="s">
        <v>133</v>
      </c>
      <c r="D212" s="481" t="s">
        <v>529</v>
      </c>
      <c r="E212" s="57"/>
    </row>
    <row r="213" spans="1:5" s="22" customFormat="1" x14ac:dyDescent="0.2">
      <c r="A213" s="480">
        <v>36064</v>
      </c>
      <c r="B213" s="479" t="s">
        <v>690</v>
      </c>
      <c r="C213" s="481" t="s">
        <v>134</v>
      </c>
      <c r="D213" s="481" t="s">
        <v>156</v>
      </c>
    </row>
    <row r="214" spans="1:5" s="22" customFormat="1" x14ac:dyDescent="0.2">
      <c r="A214" s="480">
        <v>22292</v>
      </c>
      <c r="B214" s="479" t="s">
        <v>691</v>
      </c>
      <c r="C214" s="481" t="s">
        <v>134</v>
      </c>
      <c r="D214" s="481" t="s">
        <v>156</v>
      </c>
      <c r="E214" s="57"/>
    </row>
    <row r="215" spans="1:5" s="22" customFormat="1" x14ac:dyDescent="0.2">
      <c r="A215" s="480">
        <v>26433</v>
      </c>
      <c r="B215" s="479" t="s">
        <v>692</v>
      </c>
      <c r="C215" s="481" t="s">
        <v>81</v>
      </c>
      <c r="D215" s="481" t="s">
        <v>522</v>
      </c>
    </row>
    <row r="216" spans="1:5" s="22" customFormat="1" x14ac:dyDescent="0.2">
      <c r="A216" s="480">
        <v>22357</v>
      </c>
      <c r="B216" s="479" t="s">
        <v>693</v>
      </c>
      <c r="C216" s="481" t="s">
        <v>123</v>
      </c>
      <c r="D216" s="481" t="s">
        <v>523</v>
      </c>
      <c r="E216" s="57"/>
    </row>
    <row r="217" spans="1:5" s="22" customFormat="1" x14ac:dyDescent="0.2">
      <c r="A217" s="480">
        <v>29424</v>
      </c>
      <c r="B217" s="479" t="s">
        <v>694</v>
      </c>
      <c r="C217" s="481" t="s">
        <v>123</v>
      </c>
      <c r="D217" s="481" t="s">
        <v>513</v>
      </c>
    </row>
    <row r="218" spans="1:5" s="22" customFormat="1" x14ac:dyDescent="0.2">
      <c r="A218" s="480">
        <v>19682</v>
      </c>
      <c r="B218" s="479" t="s">
        <v>695</v>
      </c>
      <c r="C218" s="481" t="s">
        <v>123</v>
      </c>
      <c r="D218" s="481" t="s">
        <v>523</v>
      </c>
      <c r="E218" s="57"/>
    </row>
    <row r="219" spans="1:5" s="22" customFormat="1" x14ac:dyDescent="0.2">
      <c r="A219" s="480">
        <v>37478</v>
      </c>
      <c r="B219" s="479" t="s">
        <v>696</v>
      </c>
      <c r="C219" s="481" t="s">
        <v>123</v>
      </c>
      <c r="D219" s="481" t="s">
        <v>513</v>
      </c>
    </row>
    <row r="220" spans="1:5" s="22" customFormat="1" x14ac:dyDescent="0.2">
      <c r="A220" s="480">
        <v>30104</v>
      </c>
      <c r="B220" s="479" t="s">
        <v>697</v>
      </c>
      <c r="C220" s="481" t="s">
        <v>123</v>
      </c>
      <c r="D220" s="481" t="s">
        <v>523</v>
      </c>
      <c r="E220" s="57"/>
    </row>
    <row r="221" spans="1:5" s="22" customFormat="1" x14ac:dyDescent="0.2">
      <c r="A221" s="480">
        <v>41343</v>
      </c>
      <c r="B221" s="479" t="s">
        <v>942</v>
      </c>
      <c r="C221" s="481" t="s">
        <v>875</v>
      </c>
      <c r="D221" s="481" t="s">
        <v>522</v>
      </c>
    </row>
    <row r="222" spans="1:5" s="22" customFormat="1" x14ac:dyDescent="0.2">
      <c r="A222" s="480">
        <v>10200</v>
      </c>
      <c r="B222" s="479" t="s">
        <v>957</v>
      </c>
      <c r="C222" s="481" t="s">
        <v>985</v>
      </c>
      <c r="D222" s="481" t="s">
        <v>522</v>
      </c>
      <c r="E222" s="57"/>
    </row>
    <row r="223" spans="1:5" s="22" customFormat="1" x14ac:dyDescent="0.2">
      <c r="A223" s="480">
        <v>25054</v>
      </c>
      <c r="B223" s="479" t="s">
        <v>698</v>
      </c>
      <c r="C223" s="481" t="s">
        <v>110</v>
      </c>
      <c r="D223" s="481" t="s">
        <v>530</v>
      </c>
    </row>
    <row r="224" spans="1:5" s="22" customFormat="1" x14ac:dyDescent="0.2">
      <c r="A224" s="480">
        <v>10048</v>
      </c>
      <c r="B224" s="479" t="s">
        <v>699</v>
      </c>
      <c r="C224" s="481" t="s">
        <v>84</v>
      </c>
      <c r="D224" s="481" t="s">
        <v>520</v>
      </c>
      <c r="E224" s="57"/>
    </row>
    <row r="225" spans="1:5" s="22" customFormat="1" x14ac:dyDescent="0.2">
      <c r="A225" s="480">
        <v>24635</v>
      </c>
      <c r="B225" s="479" t="s">
        <v>982</v>
      </c>
      <c r="C225" s="481" t="s">
        <v>119</v>
      </c>
      <c r="D225" s="481" t="s">
        <v>520</v>
      </c>
    </row>
    <row r="226" spans="1:5" s="22" customFormat="1" x14ac:dyDescent="0.2">
      <c r="A226" s="480">
        <v>35246</v>
      </c>
      <c r="B226" s="479" t="s">
        <v>901</v>
      </c>
      <c r="C226" s="481" t="s">
        <v>994</v>
      </c>
      <c r="D226" s="481" t="s">
        <v>529</v>
      </c>
      <c r="E226" s="57"/>
    </row>
    <row r="227" spans="1:5" s="22" customFormat="1" x14ac:dyDescent="0.2">
      <c r="A227" s="480">
        <v>35408</v>
      </c>
      <c r="B227" s="479" t="s">
        <v>700</v>
      </c>
      <c r="C227" s="481" t="s">
        <v>115</v>
      </c>
      <c r="D227" s="481" t="s">
        <v>45</v>
      </c>
    </row>
    <row r="228" spans="1:5" s="22" customFormat="1" x14ac:dyDescent="0.2">
      <c r="A228" s="480">
        <v>19269</v>
      </c>
      <c r="B228" s="479" t="s">
        <v>1034</v>
      </c>
      <c r="C228" s="481" t="s">
        <v>1035</v>
      </c>
      <c r="D228" s="481" t="s">
        <v>520</v>
      </c>
      <c r="E228" s="57"/>
    </row>
    <row r="229" spans="1:5" s="22" customFormat="1" x14ac:dyDescent="0.2">
      <c r="A229" s="480">
        <v>43575</v>
      </c>
      <c r="B229" s="479" t="s">
        <v>701</v>
      </c>
      <c r="C229" s="481" t="s">
        <v>82</v>
      </c>
      <c r="D229" s="481" t="s">
        <v>525</v>
      </c>
    </row>
    <row r="230" spans="1:5" s="22" customFormat="1" x14ac:dyDescent="0.2">
      <c r="A230" s="480">
        <v>22713</v>
      </c>
      <c r="B230" s="479" t="s">
        <v>702</v>
      </c>
      <c r="C230" s="481" t="s">
        <v>82</v>
      </c>
      <c r="D230" s="481" t="s">
        <v>525</v>
      </c>
      <c r="E230" s="57"/>
    </row>
    <row r="231" spans="1:5" s="22" customFormat="1" x14ac:dyDescent="0.2">
      <c r="A231" s="480">
        <v>19429</v>
      </c>
      <c r="B231" s="479" t="s">
        <v>703</v>
      </c>
      <c r="C231" s="481" t="s">
        <v>85</v>
      </c>
      <c r="D231" s="481" t="s">
        <v>522</v>
      </c>
    </row>
    <row r="232" spans="1:5" s="22" customFormat="1" x14ac:dyDescent="0.2">
      <c r="A232" s="480">
        <v>27847</v>
      </c>
      <c r="B232" s="479" t="s">
        <v>704</v>
      </c>
      <c r="C232" s="481" t="s">
        <v>119</v>
      </c>
      <c r="D232" s="481" t="s">
        <v>520</v>
      </c>
      <c r="E232" s="57"/>
    </row>
    <row r="233" spans="1:5" s="22" customFormat="1" x14ac:dyDescent="0.2">
      <c r="A233" s="480">
        <v>15598</v>
      </c>
      <c r="B233" s="479" t="s">
        <v>705</v>
      </c>
      <c r="C233" s="481" t="s">
        <v>136</v>
      </c>
      <c r="D233" s="481" t="s">
        <v>520</v>
      </c>
    </row>
    <row r="234" spans="1:5" s="22" customFormat="1" x14ac:dyDescent="0.2">
      <c r="A234" s="480">
        <v>17182</v>
      </c>
      <c r="B234" s="479" t="s">
        <v>1145</v>
      </c>
      <c r="C234" s="481" t="s">
        <v>103</v>
      </c>
      <c r="D234" s="481" t="s">
        <v>529</v>
      </c>
      <c r="E234" s="57"/>
    </row>
    <row r="235" spans="1:5" s="22" customFormat="1" x14ac:dyDescent="0.2">
      <c r="A235" s="480">
        <v>10749</v>
      </c>
      <c r="B235" s="479" t="s">
        <v>1036</v>
      </c>
      <c r="C235" s="481" t="s">
        <v>103</v>
      </c>
      <c r="D235" s="481" t="s">
        <v>529</v>
      </c>
    </row>
    <row r="236" spans="1:5" s="22" customFormat="1" x14ac:dyDescent="0.2">
      <c r="A236" s="480">
        <v>65838</v>
      </c>
      <c r="B236" s="479" t="s">
        <v>555</v>
      </c>
      <c r="C236" s="481" t="s">
        <v>137</v>
      </c>
      <c r="D236" s="481" t="s">
        <v>519</v>
      </c>
      <c r="E236" s="57"/>
    </row>
    <row r="237" spans="1:5" s="22" customFormat="1" x14ac:dyDescent="0.2">
      <c r="A237" s="480">
        <v>10885</v>
      </c>
      <c r="B237" s="479" t="s">
        <v>958</v>
      </c>
      <c r="C237" s="481" t="s">
        <v>103</v>
      </c>
      <c r="D237" s="481" t="s">
        <v>529</v>
      </c>
    </row>
    <row r="238" spans="1:5" s="22" customFormat="1" x14ac:dyDescent="0.2">
      <c r="A238" s="480">
        <v>37800</v>
      </c>
      <c r="B238" s="479" t="s">
        <v>934</v>
      </c>
      <c r="C238" s="481" t="s">
        <v>84</v>
      </c>
      <c r="D238" s="481" t="s">
        <v>512</v>
      </c>
      <c r="E238" s="57"/>
    </row>
    <row r="239" spans="1:5" s="22" customFormat="1" x14ac:dyDescent="0.2">
      <c r="A239" s="480">
        <v>26077</v>
      </c>
      <c r="B239" s="479" t="s">
        <v>706</v>
      </c>
      <c r="C239" s="481" t="s">
        <v>1049</v>
      </c>
      <c r="D239" s="481" t="s">
        <v>522</v>
      </c>
    </row>
    <row r="240" spans="1:5" s="22" customFormat="1" x14ac:dyDescent="0.2">
      <c r="A240" s="480">
        <v>42404</v>
      </c>
      <c r="B240" s="479" t="s">
        <v>707</v>
      </c>
      <c r="C240" s="481" t="s">
        <v>93</v>
      </c>
      <c r="D240" s="481" t="s">
        <v>522</v>
      </c>
      <c r="E240" s="57"/>
    </row>
    <row r="241" spans="1:5" s="22" customFormat="1" x14ac:dyDescent="0.2">
      <c r="A241" s="480">
        <v>19917</v>
      </c>
      <c r="B241" s="479" t="s">
        <v>1055</v>
      </c>
      <c r="C241" s="481" t="s">
        <v>93</v>
      </c>
      <c r="D241" s="481" t="s">
        <v>522</v>
      </c>
    </row>
    <row r="242" spans="1:5" s="22" customFormat="1" x14ac:dyDescent="0.2">
      <c r="A242" s="480">
        <v>23035</v>
      </c>
      <c r="B242" s="479" t="s">
        <v>708</v>
      </c>
      <c r="C242" s="481" t="s">
        <v>93</v>
      </c>
      <c r="D242" s="481" t="s">
        <v>77</v>
      </c>
      <c r="E242" s="57"/>
    </row>
    <row r="243" spans="1:5" s="22" customFormat="1" x14ac:dyDescent="0.2">
      <c r="A243" s="480">
        <v>23043</v>
      </c>
      <c r="B243" s="479" t="s">
        <v>709</v>
      </c>
      <c r="C243" s="481" t="s">
        <v>93</v>
      </c>
      <c r="D243" s="481" t="s">
        <v>532</v>
      </c>
    </row>
    <row r="244" spans="1:5" s="22" customFormat="1" x14ac:dyDescent="0.2">
      <c r="A244" s="480">
        <v>41939</v>
      </c>
      <c r="B244" s="479" t="s">
        <v>710</v>
      </c>
      <c r="C244" s="481" t="s">
        <v>93</v>
      </c>
      <c r="D244" s="481" t="s">
        <v>225</v>
      </c>
      <c r="E244" s="57"/>
    </row>
    <row r="245" spans="1:5" s="22" customFormat="1" x14ac:dyDescent="0.2">
      <c r="A245" s="480">
        <v>65498</v>
      </c>
      <c r="B245" s="479" t="s">
        <v>556</v>
      </c>
      <c r="C245" s="481" t="s">
        <v>1014</v>
      </c>
      <c r="D245" s="481" t="s">
        <v>525</v>
      </c>
    </row>
    <row r="246" spans="1:5" s="22" customFormat="1" x14ac:dyDescent="0.2">
      <c r="A246" s="480">
        <v>65676</v>
      </c>
      <c r="B246" s="479" t="s">
        <v>557</v>
      </c>
      <c r="C246" s="481" t="s">
        <v>138</v>
      </c>
      <c r="D246" s="481" t="s">
        <v>513</v>
      </c>
      <c r="E246" s="57"/>
    </row>
    <row r="247" spans="1:5" s="22" customFormat="1" x14ac:dyDescent="0.2">
      <c r="A247" s="480">
        <v>40550</v>
      </c>
      <c r="B247" s="479" t="s">
        <v>1037</v>
      </c>
      <c r="C247" s="481" t="s">
        <v>1056</v>
      </c>
      <c r="D247" s="481" t="s">
        <v>160</v>
      </c>
    </row>
    <row r="248" spans="1:5" s="22" customFormat="1" x14ac:dyDescent="0.2">
      <c r="A248" s="480">
        <v>33600</v>
      </c>
      <c r="B248" s="479" t="s">
        <v>711</v>
      </c>
      <c r="C248" s="481" t="s">
        <v>93</v>
      </c>
      <c r="D248" s="481" t="s">
        <v>522</v>
      </c>
      <c r="E248" s="57"/>
    </row>
    <row r="249" spans="1:5" s="22" customFormat="1" x14ac:dyDescent="0.2">
      <c r="A249" s="480">
        <v>32352</v>
      </c>
      <c r="B249" s="479" t="s">
        <v>712</v>
      </c>
      <c r="C249" s="481" t="s">
        <v>93</v>
      </c>
      <c r="D249" s="481" t="s">
        <v>513</v>
      </c>
    </row>
    <row r="250" spans="1:5" s="22" customFormat="1" x14ac:dyDescent="0.2">
      <c r="A250" s="480">
        <v>42617</v>
      </c>
      <c r="B250" s="479" t="s">
        <v>999</v>
      </c>
      <c r="C250" s="481" t="s">
        <v>1000</v>
      </c>
      <c r="D250" s="481" t="s">
        <v>1001</v>
      </c>
      <c r="E250" s="57"/>
    </row>
    <row r="251" spans="1:5" s="22" customFormat="1" x14ac:dyDescent="0.2">
      <c r="A251" s="480">
        <v>36897</v>
      </c>
      <c r="B251" s="479" t="s">
        <v>713</v>
      </c>
      <c r="C251" s="481" t="s">
        <v>104</v>
      </c>
      <c r="D251" s="481" t="s">
        <v>525</v>
      </c>
    </row>
    <row r="252" spans="1:5" s="22" customFormat="1" x14ac:dyDescent="0.2">
      <c r="A252" s="480">
        <v>23876</v>
      </c>
      <c r="B252" s="479" t="s">
        <v>714</v>
      </c>
      <c r="C252" s="481" t="s">
        <v>139</v>
      </c>
      <c r="D252" s="481" t="s">
        <v>79</v>
      </c>
      <c r="E252" s="57"/>
    </row>
    <row r="253" spans="1:5" s="22" customFormat="1" x14ac:dyDescent="0.2">
      <c r="A253" s="480">
        <v>28932</v>
      </c>
      <c r="B253" s="479" t="s">
        <v>1057</v>
      </c>
      <c r="C253" s="481" t="s">
        <v>99</v>
      </c>
      <c r="D253" s="481" t="s">
        <v>1058</v>
      </c>
    </row>
    <row r="254" spans="1:5" s="22" customFormat="1" x14ac:dyDescent="0.2">
      <c r="A254" s="480">
        <v>10829</v>
      </c>
      <c r="B254" s="479" t="s">
        <v>959</v>
      </c>
      <c r="C254" s="481" t="s">
        <v>99</v>
      </c>
      <c r="D254" s="481" t="s">
        <v>530</v>
      </c>
      <c r="E254" s="57"/>
    </row>
    <row r="255" spans="1:5" s="22" customFormat="1" x14ac:dyDescent="0.2">
      <c r="A255" s="480">
        <v>38970</v>
      </c>
      <c r="B255" s="479" t="s">
        <v>715</v>
      </c>
      <c r="C255" s="481" t="s">
        <v>99</v>
      </c>
      <c r="D255" s="481" t="s">
        <v>522</v>
      </c>
    </row>
    <row r="256" spans="1:5" s="22" customFormat="1" x14ac:dyDescent="0.2">
      <c r="A256" s="480">
        <v>22306</v>
      </c>
      <c r="B256" s="479" t="s">
        <v>518</v>
      </c>
      <c r="C256" s="481" t="s">
        <v>134</v>
      </c>
      <c r="D256" s="481" t="s">
        <v>156</v>
      </c>
      <c r="E256" s="57"/>
    </row>
    <row r="257" spans="1:5" s="22" customFormat="1" x14ac:dyDescent="0.2">
      <c r="A257" s="480">
        <v>14164</v>
      </c>
      <c r="B257" s="479" t="s">
        <v>1059</v>
      </c>
      <c r="C257" s="481" t="s">
        <v>223</v>
      </c>
      <c r="D257" s="481" t="s">
        <v>156</v>
      </c>
    </row>
    <row r="258" spans="1:5" s="22" customFormat="1" x14ac:dyDescent="0.2">
      <c r="A258" s="480">
        <v>11030</v>
      </c>
      <c r="B258" s="479" t="s">
        <v>716</v>
      </c>
      <c r="C258" s="481" t="s">
        <v>223</v>
      </c>
      <c r="D258" s="481" t="s">
        <v>156</v>
      </c>
      <c r="E258" s="57"/>
    </row>
    <row r="259" spans="1:5" s="22" customFormat="1" x14ac:dyDescent="0.2">
      <c r="A259" s="480">
        <v>38601</v>
      </c>
      <c r="B259" s="479" t="s">
        <v>717</v>
      </c>
      <c r="C259" s="481" t="s">
        <v>140</v>
      </c>
      <c r="D259" s="481" t="s">
        <v>519</v>
      </c>
    </row>
    <row r="260" spans="1:5" s="22" customFormat="1" x14ac:dyDescent="0.2">
      <c r="A260" s="480">
        <v>21687</v>
      </c>
      <c r="B260" s="479" t="s">
        <v>718</v>
      </c>
      <c r="C260" s="481" t="s">
        <v>892</v>
      </c>
      <c r="D260" s="481" t="s">
        <v>520</v>
      </c>
      <c r="E260" s="57"/>
    </row>
    <row r="261" spans="1:5" s="22" customFormat="1" x14ac:dyDescent="0.2">
      <c r="A261" s="480">
        <v>23434</v>
      </c>
      <c r="B261" s="479" t="s">
        <v>719</v>
      </c>
      <c r="C261" s="481" t="s">
        <v>141</v>
      </c>
      <c r="D261" s="481" t="s">
        <v>77</v>
      </c>
    </row>
    <row r="262" spans="1:5" s="22" customFormat="1" x14ac:dyDescent="0.2">
      <c r="A262" s="480">
        <v>20451</v>
      </c>
      <c r="B262" s="479" t="s">
        <v>902</v>
      </c>
      <c r="C262" s="481" t="s">
        <v>84</v>
      </c>
      <c r="D262" s="481" t="s">
        <v>522</v>
      </c>
      <c r="E262" s="57"/>
    </row>
    <row r="263" spans="1:5" s="22" customFormat="1" x14ac:dyDescent="0.2">
      <c r="A263" s="480">
        <v>27138</v>
      </c>
      <c r="B263" s="479" t="s">
        <v>960</v>
      </c>
      <c r="C263" s="481" t="s">
        <v>961</v>
      </c>
      <c r="D263" s="481" t="s">
        <v>77</v>
      </c>
    </row>
    <row r="264" spans="1:5" s="22" customFormat="1" x14ac:dyDescent="0.2">
      <c r="A264" s="480">
        <v>23612</v>
      </c>
      <c r="B264" s="479" t="s">
        <v>720</v>
      </c>
      <c r="C264" s="481" t="s">
        <v>103</v>
      </c>
      <c r="D264" s="481" t="s">
        <v>530</v>
      </c>
      <c r="E264" s="57"/>
    </row>
    <row r="265" spans="1:5" s="22" customFormat="1" x14ac:dyDescent="0.2">
      <c r="A265" s="480">
        <v>10895</v>
      </c>
      <c r="B265" s="479" t="s">
        <v>1038</v>
      </c>
      <c r="C265" s="481" t="s">
        <v>1039</v>
      </c>
      <c r="D265" s="481" t="s">
        <v>522</v>
      </c>
    </row>
    <row r="266" spans="1:5" s="22" customFormat="1" x14ac:dyDescent="0.2">
      <c r="A266" s="480">
        <v>26662</v>
      </c>
      <c r="B266" s="479" t="s">
        <v>1040</v>
      </c>
      <c r="C266" s="481" t="s">
        <v>148</v>
      </c>
      <c r="D266" s="481" t="s">
        <v>530</v>
      </c>
      <c r="E266" s="57"/>
    </row>
    <row r="267" spans="1:5" s="22" customFormat="1" x14ac:dyDescent="0.2">
      <c r="A267" s="480">
        <v>20362</v>
      </c>
      <c r="B267" s="479" t="s">
        <v>721</v>
      </c>
      <c r="C267" s="481" t="s">
        <v>866</v>
      </c>
      <c r="D267" s="481" t="s">
        <v>512</v>
      </c>
    </row>
    <row r="268" spans="1:5" s="22" customFormat="1" x14ac:dyDescent="0.2">
      <c r="A268" s="480">
        <v>22551</v>
      </c>
      <c r="B268" s="479" t="s">
        <v>722</v>
      </c>
      <c r="C268" s="481" t="s">
        <v>866</v>
      </c>
      <c r="D268" s="481" t="s">
        <v>512</v>
      </c>
      <c r="E268" s="57"/>
    </row>
    <row r="269" spans="1:5" s="22" customFormat="1" x14ac:dyDescent="0.2">
      <c r="A269" s="480">
        <v>23540</v>
      </c>
      <c r="B269" s="479" t="s">
        <v>723</v>
      </c>
      <c r="C269" s="481" t="s">
        <v>1021</v>
      </c>
      <c r="D269" s="481" t="s">
        <v>520</v>
      </c>
    </row>
    <row r="270" spans="1:5" s="22" customFormat="1" x14ac:dyDescent="0.2">
      <c r="A270" s="480">
        <v>13331</v>
      </c>
      <c r="B270" s="479" t="s">
        <v>873</v>
      </c>
      <c r="C270" s="481" t="s">
        <v>95</v>
      </c>
      <c r="D270" s="481" t="s">
        <v>528</v>
      </c>
      <c r="E270" s="57"/>
    </row>
    <row r="271" spans="1:5" s="22" customFormat="1" x14ac:dyDescent="0.2">
      <c r="A271" s="480">
        <v>42242</v>
      </c>
      <c r="B271" s="479" t="s">
        <v>916</v>
      </c>
      <c r="C271" s="481" t="s">
        <v>917</v>
      </c>
      <c r="D271" s="481" t="s">
        <v>160</v>
      </c>
    </row>
    <row r="272" spans="1:5" s="22" customFormat="1" x14ac:dyDescent="0.2">
      <c r="A272" s="480">
        <v>21075</v>
      </c>
      <c r="B272" s="479" t="s">
        <v>1146</v>
      </c>
      <c r="C272" s="481" t="s">
        <v>866</v>
      </c>
      <c r="D272" s="481" t="s">
        <v>45</v>
      </c>
      <c r="E272" s="57"/>
    </row>
    <row r="273" spans="1:5" s="22" customFormat="1" x14ac:dyDescent="0.2">
      <c r="A273" s="480">
        <v>34886</v>
      </c>
      <c r="B273" s="479" t="s">
        <v>1002</v>
      </c>
      <c r="C273" s="481" t="s">
        <v>866</v>
      </c>
      <c r="D273" s="481" t="s">
        <v>512</v>
      </c>
    </row>
    <row r="274" spans="1:5" s="22" customFormat="1" x14ac:dyDescent="0.2">
      <c r="A274" s="480">
        <v>10227</v>
      </c>
      <c r="B274" s="479" t="s">
        <v>724</v>
      </c>
      <c r="C274" s="481" t="s">
        <v>90</v>
      </c>
      <c r="D274" s="481" t="s">
        <v>530</v>
      </c>
      <c r="E274" s="57"/>
    </row>
    <row r="275" spans="1:5" s="22" customFormat="1" x14ac:dyDescent="0.2">
      <c r="A275" s="480">
        <v>67814</v>
      </c>
      <c r="B275" s="479" t="s">
        <v>1015</v>
      </c>
      <c r="C275" s="481" t="s">
        <v>865</v>
      </c>
      <c r="D275" s="481" t="s">
        <v>512</v>
      </c>
    </row>
    <row r="276" spans="1:5" s="22" customFormat="1" x14ac:dyDescent="0.2">
      <c r="A276" s="480">
        <v>23663</v>
      </c>
      <c r="B276" s="479" t="s">
        <v>725</v>
      </c>
      <c r="C276" s="481" t="s">
        <v>986</v>
      </c>
      <c r="D276" s="481" t="s">
        <v>72</v>
      </c>
      <c r="E276" s="57"/>
    </row>
    <row r="277" spans="1:5" s="22" customFormat="1" x14ac:dyDescent="0.2">
      <c r="A277" s="480">
        <v>23671</v>
      </c>
      <c r="B277" s="479" t="s">
        <v>726</v>
      </c>
      <c r="C277" s="481" t="s">
        <v>993</v>
      </c>
      <c r="D277" s="481" t="s">
        <v>520</v>
      </c>
    </row>
    <row r="278" spans="1:5" s="22" customFormat="1" x14ac:dyDescent="0.2">
      <c r="A278" s="480">
        <v>11991</v>
      </c>
      <c r="B278" s="479" t="s">
        <v>727</v>
      </c>
      <c r="C278" s="481" t="s">
        <v>88</v>
      </c>
      <c r="D278" s="481" t="s">
        <v>528</v>
      </c>
      <c r="E278" s="57"/>
    </row>
    <row r="279" spans="1:5" s="22" customFormat="1" x14ac:dyDescent="0.2">
      <c r="A279" s="480">
        <v>16217</v>
      </c>
      <c r="B279" s="479" t="s">
        <v>728</v>
      </c>
      <c r="C279" s="481" t="s">
        <v>89</v>
      </c>
      <c r="D279" s="481" t="s">
        <v>264</v>
      </c>
    </row>
    <row r="280" spans="1:5" s="22" customFormat="1" x14ac:dyDescent="0.2">
      <c r="A280" s="480">
        <v>20478</v>
      </c>
      <c r="B280" s="479" t="s">
        <v>729</v>
      </c>
      <c r="C280" s="481" t="s">
        <v>91</v>
      </c>
      <c r="D280" s="481" t="s">
        <v>522</v>
      </c>
      <c r="E280" s="57"/>
    </row>
    <row r="281" spans="1:5" s="22" customFormat="1" x14ac:dyDescent="0.2">
      <c r="A281" s="480">
        <v>20087</v>
      </c>
      <c r="B281" s="479" t="s">
        <v>730</v>
      </c>
      <c r="C281" s="481" t="s">
        <v>92</v>
      </c>
      <c r="D281" s="481" t="s">
        <v>524</v>
      </c>
    </row>
    <row r="282" spans="1:5" s="22" customFormat="1" x14ac:dyDescent="0.2">
      <c r="A282" s="480">
        <v>32620</v>
      </c>
      <c r="B282" s="479" t="s">
        <v>731</v>
      </c>
      <c r="C282" s="481" t="s">
        <v>129</v>
      </c>
      <c r="D282" s="481" t="s">
        <v>528</v>
      </c>
      <c r="E282" s="57"/>
    </row>
    <row r="283" spans="1:5" s="22" customFormat="1" x14ac:dyDescent="0.2">
      <c r="A283" s="480">
        <v>20052</v>
      </c>
      <c r="B283" s="479" t="s">
        <v>732</v>
      </c>
      <c r="C283" s="481" t="s">
        <v>92</v>
      </c>
      <c r="D283" s="481" t="s">
        <v>523</v>
      </c>
    </row>
    <row r="284" spans="1:5" s="22" customFormat="1" x14ac:dyDescent="0.2">
      <c r="A284" s="480">
        <v>22608</v>
      </c>
      <c r="B284" s="479" t="s">
        <v>1041</v>
      </c>
      <c r="C284" s="481" t="s">
        <v>99</v>
      </c>
      <c r="D284" s="481" t="s">
        <v>45</v>
      </c>
      <c r="E284" s="57"/>
    </row>
    <row r="285" spans="1:5" s="22" customFormat="1" x14ac:dyDescent="0.2">
      <c r="A285" s="480">
        <v>21881</v>
      </c>
      <c r="B285" s="479" t="s">
        <v>232</v>
      </c>
      <c r="C285" s="481" t="s">
        <v>87</v>
      </c>
      <c r="D285" s="481" t="s">
        <v>522</v>
      </c>
    </row>
    <row r="286" spans="1:5" s="22" customFormat="1" x14ac:dyDescent="0.2">
      <c r="A286" s="480">
        <v>19445</v>
      </c>
      <c r="B286" s="479" t="s">
        <v>733</v>
      </c>
      <c r="C286" s="481" t="s">
        <v>85</v>
      </c>
      <c r="D286" s="481" t="s">
        <v>525</v>
      </c>
      <c r="E286" s="57"/>
    </row>
    <row r="287" spans="1:5" s="22" customFormat="1" x14ac:dyDescent="0.2">
      <c r="A287" s="480">
        <v>28223</v>
      </c>
      <c r="B287" s="479" t="s">
        <v>734</v>
      </c>
      <c r="C287" s="481" t="s">
        <v>88</v>
      </c>
      <c r="D287" s="481" t="s">
        <v>529</v>
      </c>
    </row>
    <row r="288" spans="1:5" s="22" customFormat="1" x14ac:dyDescent="0.2">
      <c r="A288" s="480">
        <v>10723</v>
      </c>
      <c r="B288" s="479" t="s">
        <v>1060</v>
      </c>
      <c r="C288" s="481" t="s">
        <v>88</v>
      </c>
      <c r="D288" s="481" t="s">
        <v>528</v>
      </c>
      <c r="E288" s="57"/>
    </row>
    <row r="289" spans="1:5" s="22" customFormat="1" x14ac:dyDescent="0.2">
      <c r="A289" s="480">
        <v>23760</v>
      </c>
      <c r="B289" s="479" t="s">
        <v>1042</v>
      </c>
      <c r="C289" s="481" t="s">
        <v>88</v>
      </c>
      <c r="D289" s="481" t="s">
        <v>528</v>
      </c>
    </row>
    <row r="290" spans="1:5" s="22" customFormat="1" x14ac:dyDescent="0.2">
      <c r="A290" s="480">
        <v>25453</v>
      </c>
      <c r="B290" s="479" t="s">
        <v>735</v>
      </c>
      <c r="C290" s="481" t="s">
        <v>88</v>
      </c>
      <c r="D290" s="481" t="s">
        <v>528</v>
      </c>
      <c r="E290" s="57"/>
    </row>
    <row r="291" spans="1:5" s="22" customFormat="1" x14ac:dyDescent="0.2">
      <c r="A291" s="480">
        <v>23787</v>
      </c>
      <c r="B291" s="479" t="s">
        <v>736</v>
      </c>
      <c r="C291" s="481" t="s">
        <v>88</v>
      </c>
      <c r="D291" s="481" t="s">
        <v>528</v>
      </c>
    </row>
    <row r="292" spans="1:5" s="22" customFormat="1" x14ac:dyDescent="0.2">
      <c r="A292" s="480">
        <v>37877</v>
      </c>
      <c r="B292" s="479" t="s">
        <v>1043</v>
      </c>
      <c r="C292" s="481" t="s">
        <v>88</v>
      </c>
      <c r="D292" s="481" t="s">
        <v>528</v>
      </c>
      <c r="E292" s="57"/>
    </row>
    <row r="293" spans="1:5" s="22" customFormat="1" x14ac:dyDescent="0.2">
      <c r="A293" s="480">
        <v>10317</v>
      </c>
      <c r="B293" s="479" t="s">
        <v>737</v>
      </c>
      <c r="C293" s="481" t="s">
        <v>892</v>
      </c>
      <c r="D293" s="481" t="s">
        <v>520</v>
      </c>
    </row>
    <row r="294" spans="1:5" s="22" customFormat="1" x14ac:dyDescent="0.2">
      <c r="A294" s="480">
        <v>24171</v>
      </c>
      <c r="B294" s="479" t="s">
        <v>738</v>
      </c>
      <c r="C294" s="481" t="s">
        <v>93</v>
      </c>
      <c r="D294" s="481" t="s">
        <v>156</v>
      </c>
      <c r="E294" s="57"/>
    </row>
    <row r="295" spans="1:5" s="22" customFormat="1" x14ac:dyDescent="0.2">
      <c r="A295" s="480">
        <v>41629</v>
      </c>
      <c r="B295" s="479" t="s">
        <v>739</v>
      </c>
      <c r="C295" s="481" t="s">
        <v>123</v>
      </c>
      <c r="D295" s="481" t="s">
        <v>523</v>
      </c>
    </row>
    <row r="296" spans="1:5" s="22" customFormat="1" x14ac:dyDescent="0.2">
      <c r="A296" s="480">
        <v>23841</v>
      </c>
      <c r="B296" s="479" t="s">
        <v>740</v>
      </c>
      <c r="C296" s="481" t="s">
        <v>85</v>
      </c>
      <c r="D296" s="481" t="s">
        <v>522</v>
      </c>
      <c r="E296" s="57"/>
    </row>
    <row r="297" spans="1:5" s="22" customFormat="1" x14ac:dyDescent="0.2">
      <c r="A297" s="480">
        <v>16608</v>
      </c>
      <c r="B297" s="479" t="s">
        <v>741</v>
      </c>
      <c r="C297" s="481" t="s">
        <v>142</v>
      </c>
      <c r="D297" s="481" t="s">
        <v>512</v>
      </c>
    </row>
    <row r="298" spans="1:5" s="22" customFormat="1" x14ac:dyDescent="0.2">
      <c r="A298" s="480">
        <v>31470</v>
      </c>
      <c r="B298" s="479" t="s">
        <v>742</v>
      </c>
      <c r="C298" s="481" t="s">
        <v>92</v>
      </c>
      <c r="D298" s="481" t="s">
        <v>524</v>
      </c>
      <c r="E298" s="57"/>
    </row>
    <row r="299" spans="1:5" s="22" customFormat="1" x14ac:dyDescent="0.2">
      <c r="A299" s="480">
        <v>27740</v>
      </c>
      <c r="B299" s="479" t="s">
        <v>743</v>
      </c>
      <c r="C299" s="481" t="s">
        <v>124</v>
      </c>
      <c r="D299" s="481" t="s">
        <v>525</v>
      </c>
    </row>
    <row r="300" spans="1:5" s="22" customFormat="1" x14ac:dyDescent="0.2">
      <c r="A300" s="480">
        <v>21105</v>
      </c>
      <c r="B300" s="479" t="s">
        <v>744</v>
      </c>
      <c r="C300" s="481" t="s">
        <v>110</v>
      </c>
      <c r="D300" s="481" t="s">
        <v>79</v>
      </c>
      <c r="E300" s="57"/>
    </row>
    <row r="301" spans="1:5" s="22" customFormat="1" x14ac:dyDescent="0.2">
      <c r="A301" s="480">
        <v>42552</v>
      </c>
      <c r="B301" s="479" t="s">
        <v>745</v>
      </c>
      <c r="C301" s="481" t="s">
        <v>134</v>
      </c>
      <c r="D301" s="481" t="s">
        <v>512</v>
      </c>
    </row>
    <row r="302" spans="1:5" s="22" customFormat="1" x14ac:dyDescent="0.2">
      <c r="A302" s="480">
        <v>34630</v>
      </c>
      <c r="B302" s="479" t="s">
        <v>746</v>
      </c>
      <c r="C302" s="481" t="s">
        <v>92</v>
      </c>
      <c r="D302" s="481" t="s">
        <v>524</v>
      </c>
      <c r="E302" s="57"/>
    </row>
    <row r="303" spans="1:5" s="22" customFormat="1" x14ac:dyDescent="0.2">
      <c r="A303" s="480">
        <v>31208</v>
      </c>
      <c r="B303" s="479" t="s">
        <v>935</v>
      </c>
      <c r="C303" s="481" t="s">
        <v>1022</v>
      </c>
      <c r="D303" s="481" t="s">
        <v>936</v>
      </c>
    </row>
    <row r="304" spans="1:5" s="22" customFormat="1" x14ac:dyDescent="0.2">
      <c r="A304" s="480">
        <v>15645</v>
      </c>
      <c r="B304" s="479" t="s">
        <v>943</v>
      </c>
      <c r="C304" s="481" t="s">
        <v>951</v>
      </c>
      <c r="D304" s="481" t="s">
        <v>525</v>
      </c>
      <c r="E304" s="57"/>
    </row>
    <row r="305" spans="1:5" s="22" customFormat="1" x14ac:dyDescent="0.2">
      <c r="A305" s="480">
        <v>14190</v>
      </c>
      <c r="B305" s="479" t="s">
        <v>903</v>
      </c>
      <c r="C305" s="481" t="s">
        <v>951</v>
      </c>
      <c r="D305" s="481" t="s">
        <v>525</v>
      </c>
    </row>
    <row r="306" spans="1:5" s="22" customFormat="1" x14ac:dyDescent="0.2">
      <c r="A306" s="480">
        <v>23248</v>
      </c>
      <c r="B306" s="479" t="s">
        <v>747</v>
      </c>
      <c r="C306" s="481" t="s">
        <v>81</v>
      </c>
      <c r="D306" s="481" t="s">
        <v>264</v>
      </c>
      <c r="E306" s="57"/>
    </row>
    <row r="307" spans="1:5" s="22" customFormat="1" x14ac:dyDescent="0.2">
      <c r="A307" s="480">
        <v>23680</v>
      </c>
      <c r="B307" s="479" t="s">
        <v>874</v>
      </c>
      <c r="C307" s="481" t="s">
        <v>110</v>
      </c>
      <c r="D307" s="481" t="s">
        <v>523</v>
      </c>
    </row>
    <row r="308" spans="1:5" s="22" customFormat="1" x14ac:dyDescent="0.2">
      <c r="A308" s="480">
        <v>24074</v>
      </c>
      <c r="B308" s="479" t="s">
        <v>885</v>
      </c>
      <c r="C308" s="481" t="s">
        <v>93</v>
      </c>
      <c r="D308" s="481" t="s">
        <v>156</v>
      </c>
      <c r="E308" s="57"/>
    </row>
    <row r="309" spans="1:5" s="22" customFormat="1" x14ac:dyDescent="0.2">
      <c r="A309" s="480">
        <v>24082</v>
      </c>
      <c r="B309" s="479" t="s">
        <v>886</v>
      </c>
      <c r="C309" s="481" t="s">
        <v>93</v>
      </c>
      <c r="D309" s="481" t="s">
        <v>156</v>
      </c>
    </row>
    <row r="310" spans="1:5" s="22" customFormat="1" x14ac:dyDescent="0.2">
      <c r="A310" s="480">
        <v>24139</v>
      </c>
      <c r="B310" s="479" t="s">
        <v>748</v>
      </c>
      <c r="C310" s="481" t="s">
        <v>104</v>
      </c>
      <c r="D310" s="481" t="s">
        <v>522</v>
      </c>
      <c r="E310" s="57"/>
    </row>
    <row r="311" spans="1:5" s="22" customFormat="1" x14ac:dyDescent="0.2">
      <c r="A311" s="480">
        <v>24147</v>
      </c>
      <c r="B311" s="479" t="s">
        <v>749</v>
      </c>
      <c r="C311" s="481" t="s">
        <v>104</v>
      </c>
      <c r="D311" s="481" t="s">
        <v>525</v>
      </c>
    </row>
    <row r="312" spans="1:5" s="22" customFormat="1" x14ac:dyDescent="0.2">
      <c r="A312" s="480">
        <v>32107</v>
      </c>
      <c r="B312" s="479" t="s">
        <v>1147</v>
      </c>
      <c r="C312" s="481" t="s">
        <v>1148</v>
      </c>
      <c r="D312" s="481" t="s">
        <v>520</v>
      </c>
      <c r="E312" s="57"/>
    </row>
    <row r="313" spans="1:5" s="22" customFormat="1" x14ac:dyDescent="0.2">
      <c r="A313" s="480">
        <v>11555</v>
      </c>
      <c r="B313" s="479" t="s">
        <v>750</v>
      </c>
      <c r="C313" s="481" t="s">
        <v>917</v>
      </c>
      <c r="D313" s="481" t="s">
        <v>520</v>
      </c>
    </row>
    <row r="314" spans="1:5" s="22" customFormat="1" x14ac:dyDescent="0.2">
      <c r="A314" s="480">
        <v>22748</v>
      </c>
      <c r="B314" s="479" t="s">
        <v>751</v>
      </c>
      <c r="C314" s="481" t="s">
        <v>82</v>
      </c>
      <c r="D314" s="481" t="s">
        <v>525</v>
      </c>
      <c r="E314" s="57"/>
    </row>
    <row r="315" spans="1:5" s="22" customFormat="1" x14ac:dyDescent="0.2">
      <c r="A315" s="480">
        <v>20346</v>
      </c>
      <c r="B315" s="479" t="s">
        <v>752</v>
      </c>
      <c r="C315" s="481" t="s">
        <v>82</v>
      </c>
      <c r="D315" s="481" t="s">
        <v>530</v>
      </c>
    </row>
    <row r="316" spans="1:5" s="22" customFormat="1" x14ac:dyDescent="0.2">
      <c r="A316" s="480">
        <v>20338</v>
      </c>
      <c r="B316" s="479" t="s">
        <v>918</v>
      </c>
      <c r="C316" s="481" t="s">
        <v>1044</v>
      </c>
      <c r="D316" s="481" t="s">
        <v>225</v>
      </c>
      <c r="E316" s="57"/>
    </row>
    <row r="317" spans="1:5" s="22" customFormat="1" x14ac:dyDescent="0.2">
      <c r="A317" s="480">
        <v>10859</v>
      </c>
      <c r="B317" s="479" t="s">
        <v>1090</v>
      </c>
      <c r="C317" s="481" t="s">
        <v>148</v>
      </c>
      <c r="D317" s="481" t="s">
        <v>530</v>
      </c>
    </row>
    <row r="318" spans="1:5" s="22" customFormat="1" x14ac:dyDescent="0.2">
      <c r="A318" s="480">
        <v>38636</v>
      </c>
      <c r="B318" s="479" t="s">
        <v>753</v>
      </c>
      <c r="C318" s="481" t="s">
        <v>144</v>
      </c>
      <c r="D318" s="481" t="s">
        <v>512</v>
      </c>
      <c r="E318" s="57"/>
    </row>
    <row r="319" spans="1:5" s="22" customFormat="1" x14ac:dyDescent="0.2">
      <c r="A319" s="480">
        <v>18333</v>
      </c>
      <c r="B319" s="479" t="s">
        <v>754</v>
      </c>
      <c r="C319" s="481" t="s">
        <v>93</v>
      </c>
      <c r="D319" s="481" t="s">
        <v>522</v>
      </c>
    </row>
    <row r="320" spans="1:5" s="22" customFormat="1" x14ac:dyDescent="0.2">
      <c r="A320" s="480">
        <v>24198</v>
      </c>
      <c r="B320" s="479" t="s">
        <v>755</v>
      </c>
      <c r="C320" s="481" t="s">
        <v>93</v>
      </c>
      <c r="D320" s="481" t="s">
        <v>156</v>
      </c>
      <c r="E320" s="57"/>
    </row>
    <row r="321" spans="1:5" s="22" customFormat="1" x14ac:dyDescent="0.2">
      <c r="A321" s="480">
        <v>21962</v>
      </c>
      <c r="B321" s="479" t="s">
        <v>904</v>
      </c>
      <c r="C321" s="481" t="s">
        <v>994</v>
      </c>
      <c r="D321" s="481" t="s">
        <v>529</v>
      </c>
    </row>
    <row r="322" spans="1:5" s="22" customFormat="1" x14ac:dyDescent="0.2">
      <c r="A322" s="480">
        <v>12262</v>
      </c>
      <c r="B322" s="479" t="s">
        <v>756</v>
      </c>
      <c r="C322" s="481" t="s">
        <v>104</v>
      </c>
      <c r="D322" s="481" t="s">
        <v>525</v>
      </c>
      <c r="E322" s="57"/>
    </row>
    <row r="323" spans="1:5" s="22" customFormat="1" x14ac:dyDescent="0.2">
      <c r="A323" s="480">
        <v>41424</v>
      </c>
      <c r="B323" s="479" t="s">
        <v>757</v>
      </c>
      <c r="C323" s="481" t="s">
        <v>104</v>
      </c>
      <c r="D323" s="481" t="s">
        <v>525</v>
      </c>
    </row>
    <row r="324" spans="1:5" s="22" customFormat="1" x14ac:dyDescent="0.2">
      <c r="A324" s="480">
        <v>12297</v>
      </c>
      <c r="B324" s="479" t="s">
        <v>758</v>
      </c>
      <c r="C324" s="481" t="s">
        <v>84</v>
      </c>
      <c r="D324" s="481" t="s">
        <v>45</v>
      </c>
      <c r="E324" s="57"/>
    </row>
    <row r="325" spans="1:5" s="22" customFormat="1" x14ac:dyDescent="0.2">
      <c r="A325" s="480">
        <v>13714</v>
      </c>
      <c r="B325" s="479" t="s">
        <v>759</v>
      </c>
      <c r="C325" s="481" t="s">
        <v>987</v>
      </c>
      <c r="D325" s="481" t="s">
        <v>529</v>
      </c>
    </row>
    <row r="326" spans="1:5" s="22" customFormat="1" x14ac:dyDescent="0.2">
      <c r="A326" s="480">
        <v>10997</v>
      </c>
      <c r="B326" s="479" t="s">
        <v>1061</v>
      </c>
      <c r="C326" s="481" t="s">
        <v>1099</v>
      </c>
      <c r="D326" s="481" t="s">
        <v>522</v>
      </c>
      <c r="E326" s="57"/>
    </row>
    <row r="327" spans="1:5" s="22" customFormat="1" x14ac:dyDescent="0.2">
      <c r="A327" s="480">
        <v>21857</v>
      </c>
      <c r="B327" s="479" t="s">
        <v>1091</v>
      </c>
      <c r="C327" s="481" t="s">
        <v>1099</v>
      </c>
      <c r="D327" s="481" t="s">
        <v>528</v>
      </c>
    </row>
    <row r="328" spans="1:5" s="22" customFormat="1" x14ac:dyDescent="0.2">
      <c r="A328" s="480">
        <v>21296</v>
      </c>
      <c r="B328" s="479" t="s">
        <v>1062</v>
      </c>
      <c r="C328" s="481" t="s">
        <v>99</v>
      </c>
      <c r="D328" s="481" t="s">
        <v>45</v>
      </c>
      <c r="E328" s="57"/>
    </row>
    <row r="329" spans="1:5" s="22" customFormat="1" x14ac:dyDescent="0.2">
      <c r="A329" s="480">
        <v>18619</v>
      </c>
      <c r="B329" s="479" t="s">
        <v>760</v>
      </c>
      <c r="C329" s="481" t="s">
        <v>92</v>
      </c>
      <c r="D329" s="481" t="s">
        <v>524</v>
      </c>
    </row>
    <row r="330" spans="1:5" s="22" customFormat="1" x14ac:dyDescent="0.2">
      <c r="A330" s="480">
        <v>30945</v>
      </c>
      <c r="B330" s="479" t="s">
        <v>887</v>
      </c>
      <c r="C330" s="481" t="s">
        <v>93</v>
      </c>
      <c r="D330" s="481" t="s">
        <v>529</v>
      </c>
      <c r="E330" s="57"/>
    </row>
    <row r="331" spans="1:5" s="22" customFormat="1" x14ac:dyDescent="0.2">
      <c r="A331" s="480">
        <v>25747</v>
      </c>
      <c r="B331" s="479" t="s">
        <v>1092</v>
      </c>
      <c r="C331" s="481" t="s">
        <v>141</v>
      </c>
      <c r="D331" s="481" t="s">
        <v>77</v>
      </c>
    </row>
    <row r="332" spans="1:5" s="22" customFormat="1" x14ac:dyDescent="0.2">
      <c r="A332" s="480">
        <v>37257</v>
      </c>
      <c r="B332" s="479" t="s">
        <v>761</v>
      </c>
      <c r="C332" s="481" t="s">
        <v>124</v>
      </c>
      <c r="D332" s="481" t="s">
        <v>525</v>
      </c>
      <c r="E332" s="57"/>
    </row>
    <row r="333" spans="1:5" s="22" customFormat="1" x14ac:dyDescent="0.2">
      <c r="A333" s="480">
        <v>10900</v>
      </c>
      <c r="B333" s="479" t="s">
        <v>762</v>
      </c>
      <c r="C333" s="481" t="s">
        <v>103</v>
      </c>
      <c r="D333" s="481" t="s">
        <v>520</v>
      </c>
    </row>
    <row r="334" spans="1:5" s="22" customFormat="1" x14ac:dyDescent="0.2">
      <c r="A334" s="480">
        <v>36234</v>
      </c>
      <c r="B334" s="479" t="s">
        <v>763</v>
      </c>
      <c r="C334" s="481" t="s">
        <v>919</v>
      </c>
      <c r="D334" s="481" t="s">
        <v>524</v>
      </c>
      <c r="E334" s="57"/>
    </row>
    <row r="335" spans="1:5" s="22" customFormat="1" x14ac:dyDescent="0.2">
      <c r="A335" s="480">
        <v>12773</v>
      </c>
      <c r="B335" s="479" t="s">
        <v>1093</v>
      </c>
      <c r="C335" s="481" t="s">
        <v>84</v>
      </c>
      <c r="D335" s="481" t="s">
        <v>264</v>
      </c>
    </row>
    <row r="336" spans="1:5" s="22" customFormat="1" x14ac:dyDescent="0.2">
      <c r="A336" s="480">
        <v>21903</v>
      </c>
      <c r="B336" s="479" t="s">
        <v>764</v>
      </c>
      <c r="C336" s="481" t="s">
        <v>111</v>
      </c>
      <c r="D336" s="481" t="s">
        <v>519</v>
      </c>
      <c r="E336" s="57"/>
    </row>
    <row r="337" spans="1:5" s="22" customFormat="1" x14ac:dyDescent="0.2">
      <c r="A337" s="480">
        <v>34690</v>
      </c>
      <c r="B337" s="479" t="s">
        <v>765</v>
      </c>
      <c r="C337" s="481" t="s">
        <v>123</v>
      </c>
      <c r="D337" s="481" t="s">
        <v>513</v>
      </c>
    </row>
    <row r="338" spans="1:5" s="22" customFormat="1" x14ac:dyDescent="0.2">
      <c r="A338" s="480">
        <v>12416</v>
      </c>
      <c r="B338" s="479" t="s">
        <v>766</v>
      </c>
      <c r="C338" s="481" t="s">
        <v>1063</v>
      </c>
      <c r="D338" s="481" t="s">
        <v>513</v>
      </c>
      <c r="E338" s="57"/>
    </row>
    <row r="339" spans="1:5" s="22" customFormat="1" x14ac:dyDescent="0.2">
      <c r="A339" s="480">
        <v>24295</v>
      </c>
      <c r="B339" s="479" t="s">
        <v>767</v>
      </c>
      <c r="C339" s="481" t="s">
        <v>1031</v>
      </c>
      <c r="D339" s="481" t="s">
        <v>526</v>
      </c>
    </row>
    <row r="340" spans="1:5" s="22" customFormat="1" x14ac:dyDescent="0.2">
      <c r="A340" s="480">
        <v>15059</v>
      </c>
      <c r="B340" s="479" t="s">
        <v>905</v>
      </c>
      <c r="C340" s="481" t="s">
        <v>84</v>
      </c>
      <c r="D340" s="481" t="s">
        <v>522</v>
      </c>
      <c r="E340" s="57"/>
    </row>
    <row r="341" spans="1:5" s="22" customFormat="1" x14ac:dyDescent="0.2">
      <c r="A341" s="480">
        <v>39217</v>
      </c>
      <c r="B341" s="479" t="s">
        <v>768</v>
      </c>
      <c r="C341" s="481" t="s">
        <v>124</v>
      </c>
      <c r="D341" s="481" t="s">
        <v>525</v>
      </c>
    </row>
    <row r="342" spans="1:5" s="22" customFormat="1" x14ac:dyDescent="0.2">
      <c r="A342" s="480">
        <v>10219</v>
      </c>
      <c r="B342" s="479" t="s">
        <v>769</v>
      </c>
      <c r="C342" s="481" t="s">
        <v>124</v>
      </c>
      <c r="D342" s="481" t="s">
        <v>525</v>
      </c>
      <c r="E342" s="57"/>
    </row>
    <row r="343" spans="1:5" s="22" customFormat="1" x14ac:dyDescent="0.2">
      <c r="A343" s="480">
        <v>14133</v>
      </c>
      <c r="B343" s="479" t="s">
        <v>920</v>
      </c>
      <c r="C343" s="481" t="s">
        <v>114</v>
      </c>
      <c r="D343" s="481" t="s">
        <v>520</v>
      </c>
    </row>
    <row r="344" spans="1:5" s="22" customFormat="1" x14ac:dyDescent="0.2">
      <c r="A344" s="480">
        <v>38512</v>
      </c>
      <c r="B344" s="479" t="s">
        <v>770</v>
      </c>
      <c r="C344" s="481" t="s">
        <v>1064</v>
      </c>
      <c r="D344" s="481" t="s">
        <v>512</v>
      </c>
      <c r="E344" s="57"/>
    </row>
    <row r="345" spans="1:5" s="22" customFormat="1" x14ac:dyDescent="0.2">
      <c r="A345" s="480">
        <v>41580</v>
      </c>
      <c r="B345" s="479" t="s">
        <v>771</v>
      </c>
      <c r="C345" s="481" t="s">
        <v>146</v>
      </c>
      <c r="D345" s="481" t="s">
        <v>76</v>
      </c>
    </row>
    <row r="346" spans="1:5" s="22" customFormat="1" x14ac:dyDescent="0.2">
      <c r="A346" s="480">
        <v>11673</v>
      </c>
      <c r="B346" s="479" t="s">
        <v>772</v>
      </c>
      <c r="C346" s="481" t="s">
        <v>92</v>
      </c>
      <c r="D346" s="481" t="s">
        <v>524</v>
      </c>
      <c r="E346" s="57"/>
    </row>
    <row r="347" spans="1:5" s="22" customFormat="1" x14ac:dyDescent="0.2">
      <c r="A347" s="480">
        <v>24449</v>
      </c>
      <c r="B347" s="479" t="s">
        <v>773</v>
      </c>
      <c r="C347" s="481" t="s">
        <v>124</v>
      </c>
      <c r="D347" s="481" t="s">
        <v>77</v>
      </c>
    </row>
    <row r="348" spans="1:5" s="22" customFormat="1" x14ac:dyDescent="0.2">
      <c r="A348" s="480">
        <v>68381</v>
      </c>
      <c r="B348" s="479" t="s">
        <v>558</v>
      </c>
      <c r="C348" s="481" t="s">
        <v>153</v>
      </c>
      <c r="D348" s="481" t="s">
        <v>522</v>
      </c>
      <c r="E348" s="57"/>
    </row>
    <row r="349" spans="1:5" s="22" customFormat="1" x14ac:dyDescent="0.2">
      <c r="A349" s="480">
        <v>67105</v>
      </c>
      <c r="B349" s="479" t="s">
        <v>559</v>
      </c>
      <c r="C349" s="481" t="s">
        <v>939</v>
      </c>
      <c r="D349" s="481" t="s">
        <v>71</v>
      </c>
    </row>
    <row r="350" spans="1:5" s="22" customFormat="1" x14ac:dyDescent="0.2">
      <c r="A350" s="480">
        <v>10810</v>
      </c>
      <c r="B350" s="479" t="s">
        <v>1094</v>
      </c>
      <c r="C350" s="481" t="s">
        <v>148</v>
      </c>
      <c r="D350" s="481" t="s">
        <v>72</v>
      </c>
      <c r="E350" s="57"/>
    </row>
    <row r="351" spans="1:5" s="22" customFormat="1" x14ac:dyDescent="0.2">
      <c r="A351" s="480">
        <v>22179</v>
      </c>
      <c r="B351" s="479" t="s">
        <v>774</v>
      </c>
      <c r="C351" s="481" t="s">
        <v>129</v>
      </c>
      <c r="D351" s="481" t="s">
        <v>520</v>
      </c>
    </row>
    <row r="352" spans="1:5" s="22" customFormat="1" x14ac:dyDescent="0.2">
      <c r="A352" s="480">
        <v>43753</v>
      </c>
      <c r="B352" s="479" t="s">
        <v>775</v>
      </c>
      <c r="C352" s="481" t="s">
        <v>129</v>
      </c>
      <c r="D352" s="481" t="s">
        <v>520</v>
      </c>
      <c r="E352" s="57"/>
    </row>
    <row r="353" spans="1:5" s="22" customFormat="1" x14ac:dyDescent="0.2">
      <c r="A353" s="480">
        <v>24538</v>
      </c>
      <c r="B353" s="479" t="s">
        <v>776</v>
      </c>
      <c r="C353" s="481" t="s">
        <v>148</v>
      </c>
      <c r="D353" s="481" t="s">
        <v>45</v>
      </c>
    </row>
    <row r="354" spans="1:5" s="22" customFormat="1" x14ac:dyDescent="0.2">
      <c r="A354" s="480">
        <v>31089</v>
      </c>
      <c r="B354" s="479" t="s">
        <v>777</v>
      </c>
      <c r="C354" s="481" t="s">
        <v>147</v>
      </c>
      <c r="D354" s="481" t="s">
        <v>160</v>
      </c>
      <c r="E354" s="57"/>
    </row>
    <row r="355" spans="1:5" s="22" customFormat="1" x14ac:dyDescent="0.2">
      <c r="A355" s="480">
        <v>93572</v>
      </c>
      <c r="B355" s="479" t="s">
        <v>251</v>
      </c>
      <c r="C355" s="481" t="s">
        <v>863</v>
      </c>
      <c r="D355" s="481" t="s">
        <v>521</v>
      </c>
    </row>
    <row r="356" spans="1:5" s="22" customFormat="1" x14ac:dyDescent="0.2">
      <c r="A356" s="480">
        <v>36684</v>
      </c>
      <c r="B356" s="479" t="s">
        <v>778</v>
      </c>
      <c r="C356" s="481" t="s">
        <v>103</v>
      </c>
      <c r="D356" s="481" t="s">
        <v>529</v>
      </c>
      <c r="E356" s="57"/>
    </row>
    <row r="357" spans="1:5" s="22" customFormat="1" x14ac:dyDescent="0.2">
      <c r="A357" s="480">
        <v>13056</v>
      </c>
      <c r="B357" s="479" t="s">
        <v>779</v>
      </c>
      <c r="C357" s="481" t="s">
        <v>867</v>
      </c>
      <c r="D357" s="481" t="s">
        <v>522</v>
      </c>
    </row>
    <row r="358" spans="1:5" s="22" customFormat="1" x14ac:dyDescent="0.2">
      <c r="A358" s="480">
        <v>12491</v>
      </c>
      <c r="B358" s="479" t="s">
        <v>1149</v>
      </c>
      <c r="C358" s="481" t="s">
        <v>148</v>
      </c>
      <c r="D358" s="481" t="s">
        <v>512</v>
      </c>
      <c r="E358" s="57"/>
    </row>
    <row r="359" spans="1:5" s="22" customFormat="1" x14ac:dyDescent="0.2">
      <c r="A359" s="480">
        <v>22314</v>
      </c>
      <c r="B359" s="479" t="s">
        <v>780</v>
      </c>
      <c r="C359" s="481" t="s">
        <v>92</v>
      </c>
      <c r="D359" s="481" t="s">
        <v>156</v>
      </c>
    </row>
    <row r="360" spans="1:5" s="22" customFormat="1" x14ac:dyDescent="0.2">
      <c r="A360" s="480">
        <v>24740</v>
      </c>
      <c r="B360" s="479" t="s">
        <v>781</v>
      </c>
      <c r="C360" s="481" t="s">
        <v>93</v>
      </c>
      <c r="D360" s="481" t="s">
        <v>156</v>
      </c>
      <c r="E360" s="57"/>
    </row>
    <row r="361" spans="1:5" s="22" customFormat="1" x14ac:dyDescent="0.2">
      <c r="A361" s="480">
        <v>39012</v>
      </c>
      <c r="B361" s="479" t="s">
        <v>782</v>
      </c>
      <c r="C361" s="481" t="s">
        <v>93</v>
      </c>
      <c r="D361" s="481" t="s">
        <v>522</v>
      </c>
    </row>
    <row r="362" spans="1:5" s="22" customFormat="1" x14ac:dyDescent="0.2">
      <c r="A362" s="480">
        <v>11123</v>
      </c>
      <c r="B362" s="479" t="s">
        <v>962</v>
      </c>
      <c r="C362" s="481" t="s">
        <v>153</v>
      </c>
      <c r="D362" s="481" t="s">
        <v>522</v>
      </c>
      <c r="E362" s="57"/>
    </row>
    <row r="363" spans="1:5" s="22" customFormat="1" x14ac:dyDescent="0.2">
      <c r="A363" s="480">
        <v>15105</v>
      </c>
      <c r="B363" s="479" t="s">
        <v>269</v>
      </c>
      <c r="C363" s="481" t="s">
        <v>153</v>
      </c>
      <c r="D363" s="481" t="s">
        <v>521</v>
      </c>
    </row>
    <row r="364" spans="1:5" s="22" customFormat="1" x14ac:dyDescent="0.2">
      <c r="A364" s="480">
        <v>40460</v>
      </c>
      <c r="B364" s="479" t="s">
        <v>888</v>
      </c>
      <c r="C364" s="481" t="s">
        <v>1063</v>
      </c>
      <c r="D364" s="481" t="s">
        <v>513</v>
      </c>
      <c r="E364" s="57"/>
    </row>
    <row r="365" spans="1:5" s="22" customFormat="1" x14ac:dyDescent="0.2">
      <c r="A365" s="480">
        <v>38300</v>
      </c>
      <c r="B365" s="479" t="s">
        <v>783</v>
      </c>
      <c r="C365" s="481" t="s">
        <v>84</v>
      </c>
      <c r="D365" s="481" t="s">
        <v>512</v>
      </c>
    </row>
    <row r="366" spans="1:5" s="22" customFormat="1" x14ac:dyDescent="0.2">
      <c r="A366" s="480">
        <v>10837</v>
      </c>
      <c r="B366" s="479" t="s">
        <v>784</v>
      </c>
      <c r="C366" s="481" t="s">
        <v>93</v>
      </c>
      <c r="D366" s="481" t="s">
        <v>520</v>
      </c>
      <c r="E366" s="57"/>
    </row>
    <row r="367" spans="1:5" s="22" customFormat="1" x14ac:dyDescent="0.2">
      <c r="A367" s="480">
        <v>30058</v>
      </c>
      <c r="B367" s="479" t="s">
        <v>785</v>
      </c>
      <c r="C367" s="481" t="s">
        <v>125</v>
      </c>
      <c r="D367" s="481" t="s">
        <v>512</v>
      </c>
    </row>
    <row r="368" spans="1:5" s="22" customFormat="1" x14ac:dyDescent="0.2">
      <c r="A368" s="480">
        <v>15580</v>
      </c>
      <c r="B368" s="479" t="s">
        <v>1095</v>
      </c>
      <c r="C368" s="481" t="s">
        <v>88</v>
      </c>
      <c r="D368" s="481" t="s">
        <v>528</v>
      </c>
      <c r="E368" s="57"/>
    </row>
    <row r="369" spans="1:5" s="22" customFormat="1" x14ac:dyDescent="0.2">
      <c r="A369" s="480">
        <v>10004</v>
      </c>
      <c r="B369" s="479" t="s">
        <v>786</v>
      </c>
      <c r="C369" s="481" t="s">
        <v>950</v>
      </c>
      <c r="D369" s="481" t="s">
        <v>520</v>
      </c>
    </row>
    <row r="370" spans="1:5" s="22" customFormat="1" x14ac:dyDescent="0.2">
      <c r="A370" s="480">
        <v>19879</v>
      </c>
      <c r="B370" s="479" t="s">
        <v>787</v>
      </c>
      <c r="C370" s="481" t="s">
        <v>148</v>
      </c>
      <c r="D370" s="481" t="s">
        <v>530</v>
      </c>
      <c r="E370" s="57"/>
    </row>
    <row r="371" spans="1:5" s="22" customFormat="1" x14ac:dyDescent="0.2">
      <c r="A371" s="480">
        <v>22233</v>
      </c>
      <c r="B371" s="479" t="s">
        <v>788</v>
      </c>
      <c r="C371" s="481" t="s">
        <v>100</v>
      </c>
      <c r="D371" s="481" t="s">
        <v>45</v>
      </c>
    </row>
    <row r="372" spans="1:5" s="22" customFormat="1" x14ac:dyDescent="0.2">
      <c r="A372" s="480">
        <v>10936</v>
      </c>
      <c r="B372" s="479" t="s">
        <v>789</v>
      </c>
      <c r="C372" s="481" t="s">
        <v>110</v>
      </c>
      <c r="D372" s="481" t="s">
        <v>512</v>
      </c>
      <c r="E372" s="57"/>
    </row>
    <row r="373" spans="1:5" s="22" customFormat="1" x14ac:dyDescent="0.2">
      <c r="A373" s="480">
        <v>11000</v>
      </c>
      <c r="B373" s="479" t="s">
        <v>790</v>
      </c>
      <c r="C373" s="481" t="s">
        <v>123</v>
      </c>
      <c r="D373" s="481" t="s">
        <v>523</v>
      </c>
    </row>
    <row r="374" spans="1:5" s="22" customFormat="1" x14ac:dyDescent="0.2">
      <c r="A374" s="480">
        <v>28460</v>
      </c>
      <c r="B374" s="479" t="s">
        <v>791</v>
      </c>
      <c r="C374" s="481" t="s">
        <v>141</v>
      </c>
      <c r="D374" s="481" t="s">
        <v>77</v>
      </c>
      <c r="E374" s="57"/>
    </row>
    <row r="375" spans="1:5" s="22" customFormat="1" x14ac:dyDescent="0.2">
      <c r="A375" s="480">
        <v>24988</v>
      </c>
      <c r="B375" s="479" t="s">
        <v>1045</v>
      </c>
      <c r="C375" s="481" t="s">
        <v>141</v>
      </c>
      <c r="D375" s="481" t="s">
        <v>77</v>
      </c>
    </row>
    <row r="376" spans="1:5" s="22" customFormat="1" x14ac:dyDescent="0.2">
      <c r="A376" s="480">
        <v>21180</v>
      </c>
      <c r="B376" s="479" t="s">
        <v>792</v>
      </c>
      <c r="C376" s="481" t="s">
        <v>141</v>
      </c>
      <c r="D376" s="481" t="s">
        <v>77</v>
      </c>
      <c r="E376" s="57"/>
    </row>
    <row r="377" spans="1:5" s="22" customFormat="1" x14ac:dyDescent="0.2">
      <c r="A377" s="480">
        <v>22985</v>
      </c>
      <c r="B377" s="479" t="s">
        <v>793</v>
      </c>
      <c r="C377" s="481" t="s">
        <v>148</v>
      </c>
      <c r="D377" s="481" t="s">
        <v>520</v>
      </c>
    </row>
    <row r="378" spans="1:5" s="22" customFormat="1" x14ac:dyDescent="0.2">
      <c r="A378" s="480">
        <v>39152</v>
      </c>
      <c r="B378" s="479" t="s">
        <v>1046</v>
      </c>
      <c r="C378" s="481" t="s">
        <v>1047</v>
      </c>
      <c r="D378" s="481" t="s">
        <v>72</v>
      </c>
      <c r="E378" s="57"/>
    </row>
    <row r="379" spans="1:5" s="22" customFormat="1" x14ac:dyDescent="0.2">
      <c r="A379" s="480">
        <v>43389</v>
      </c>
      <c r="B379" s="479" t="s">
        <v>1048</v>
      </c>
      <c r="C379" s="481" t="s">
        <v>1047</v>
      </c>
      <c r="D379" s="481" t="s">
        <v>45</v>
      </c>
    </row>
    <row r="380" spans="1:5" s="22" customFormat="1" x14ac:dyDescent="0.2">
      <c r="A380" s="480">
        <v>38776</v>
      </c>
      <c r="B380" s="479" t="s">
        <v>1065</v>
      </c>
      <c r="C380" s="481" t="s">
        <v>1022</v>
      </c>
      <c r="D380" s="481" t="s">
        <v>512</v>
      </c>
      <c r="E380" s="57"/>
    </row>
    <row r="381" spans="1:5" s="22" customFormat="1" x14ac:dyDescent="0.2">
      <c r="A381" s="480">
        <v>38997</v>
      </c>
      <c r="B381" s="479" t="s">
        <v>964</v>
      </c>
      <c r="C381" s="481" t="s">
        <v>149</v>
      </c>
      <c r="D381" s="481" t="s">
        <v>512</v>
      </c>
    </row>
    <row r="382" spans="1:5" s="22" customFormat="1" x14ac:dyDescent="0.2">
      <c r="A382" s="480">
        <v>11126</v>
      </c>
      <c r="B382" s="479" t="s">
        <v>965</v>
      </c>
      <c r="C382" s="481" t="s">
        <v>149</v>
      </c>
      <c r="D382" s="481" t="s">
        <v>512</v>
      </c>
      <c r="E382" s="57"/>
    </row>
    <row r="383" spans="1:5" s="22" customFormat="1" x14ac:dyDescent="0.2">
      <c r="A383" s="480">
        <v>19216</v>
      </c>
      <c r="B383" s="479" t="s">
        <v>794</v>
      </c>
      <c r="C383" s="481" t="s">
        <v>148</v>
      </c>
      <c r="D383" s="481" t="s">
        <v>45</v>
      </c>
    </row>
    <row r="384" spans="1:5" s="22" customFormat="1" x14ac:dyDescent="0.2">
      <c r="A384" s="480">
        <v>20613</v>
      </c>
      <c r="B384" s="479" t="s">
        <v>795</v>
      </c>
      <c r="C384" s="481" t="s">
        <v>993</v>
      </c>
      <c r="D384" s="481" t="s">
        <v>523</v>
      </c>
      <c r="E384" s="57"/>
    </row>
    <row r="385" spans="1:5" s="22" customFormat="1" x14ac:dyDescent="0.2">
      <c r="A385" s="480">
        <v>24767</v>
      </c>
      <c r="B385" s="479" t="s">
        <v>796</v>
      </c>
      <c r="C385" s="481" t="s">
        <v>100</v>
      </c>
      <c r="D385" s="481" t="s">
        <v>523</v>
      </c>
    </row>
    <row r="386" spans="1:5" s="22" customFormat="1" x14ac:dyDescent="0.2">
      <c r="A386" s="480">
        <v>24775</v>
      </c>
      <c r="B386" s="479" t="s">
        <v>797</v>
      </c>
      <c r="C386" s="481" t="s">
        <v>100</v>
      </c>
      <c r="D386" s="481" t="s">
        <v>523</v>
      </c>
      <c r="E386" s="57"/>
    </row>
    <row r="387" spans="1:5" s="22" customFormat="1" x14ac:dyDescent="0.2">
      <c r="A387" s="480">
        <v>24791</v>
      </c>
      <c r="B387" s="479" t="s">
        <v>798</v>
      </c>
      <c r="C387" s="481" t="s">
        <v>100</v>
      </c>
      <c r="D387" s="481" t="s">
        <v>523</v>
      </c>
    </row>
    <row r="388" spans="1:5" s="22" customFormat="1" x14ac:dyDescent="0.2">
      <c r="A388" s="480">
        <v>19224</v>
      </c>
      <c r="B388" s="479" t="s">
        <v>799</v>
      </c>
      <c r="C388" s="481" t="s">
        <v>100</v>
      </c>
      <c r="D388" s="481" t="s">
        <v>523</v>
      </c>
      <c r="E388" s="57"/>
    </row>
    <row r="389" spans="1:5" s="22" customFormat="1" x14ac:dyDescent="0.2">
      <c r="A389" s="480">
        <v>19070</v>
      </c>
      <c r="B389" s="479" t="s">
        <v>800</v>
      </c>
      <c r="C389" s="481" t="s">
        <v>100</v>
      </c>
      <c r="D389" s="481" t="s">
        <v>523</v>
      </c>
    </row>
    <row r="390" spans="1:5" s="22" customFormat="1" x14ac:dyDescent="0.2">
      <c r="A390" s="480">
        <v>18023</v>
      </c>
      <c r="B390" s="479" t="s">
        <v>801</v>
      </c>
      <c r="C390" s="481" t="s">
        <v>111</v>
      </c>
      <c r="D390" s="481" t="s">
        <v>519</v>
      </c>
      <c r="E390" s="57"/>
    </row>
    <row r="391" spans="1:5" s="22" customFormat="1" x14ac:dyDescent="0.2">
      <c r="A391" s="480">
        <v>40045</v>
      </c>
      <c r="B391" s="479" t="s">
        <v>802</v>
      </c>
      <c r="C391" s="481" t="s">
        <v>103</v>
      </c>
      <c r="D391" s="481" t="s">
        <v>529</v>
      </c>
    </row>
    <row r="392" spans="1:5" s="22" customFormat="1" x14ac:dyDescent="0.2">
      <c r="A392" s="480">
        <v>38318</v>
      </c>
      <c r="B392" s="479" t="s">
        <v>803</v>
      </c>
      <c r="C392" s="481" t="s">
        <v>224</v>
      </c>
      <c r="D392" s="481" t="s">
        <v>45</v>
      </c>
      <c r="E392" s="57"/>
    </row>
    <row r="393" spans="1:5" s="22" customFormat="1" x14ac:dyDescent="0.2">
      <c r="A393" s="480">
        <v>16109</v>
      </c>
      <c r="B393" s="479" t="s">
        <v>983</v>
      </c>
      <c r="C393" s="481" t="s">
        <v>224</v>
      </c>
      <c r="D393" s="481" t="s">
        <v>45</v>
      </c>
    </row>
    <row r="394" spans="1:5" s="22" customFormat="1" x14ac:dyDescent="0.2">
      <c r="A394" s="480">
        <v>25496</v>
      </c>
      <c r="B394" s="479" t="s">
        <v>937</v>
      </c>
      <c r="C394" s="481" t="s">
        <v>1049</v>
      </c>
      <c r="D394" s="481" t="s">
        <v>530</v>
      </c>
      <c r="E394" s="57"/>
    </row>
    <row r="395" spans="1:5" s="22" customFormat="1" x14ac:dyDescent="0.2">
      <c r="A395" s="480">
        <v>35076</v>
      </c>
      <c r="B395" s="479" t="s">
        <v>804</v>
      </c>
      <c r="C395" s="481" t="s">
        <v>84</v>
      </c>
      <c r="D395" s="481" t="s">
        <v>520</v>
      </c>
    </row>
    <row r="396" spans="1:5" s="22" customFormat="1" x14ac:dyDescent="0.2">
      <c r="A396" s="480">
        <v>25143</v>
      </c>
      <c r="B396" s="479" t="s">
        <v>805</v>
      </c>
      <c r="C396" s="481" t="s">
        <v>150</v>
      </c>
      <c r="D396" s="481" t="s">
        <v>522</v>
      </c>
      <c r="E396" s="57"/>
    </row>
    <row r="397" spans="1:5" s="22" customFormat="1" x14ac:dyDescent="0.2">
      <c r="A397" s="480">
        <v>25151</v>
      </c>
      <c r="B397" s="479" t="s">
        <v>806</v>
      </c>
      <c r="C397" s="481" t="s">
        <v>150</v>
      </c>
      <c r="D397" s="481" t="s">
        <v>522</v>
      </c>
    </row>
    <row r="398" spans="1:5" s="22" customFormat="1" x14ac:dyDescent="0.2">
      <c r="A398" s="480">
        <v>12831</v>
      </c>
      <c r="B398" s="479" t="s">
        <v>807</v>
      </c>
      <c r="C398" s="481" t="s">
        <v>99</v>
      </c>
      <c r="D398" s="481" t="s">
        <v>45</v>
      </c>
      <c r="E398" s="57"/>
    </row>
    <row r="399" spans="1:5" s="22" customFormat="1" x14ac:dyDescent="0.2">
      <c r="A399" s="480">
        <v>10340</v>
      </c>
      <c r="B399" s="479" t="s">
        <v>808</v>
      </c>
      <c r="C399" s="481" t="s">
        <v>124</v>
      </c>
      <c r="D399" s="481" t="s">
        <v>525</v>
      </c>
    </row>
    <row r="400" spans="1:5" s="22" customFormat="1" x14ac:dyDescent="0.2">
      <c r="A400" s="480">
        <v>39187</v>
      </c>
      <c r="B400" s="479" t="s">
        <v>809</v>
      </c>
      <c r="C400" s="481" t="s">
        <v>84</v>
      </c>
      <c r="D400" s="481" t="s">
        <v>512</v>
      </c>
      <c r="E400" s="57"/>
    </row>
    <row r="401" spans="1:5" s="22" customFormat="1" x14ac:dyDescent="0.2">
      <c r="A401" s="480">
        <v>80802</v>
      </c>
      <c r="B401" s="479" t="s">
        <v>560</v>
      </c>
      <c r="C401" s="481" t="s">
        <v>151</v>
      </c>
      <c r="D401" s="481" t="s">
        <v>519</v>
      </c>
    </row>
    <row r="402" spans="1:5" s="22" customFormat="1" x14ac:dyDescent="0.2">
      <c r="A402" s="480">
        <v>34762</v>
      </c>
      <c r="B402" s="479" t="s">
        <v>1066</v>
      </c>
      <c r="C402" s="481" t="s">
        <v>84</v>
      </c>
      <c r="D402" s="481" t="s">
        <v>267</v>
      </c>
      <c r="E402" s="57"/>
    </row>
    <row r="403" spans="1:5" s="22" customFormat="1" x14ac:dyDescent="0.2">
      <c r="A403" s="480">
        <v>25798</v>
      </c>
      <c r="B403" s="479" t="s">
        <v>1003</v>
      </c>
      <c r="C403" s="481" t="s">
        <v>1150</v>
      </c>
      <c r="D403" s="481" t="s">
        <v>72</v>
      </c>
    </row>
    <row r="404" spans="1:5" s="22" customFormat="1" x14ac:dyDescent="0.2">
      <c r="A404" s="480">
        <v>29874</v>
      </c>
      <c r="B404" s="479" t="s">
        <v>1067</v>
      </c>
      <c r="C404" s="481" t="s">
        <v>143</v>
      </c>
      <c r="D404" s="481" t="s">
        <v>521</v>
      </c>
      <c r="E404" s="57"/>
    </row>
    <row r="405" spans="1:5" s="22" customFormat="1" x14ac:dyDescent="0.2">
      <c r="A405" s="480">
        <v>29700</v>
      </c>
      <c r="B405" s="479" t="s">
        <v>1068</v>
      </c>
      <c r="C405" s="481" t="s">
        <v>143</v>
      </c>
      <c r="D405" s="481" t="s">
        <v>521</v>
      </c>
    </row>
    <row r="406" spans="1:5" s="22" customFormat="1" x14ac:dyDescent="0.2">
      <c r="A406" s="480">
        <v>32778</v>
      </c>
      <c r="B406" s="479" t="s">
        <v>1069</v>
      </c>
      <c r="C406" s="481" t="s">
        <v>143</v>
      </c>
      <c r="D406" s="481" t="s">
        <v>521</v>
      </c>
      <c r="E406" s="57"/>
    </row>
    <row r="407" spans="1:5" s="22" customFormat="1" x14ac:dyDescent="0.2">
      <c r="A407" s="480">
        <v>82627</v>
      </c>
      <c r="B407" s="479" t="s">
        <v>386</v>
      </c>
      <c r="C407" s="481" t="s">
        <v>143</v>
      </c>
      <c r="D407" s="481" t="s">
        <v>521</v>
      </c>
    </row>
    <row r="408" spans="1:5" s="22" customFormat="1" x14ac:dyDescent="0.2">
      <c r="A408" s="480">
        <v>25364</v>
      </c>
      <c r="B408" s="479" t="s">
        <v>810</v>
      </c>
      <c r="C408" s="481" t="s">
        <v>143</v>
      </c>
      <c r="D408" s="481" t="s">
        <v>512</v>
      </c>
      <c r="E408" s="57"/>
    </row>
    <row r="409" spans="1:5" s="22" customFormat="1" x14ac:dyDescent="0.2">
      <c r="A409" s="480">
        <v>42376</v>
      </c>
      <c r="B409" s="479" t="s">
        <v>811</v>
      </c>
      <c r="C409" s="481" t="s">
        <v>148</v>
      </c>
      <c r="D409" s="481" t="s">
        <v>530</v>
      </c>
    </row>
    <row r="410" spans="1:5" s="22" customFormat="1" x14ac:dyDescent="0.2">
      <c r="A410" s="480">
        <v>24813</v>
      </c>
      <c r="B410" s="479" t="s">
        <v>1070</v>
      </c>
      <c r="C410" s="481" t="s">
        <v>1071</v>
      </c>
      <c r="D410" s="481" t="s">
        <v>520</v>
      </c>
      <c r="E410" s="57"/>
    </row>
    <row r="411" spans="1:5" s="22" customFormat="1" x14ac:dyDescent="0.2">
      <c r="A411" s="480">
        <v>25534</v>
      </c>
      <c r="B411" s="479" t="s">
        <v>812</v>
      </c>
      <c r="C411" s="481" t="s">
        <v>110</v>
      </c>
      <c r="D411" s="481" t="s">
        <v>520</v>
      </c>
    </row>
    <row r="412" spans="1:5" s="22" customFormat="1" x14ac:dyDescent="0.2">
      <c r="A412" s="480">
        <v>32301</v>
      </c>
      <c r="B412" s="479" t="s">
        <v>813</v>
      </c>
      <c r="C412" s="481" t="s">
        <v>153</v>
      </c>
      <c r="D412" s="481" t="s">
        <v>512</v>
      </c>
      <c r="E412" s="57"/>
    </row>
    <row r="413" spans="1:5" s="22" customFormat="1" x14ac:dyDescent="0.2">
      <c r="A413" s="480">
        <v>42439</v>
      </c>
      <c r="B413" s="479" t="s">
        <v>814</v>
      </c>
      <c r="C413" s="481" t="s">
        <v>84</v>
      </c>
      <c r="D413" s="481" t="s">
        <v>530</v>
      </c>
    </row>
    <row r="414" spans="1:5" s="22" customFormat="1" x14ac:dyDescent="0.2">
      <c r="A414" s="480">
        <v>10945</v>
      </c>
      <c r="B414" s="479" t="s">
        <v>906</v>
      </c>
      <c r="C414" s="481" t="s">
        <v>153</v>
      </c>
      <c r="D414" s="481" t="s">
        <v>512</v>
      </c>
      <c r="E414" s="57"/>
    </row>
    <row r="415" spans="1:5" s="22" customFormat="1" x14ac:dyDescent="0.2">
      <c r="A415" s="480">
        <v>18031</v>
      </c>
      <c r="B415" s="479" t="s">
        <v>815</v>
      </c>
      <c r="C415" s="481" t="s">
        <v>154</v>
      </c>
      <c r="D415" s="481" t="s">
        <v>520</v>
      </c>
    </row>
    <row r="416" spans="1:5" s="22" customFormat="1" x14ac:dyDescent="0.2">
      <c r="A416" s="480">
        <v>41238</v>
      </c>
      <c r="B416" s="479" t="s">
        <v>816</v>
      </c>
      <c r="C416" s="481" t="s">
        <v>153</v>
      </c>
      <c r="D416" s="481" t="s">
        <v>512</v>
      </c>
      <c r="E416" s="57"/>
    </row>
    <row r="417" spans="1:5" s="22" customFormat="1" x14ac:dyDescent="0.2">
      <c r="A417" s="480">
        <v>19453</v>
      </c>
      <c r="B417" s="479" t="s">
        <v>817</v>
      </c>
      <c r="C417" s="481" t="s">
        <v>92</v>
      </c>
      <c r="D417" s="481" t="s">
        <v>512</v>
      </c>
    </row>
    <row r="418" spans="1:5" s="22" customFormat="1" x14ac:dyDescent="0.2">
      <c r="A418" s="480">
        <v>28886</v>
      </c>
      <c r="B418" s="479" t="s">
        <v>818</v>
      </c>
      <c r="C418" s="481" t="s">
        <v>81</v>
      </c>
      <c r="D418" s="481" t="s">
        <v>522</v>
      </c>
      <c r="E418" s="57"/>
    </row>
    <row r="419" spans="1:5" s="22" customFormat="1" x14ac:dyDescent="0.2">
      <c r="A419" s="480">
        <v>33014</v>
      </c>
      <c r="B419" s="479" t="s">
        <v>819</v>
      </c>
      <c r="C419" s="481" t="s">
        <v>145</v>
      </c>
      <c r="D419" s="481" t="s">
        <v>528</v>
      </c>
    </row>
    <row r="420" spans="1:5" s="22" customFormat="1" x14ac:dyDescent="0.2">
      <c r="A420" s="480">
        <v>20494</v>
      </c>
      <c r="B420" s="479" t="s">
        <v>820</v>
      </c>
      <c r="C420" s="481" t="s">
        <v>91</v>
      </c>
      <c r="D420" s="481" t="s">
        <v>522</v>
      </c>
      <c r="E420" s="57"/>
    </row>
    <row r="421" spans="1:5" s="22" customFormat="1" x14ac:dyDescent="0.2">
      <c r="A421" s="480">
        <v>36463</v>
      </c>
      <c r="B421" s="479" t="s">
        <v>1096</v>
      </c>
      <c r="C421" s="481" t="s">
        <v>100</v>
      </c>
      <c r="D421" s="481" t="s">
        <v>523</v>
      </c>
    </row>
    <row r="422" spans="1:5" s="22" customFormat="1" x14ac:dyDescent="0.2">
      <c r="A422" s="480">
        <v>19038</v>
      </c>
      <c r="B422" s="479" t="s">
        <v>821</v>
      </c>
      <c r="C422" s="481" t="s">
        <v>100</v>
      </c>
      <c r="D422" s="481" t="s">
        <v>523</v>
      </c>
      <c r="E422" s="57"/>
    </row>
    <row r="423" spans="1:5" s="22" customFormat="1" x14ac:dyDescent="0.2">
      <c r="A423" s="480">
        <v>31194</v>
      </c>
      <c r="B423" s="479" t="s">
        <v>822</v>
      </c>
      <c r="C423" s="481" t="s">
        <v>100</v>
      </c>
      <c r="D423" s="481" t="s">
        <v>523</v>
      </c>
    </row>
    <row r="424" spans="1:5" s="22" customFormat="1" x14ac:dyDescent="0.2">
      <c r="A424" s="480">
        <v>41769</v>
      </c>
      <c r="B424" s="479" t="s">
        <v>907</v>
      </c>
      <c r="C424" s="481" t="s">
        <v>100</v>
      </c>
      <c r="D424" s="481" t="s">
        <v>523</v>
      </c>
      <c r="E424" s="57"/>
    </row>
    <row r="425" spans="1:5" s="22" customFormat="1" x14ac:dyDescent="0.2">
      <c r="A425" s="480">
        <v>36170</v>
      </c>
      <c r="B425" s="479" t="s">
        <v>823</v>
      </c>
      <c r="C425" s="481" t="s">
        <v>100</v>
      </c>
      <c r="D425" s="481" t="s">
        <v>523</v>
      </c>
    </row>
    <row r="426" spans="1:5" s="22" customFormat="1" x14ac:dyDescent="0.2">
      <c r="A426" s="480">
        <v>19046</v>
      </c>
      <c r="B426" s="479" t="s">
        <v>824</v>
      </c>
      <c r="C426" s="481" t="s">
        <v>100</v>
      </c>
      <c r="D426" s="481" t="s">
        <v>523</v>
      </c>
      <c r="E426" s="57"/>
    </row>
    <row r="427" spans="1:5" s="22" customFormat="1" x14ac:dyDescent="0.2">
      <c r="A427" s="480">
        <v>36137</v>
      </c>
      <c r="B427" s="479" t="s">
        <v>825</v>
      </c>
      <c r="C427" s="481" t="s">
        <v>100</v>
      </c>
      <c r="D427" s="481" t="s">
        <v>523</v>
      </c>
    </row>
    <row r="428" spans="1:5" s="22" customFormat="1" x14ac:dyDescent="0.2">
      <c r="A428" s="480">
        <v>41750</v>
      </c>
      <c r="B428" s="479" t="s">
        <v>908</v>
      </c>
      <c r="C428" s="481" t="s">
        <v>100</v>
      </c>
      <c r="D428" s="481" t="s">
        <v>523</v>
      </c>
      <c r="E428" s="57"/>
    </row>
    <row r="429" spans="1:5" s="22" customFormat="1" x14ac:dyDescent="0.2">
      <c r="A429" s="480">
        <v>25658</v>
      </c>
      <c r="B429" s="479" t="s">
        <v>826</v>
      </c>
      <c r="C429" s="481" t="s">
        <v>100</v>
      </c>
      <c r="D429" s="481" t="s">
        <v>523</v>
      </c>
    </row>
    <row r="430" spans="1:5" s="22" customFormat="1" x14ac:dyDescent="0.2">
      <c r="A430" s="480">
        <v>25682</v>
      </c>
      <c r="B430" s="479" t="s">
        <v>827</v>
      </c>
      <c r="C430" s="481" t="s">
        <v>100</v>
      </c>
      <c r="D430" s="481" t="s">
        <v>523</v>
      </c>
      <c r="E430" s="57"/>
    </row>
    <row r="431" spans="1:5" s="22" customFormat="1" x14ac:dyDescent="0.2">
      <c r="A431" s="480">
        <v>25674</v>
      </c>
      <c r="B431" s="479" t="s">
        <v>828</v>
      </c>
      <c r="C431" s="481" t="s">
        <v>100</v>
      </c>
      <c r="D431" s="481" t="s">
        <v>523</v>
      </c>
    </row>
    <row r="432" spans="1:5" s="22" customFormat="1" x14ac:dyDescent="0.2">
      <c r="A432" s="480">
        <v>34894</v>
      </c>
      <c r="B432" s="479" t="s">
        <v>829</v>
      </c>
      <c r="C432" s="481" t="s">
        <v>135</v>
      </c>
      <c r="D432" s="481" t="s">
        <v>523</v>
      </c>
      <c r="E432" s="57"/>
    </row>
    <row r="433" spans="1:5" s="22" customFormat="1" x14ac:dyDescent="0.2">
      <c r="A433" s="480">
        <v>19887</v>
      </c>
      <c r="B433" s="479" t="s">
        <v>830</v>
      </c>
      <c r="C433" s="481" t="s">
        <v>121</v>
      </c>
      <c r="D433" s="481" t="s">
        <v>45</v>
      </c>
    </row>
    <row r="434" spans="1:5" s="22" customFormat="1" x14ac:dyDescent="0.2">
      <c r="A434" s="480">
        <v>31003</v>
      </c>
      <c r="B434" s="479" t="s">
        <v>921</v>
      </c>
      <c r="C434" s="481" t="s">
        <v>103</v>
      </c>
      <c r="D434" s="481" t="s">
        <v>529</v>
      </c>
      <c r="E434" s="57"/>
    </row>
    <row r="435" spans="1:5" s="22" customFormat="1" x14ac:dyDescent="0.2">
      <c r="A435" s="480">
        <v>41106</v>
      </c>
      <c r="B435" s="479" t="s">
        <v>889</v>
      </c>
      <c r="C435" s="481" t="s">
        <v>129</v>
      </c>
      <c r="D435" s="481" t="s">
        <v>528</v>
      </c>
    </row>
    <row r="436" spans="1:5" s="22" customFormat="1" x14ac:dyDescent="0.2">
      <c r="A436" s="480">
        <v>21709</v>
      </c>
      <c r="B436" s="479" t="s">
        <v>831</v>
      </c>
      <c r="C436" s="481" t="s">
        <v>892</v>
      </c>
      <c r="D436" s="481" t="s">
        <v>520</v>
      </c>
      <c r="E436" s="57"/>
    </row>
    <row r="437" spans="1:5" s="22" customFormat="1" x14ac:dyDescent="0.2">
      <c r="A437" s="480">
        <v>27120</v>
      </c>
      <c r="B437" s="479" t="s">
        <v>890</v>
      </c>
      <c r="C437" s="481" t="s">
        <v>123</v>
      </c>
      <c r="D437" s="481" t="s">
        <v>523</v>
      </c>
    </row>
    <row r="438" spans="1:5" s="22" customFormat="1" x14ac:dyDescent="0.2">
      <c r="A438" s="480">
        <v>29459</v>
      </c>
      <c r="B438" s="479" t="s">
        <v>832</v>
      </c>
      <c r="C438" s="481" t="s">
        <v>123</v>
      </c>
      <c r="D438" s="481" t="s">
        <v>513</v>
      </c>
      <c r="E438" s="57"/>
    </row>
    <row r="439" spans="1:5" s="22" customFormat="1" x14ac:dyDescent="0.2">
      <c r="A439" s="480">
        <v>29599</v>
      </c>
      <c r="B439" s="479" t="s">
        <v>833</v>
      </c>
      <c r="C439" s="481" t="s">
        <v>153</v>
      </c>
      <c r="D439" s="481" t="s">
        <v>45</v>
      </c>
    </row>
    <row r="440" spans="1:5" s="22" customFormat="1" x14ac:dyDescent="0.2">
      <c r="A440" s="480">
        <v>19526</v>
      </c>
      <c r="B440" s="479" t="s">
        <v>938</v>
      </c>
      <c r="C440" s="481" t="s">
        <v>152</v>
      </c>
      <c r="D440" s="481" t="s">
        <v>529</v>
      </c>
      <c r="E440" s="57"/>
    </row>
    <row r="441" spans="1:5" s="22" customFormat="1" x14ac:dyDescent="0.2">
      <c r="A441" s="480">
        <v>13021</v>
      </c>
      <c r="B441" s="479" t="s">
        <v>834</v>
      </c>
      <c r="C441" s="481" t="s">
        <v>152</v>
      </c>
      <c r="D441" s="481" t="s">
        <v>529</v>
      </c>
    </row>
    <row r="442" spans="1:5" s="22" customFormat="1" x14ac:dyDescent="0.2">
      <c r="A442" s="480">
        <v>25887</v>
      </c>
      <c r="B442" s="479" t="s">
        <v>835</v>
      </c>
      <c r="C442" s="481" t="s">
        <v>100</v>
      </c>
      <c r="D442" s="481" t="s">
        <v>523</v>
      </c>
      <c r="E442" s="57"/>
    </row>
    <row r="443" spans="1:5" s="22" customFormat="1" x14ac:dyDescent="0.2">
      <c r="A443" s="480">
        <v>21113</v>
      </c>
      <c r="B443" s="479" t="s">
        <v>836</v>
      </c>
      <c r="C443" s="481" t="s">
        <v>110</v>
      </c>
      <c r="D443" s="481" t="s">
        <v>530</v>
      </c>
    </row>
    <row r="444" spans="1:5" s="22" customFormat="1" x14ac:dyDescent="0.2">
      <c r="A444" s="480">
        <v>29157</v>
      </c>
      <c r="B444" s="479" t="s">
        <v>837</v>
      </c>
      <c r="C444" s="481" t="s">
        <v>111</v>
      </c>
      <c r="D444" s="481" t="s">
        <v>77</v>
      </c>
      <c r="E444" s="57"/>
    </row>
    <row r="445" spans="1:5" s="22" customFormat="1" x14ac:dyDescent="0.2">
      <c r="A445" s="480">
        <v>16063</v>
      </c>
      <c r="B445" s="479" t="s">
        <v>838</v>
      </c>
      <c r="C445" s="481" t="s">
        <v>121</v>
      </c>
      <c r="D445" s="481" t="s">
        <v>512</v>
      </c>
    </row>
    <row r="446" spans="1:5" s="22" customFormat="1" x14ac:dyDescent="0.2">
      <c r="A446" s="480">
        <v>41181</v>
      </c>
      <c r="B446" s="479" t="s">
        <v>839</v>
      </c>
      <c r="C446" s="481" t="s">
        <v>94</v>
      </c>
      <c r="D446" s="481" t="s">
        <v>522</v>
      </c>
      <c r="E446" s="57"/>
    </row>
    <row r="447" spans="1:5" s="22" customFormat="1" x14ac:dyDescent="0.2">
      <c r="A447" s="480">
        <v>62235</v>
      </c>
      <c r="B447" s="479" t="s">
        <v>561</v>
      </c>
      <c r="C447" s="481" t="s">
        <v>155</v>
      </c>
      <c r="D447" s="481" t="s">
        <v>387</v>
      </c>
    </row>
    <row r="448" spans="1:5" s="22" customFormat="1" x14ac:dyDescent="0.2">
      <c r="A448" s="480">
        <v>25976</v>
      </c>
      <c r="B448" s="479" t="s">
        <v>840</v>
      </c>
      <c r="C448" s="481" t="s">
        <v>127</v>
      </c>
      <c r="D448" s="481" t="s">
        <v>512</v>
      </c>
      <c r="E448" s="57"/>
    </row>
    <row r="449" spans="1:5" s="22" customFormat="1" x14ac:dyDescent="0.2">
      <c r="A449" s="480">
        <v>20508</v>
      </c>
      <c r="B449" s="479" t="s">
        <v>841</v>
      </c>
      <c r="C449" s="481" t="s">
        <v>91</v>
      </c>
      <c r="D449" s="481" t="s">
        <v>525</v>
      </c>
    </row>
    <row r="450" spans="1:5" s="22" customFormat="1" x14ac:dyDescent="0.2">
      <c r="A450" s="480">
        <v>21172</v>
      </c>
      <c r="B450" s="479" t="s">
        <v>842</v>
      </c>
      <c r="C450" s="481" t="s">
        <v>129</v>
      </c>
      <c r="D450" s="481" t="s">
        <v>521</v>
      </c>
      <c r="E450" s="57"/>
    </row>
    <row r="451" spans="1:5" s="22" customFormat="1" x14ac:dyDescent="0.2">
      <c r="A451" s="480">
        <v>44768</v>
      </c>
      <c r="B451" s="479" t="s">
        <v>966</v>
      </c>
      <c r="C451" s="481" t="s">
        <v>110</v>
      </c>
      <c r="D451" s="481" t="s">
        <v>967</v>
      </c>
    </row>
    <row r="452" spans="1:5" s="22" customFormat="1" x14ac:dyDescent="0.2">
      <c r="A452" s="480">
        <v>20397</v>
      </c>
      <c r="B452" s="479" t="s">
        <v>843</v>
      </c>
      <c r="C452" s="481" t="s">
        <v>82</v>
      </c>
      <c r="D452" s="481" t="s">
        <v>512</v>
      </c>
      <c r="E452" s="57"/>
    </row>
    <row r="453" spans="1:5" s="22" customFormat="1" x14ac:dyDescent="0.2">
      <c r="A453" s="480">
        <v>40827</v>
      </c>
      <c r="B453" s="479" t="s">
        <v>844</v>
      </c>
      <c r="C453" s="481" t="s">
        <v>988</v>
      </c>
      <c r="D453" s="481" t="s">
        <v>522</v>
      </c>
    </row>
    <row r="454" spans="1:5" s="22" customFormat="1" x14ac:dyDescent="0.2">
      <c r="A454" s="480">
        <v>26069</v>
      </c>
      <c r="B454" s="479" t="s">
        <v>845</v>
      </c>
      <c r="C454" s="481" t="s">
        <v>93</v>
      </c>
      <c r="D454" s="481" t="s">
        <v>77</v>
      </c>
      <c r="E454" s="57"/>
    </row>
    <row r="455" spans="1:5" s="22" customFormat="1" x14ac:dyDescent="0.2">
      <c r="A455" s="480">
        <v>26042</v>
      </c>
      <c r="B455" s="479" t="s">
        <v>846</v>
      </c>
      <c r="C455" s="481" t="s">
        <v>93</v>
      </c>
      <c r="D455" s="481" t="s">
        <v>77</v>
      </c>
      <c r="E455" s="57"/>
    </row>
    <row r="456" spans="1:5" s="22" customFormat="1" x14ac:dyDescent="0.2">
      <c r="A456" s="480">
        <v>40517</v>
      </c>
      <c r="B456" s="479" t="s">
        <v>1050</v>
      </c>
      <c r="C456" s="481" t="s">
        <v>944</v>
      </c>
      <c r="D456" s="481" t="s">
        <v>992</v>
      </c>
      <c r="E456" s="57"/>
    </row>
    <row r="457" spans="1:5" s="22" customFormat="1" x14ac:dyDescent="0.2">
      <c r="A457" s="480">
        <v>21865</v>
      </c>
      <c r="B457" s="479" t="s">
        <v>1072</v>
      </c>
      <c r="C457" s="481" t="s">
        <v>944</v>
      </c>
      <c r="D457" s="481" t="s">
        <v>992</v>
      </c>
      <c r="E457" s="57"/>
    </row>
    <row r="458" spans="1:5" s="22" customFormat="1" x14ac:dyDescent="0.2">
      <c r="A458" s="480">
        <v>32280</v>
      </c>
      <c r="B458" s="479" t="s">
        <v>1004</v>
      </c>
      <c r="C458" s="481" t="s">
        <v>92</v>
      </c>
      <c r="D458" s="481" t="s">
        <v>513</v>
      </c>
      <c r="E458" s="57"/>
    </row>
    <row r="459" spans="1:5" s="22" customFormat="1" x14ac:dyDescent="0.2">
      <c r="A459" s="480">
        <v>20931</v>
      </c>
      <c r="B459" s="479" t="s">
        <v>1005</v>
      </c>
      <c r="C459" s="481" t="s">
        <v>92</v>
      </c>
      <c r="D459" s="481" t="s">
        <v>512</v>
      </c>
      <c r="E459" s="57"/>
    </row>
    <row r="460" spans="1:5" s="22" customFormat="1" x14ac:dyDescent="0.2">
      <c r="A460" s="480">
        <v>25011</v>
      </c>
      <c r="B460" s="479" t="s">
        <v>847</v>
      </c>
      <c r="C460" s="481" t="s">
        <v>148</v>
      </c>
      <c r="D460" s="481" t="s">
        <v>530</v>
      </c>
      <c r="E460" s="57"/>
    </row>
    <row r="461" spans="1:5" s="22" customFormat="1" x14ac:dyDescent="0.2">
      <c r="A461" s="480">
        <v>44393</v>
      </c>
      <c r="B461" s="479" t="s">
        <v>891</v>
      </c>
      <c r="C461" s="481" t="s">
        <v>93</v>
      </c>
      <c r="D461" s="481" t="s">
        <v>513</v>
      </c>
    </row>
    <row r="462" spans="1:5" s="22" customFormat="1" x14ac:dyDescent="0.2">
      <c r="A462" s="480">
        <v>15350</v>
      </c>
      <c r="B462" s="479" t="s">
        <v>1151</v>
      </c>
      <c r="C462" s="481" t="s">
        <v>1152</v>
      </c>
      <c r="D462" s="481" t="s">
        <v>77</v>
      </c>
      <c r="E462" s="57"/>
    </row>
    <row r="463" spans="1:5" s="22" customFormat="1" x14ac:dyDescent="0.2">
      <c r="A463" s="480">
        <v>10030</v>
      </c>
      <c r="B463" s="479" t="s">
        <v>848</v>
      </c>
      <c r="C463" s="481" t="s">
        <v>82</v>
      </c>
      <c r="D463" s="481" t="s">
        <v>525</v>
      </c>
      <c r="E463" s="57"/>
    </row>
    <row r="464" spans="1:5" s="22" customFormat="1" x14ac:dyDescent="0.2">
      <c r="A464" s="480">
        <v>24120</v>
      </c>
      <c r="B464" s="479" t="s">
        <v>1097</v>
      </c>
      <c r="C464" s="481" t="s">
        <v>1100</v>
      </c>
      <c r="D464" s="481" t="s">
        <v>528</v>
      </c>
      <c r="E464" s="57"/>
    </row>
    <row r="465" spans="1:5" s="22" customFormat="1" x14ac:dyDescent="0.2">
      <c r="A465" s="480">
        <v>11981</v>
      </c>
      <c r="B465" s="479" t="s">
        <v>1153</v>
      </c>
      <c r="C465" s="481" t="s">
        <v>92</v>
      </c>
      <c r="D465" s="481" t="s">
        <v>524</v>
      </c>
      <c r="E465" s="57"/>
    </row>
    <row r="466" spans="1:5" s="22" customFormat="1" x14ac:dyDescent="0.2">
      <c r="A466" s="480">
        <v>39845</v>
      </c>
      <c r="B466" s="479" t="s">
        <v>849</v>
      </c>
      <c r="C466" s="481" t="s">
        <v>143</v>
      </c>
      <c r="D466" s="481" t="s">
        <v>521</v>
      </c>
      <c r="E466" s="57"/>
    </row>
    <row r="467" spans="1:5" s="22" customFormat="1" x14ac:dyDescent="0.2">
      <c r="A467" s="480">
        <v>62413</v>
      </c>
      <c r="B467" s="479" t="s">
        <v>1155</v>
      </c>
      <c r="C467" s="481" t="s">
        <v>1156</v>
      </c>
      <c r="D467" s="481" t="s">
        <v>522</v>
      </c>
      <c r="E467" s="57"/>
    </row>
    <row r="468" spans="1:5" s="22" customFormat="1" x14ac:dyDescent="0.2">
      <c r="A468" s="480">
        <v>25780</v>
      </c>
      <c r="B468" s="479" t="s">
        <v>850</v>
      </c>
      <c r="C468" s="481" t="s">
        <v>111</v>
      </c>
      <c r="D468" s="481" t="s">
        <v>519</v>
      </c>
      <c r="E468" s="57"/>
    </row>
    <row r="469" spans="1:5" s="22" customFormat="1" x14ac:dyDescent="0.2">
      <c r="A469" s="480">
        <v>13234</v>
      </c>
      <c r="B469" s="479" t="s">
        <v>851</v>
      </c>
      <c r="C469" s="481" t="s">
        <v>81</v>
      </c>
      <c r="D469" s="481" t="s">
        <v>264</v>
      </c>
      <c r="E469" s="57"/>
    </row>
    <row r="470" spans="1:5" s="22" customFormat="1" x14ac:dyDescent="0.2">
      <c r="A470" s="480">
        <v>31232</v>
      </c>
      <c r="B470" s="479" t="s">
        <v>984</v>
      </c>
      <c r="C470" s="481" t="s">
        <v>84</v>
      </c>
      <c r="D470" s="481" t="s">
        <v>530</v>
      </c>
      <c r="E470" s="57"/>
    </row>
    <row r="471" spans="1:5" s="22" customFormat="1" x14ac:dyDescent="0.2">
      <c r="A471" s="480">
        <v>24554</v>
      </c>
      <c r="B471" s="479" t="s">
        <v>852</v>
      </c>
      <c r="C471" s="481" t="s">
        <v>101</v>
      </c>
      <c r="D471" s="481" t="s">
        <v>530</v>
      </c>
      <c r="E471" s="57"/>
    </row>
    <row r="472" spans="1:5" s="22" customFormat="1" x14ac:dyDescent="0.2">
      <c r="A472" s="480">
        <v>40193</v>
      </c>
      <c r="B472" s="479" t="s">
        <v>853</v>
      </c>
      <c r="C472" s="481" t="s">
        <v>101</v>
      </c>
      <c r="D472" s="481" t="s">
        <v>512</v>
      </c>
      <c r="E472" s="57"/>
    </row>
    <row r="473" spans="1:5" s="22" customFormat="1" x14ac:dyDescent="0.2">
      <c r="A473" s="480">
        <v>20583</v>
      </c>
      <c r="B473" s="479" t="s">
        <v>854</v>
      </c>
      <c r="C473" s="481" t="s">
        <v>101</v>
      </c>
      <c r="D473" s="481" t="s">
        <v>512</v>
      </c>
      <c r="E473" s="57"/>
    </row>
    <row r="474" spans="1:5" s="22" customFormat="1" x14ac:dyDescent="0.2">
      <c r="A474" s="480">
        <v>37885</v>
      </c>
      <c r="B474" s="479" t="s">
        <v>855</v>
      </c>
      <c r="C474" s="481" t="s">
        <v>101</v>
      </c>
      <c r="D474" s="481" t="s">
        <v>530</v>
      </c>
      <c r="E474" s="57"/>
    </row>
    <row r="475" spans="1:5" s="22" customFormat="1" x14ac:dyDescent="0.2">
      <c r="A475" s="480">
        <v>26220</v>
      </c>
      <c r="B475" s="479" t="s">
        <v>856</v>
      </c>
      <c r="C475" s="481" t="s">
        <v>864</v>
      </c>
      <c r="D475" s="481" t="s">
        <v>72</v>
      </c>
      <c r="E475" s="57"/>
    </row>
    <row r="476" spans="1:5" s="22" customFormat="1" x14ac:dyDescent="0.2">
      <c r="A476" s="480">
        <v>13269</v>
      </c>
      <c r="B476" s="479" t="s">
        <v>857</v>
      </c>
      <c r="C476" s="481" t="s">
        <v>110</v>
      </c>
      <c r="D476" s="481" t="s">
        <v>520</v>
      </c>
      <c r="E476" s="57"/>
    </row>
    <row r="477" spans="1:5" s="22" customFormat="1" x14ac:dyDescent="0.2">
      <c r="A477" s="480">
        <v>30120</v>
      </c>
      <c r="B477" s="479" t="s">
        <v>858</v>
      </c>
      <c r="C477" s="481" t="s">
        <v>110</v>
      </c>
      <c r="D477" s="481" t="s">
        <v>520</v>
      </c>
    </row>
    <row r="478" spans="1:5" s="22" customFormat="1" x14ac:dyDescent="0.2">
      <c r="A478" s="480">
        <v>16535</v>
      </c>
      <c r="B478" s="479" t="s">
        <v>859</v>
      </c>
      <c r="C478" s="481" t="s">
        <v>94</v>
      </c>
      <c r="D478" s="481" t="s">
        <v>512</v>
      </c>
      <c r="E478" s="57"/>
    </row>
    <row r="479" spans="1:5" s="22" customFormat="1" x14ac:dyDescent="0.2">
      <c r="A479" s="480">
        <v>27855</v>
      </c>
      <c r="B479" s="479" t="s">
        <v>860</v>
      </c>
      <c r="C479" s="481" t="s">
        <v>94</v>
      </c>
      <c r="D479" s="481" t="s">
        <v>522</v>
      </c>
    </row>
    <row r="480" spans="1:5" s="22" customFormat="1" x14ac:dyDescent="0.2">
      <c r="A480" s="480"/>
      <c r="B480" s="479"/>
      <c r="C480" s="481"/>
      <c r="D480" s="481"/>
    </row>
    <row r="481" spans="1:5" s="22" customFormat="1" hidden="1" x14ac:dyDescent="0.2">
      <c r="A481" s="480"/>
      <c r="B481" s="479"/>
      <c r="C481" s="481"/>
      <c r="D481" s="481"/>
      <c r="E481" s="57"/>
    </row>
    <row r="482" spans="1:5" hidden="1" x14ac:dyDescent="0.2">
      <c r="A482" s="482"/>
    </row>
  </sheetData>
  <sheetProtection password="8EDC" sheet="1" selectLockedCells="1"/>
  <sortState ref="A11:D481">
    <sortCondition ref="B11:B481"/>
  </sortState>
  <mergeCells count="1">
    <mergeCell ref="B5:D5"/>
  </mergeCells>
  <phoneticPr fontId="0" type="noConversion"/>
  <pageMargins left="0" right="0" top="0.5" bottom="0.5" header="0.25" footer="0.25"/>
  <pageSetup fitToHeight="100" orientation="portrait" r:id="rId1"/>
  <headerFooter alignWithMargins="0">
    <oddFooter>&amp;L&amp;8s:\fad\excel\&amp;F-&amp;A&amp;C&amp;8Page &amp;P of &amp;N&amp;R&amp;8&amp;T-&amp;F</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9">
    <pageSetUpPr fitToPage="1"/>
  </sheetPr>
  <dimension ref="A1:S3"/>
  <sheetViews>
    <sheetView zoomScale="85" workbookViewId="0"/>
  </sheetViews>
  <sheetFormatPr defaultColWidth="10.7109375" defaultRowHeight="12.75" x14ac:dyDescent="0.2"/>
  <cols>
    <col min="1" max="2" width="10.7109375" style="273" customWidth="1"/>
    <col min="3" max="4" width="10.7109375" style="272" customWidth="1"/>
    <col min="5" max="5" width="10.7109375" style="274" customWidth="1"/>
    <col min="6" max="7" width="10.7109375" style="268" customWidth="1"/>
    <col min="8" max="10" width="10.7109375" style="270" customWidth="1"/>
    <col min="11" max="16" width="10.7109375" style="275" customWidth="1"/>
    <col min="17" max="19" width="10.7109375" style="272" customWidth="1"/>
    <col min="20" max="16384" width="10.7109375" style="273"/>
  </cols>
  <sheetData>
    <row r="1" spans="1:19" s="260" customFormat="1" ht="51" x14ac:dyDescent="0.2">
      <c r="A1" s="260" t="s">
        <v>431</v>
      </c>
      <c r="B1" s="261" t="s">
        <v>458</v>
      </c>
      <c r="C1" s="262" t="s">
        <v>375</v>
      </c>
      <c r="D1" s="262" t="s">
        <v>336</v>
      </c>
      <c r="E1" s="263" t="s">
        <v>376</v>
      </c>
      <c r="F1" s="264" t="s">
        <v>377</v>
      </c>
      <c r="G1" s="264" t="s">
        <v>378</v>
      </c>
      <c r="H1" s="265" t="s">
        <v>384</v>
      </c>
      <c r="I1" s="265" t="s">
        <v>385</v>
      </c>
      <c r="J1" s="265" t="s">
        <v>393</v>
      </c>
      <c r="K1" s="266" t="s">
        <v>394</v>
      </c>
      <c r="L1" s="266" t="s">
        <v>395</v>
      </c>
      <c r="M1" s="266" t="s">
        <v>263</v>
      </c>
      <c r="N1" s="266" t="s">
        <v>396</v>
      </c>
      <c r="O1" s="266" t="s">
        <v>397</v>
      </c>
      <c r="P1" s="266" t="s">
        <v>398</v>
      </c>
      <c r="Q1" s="262" t="s">
        <v>399</v>
      </c>
      <c r="R1" s="262" t="s">
        <v>400</v>
      </c>
      <c r="S1" s="262" t="s">
        <v>261</v>
      </c>
    </row>
    <row r="2" spans="1:19" s="272" customFormat="1" x14ac:dyDescent="0.2">
      <c r="A2" s="267">
        <f>'Page 1'!B11</f>
        <v>0</v>
      </c>
      <c r="B2" s="267" t="str">
        <f>'Page 1'!D11</f>
        <v>Enter your NAIC# first.  If your company name does not appear here, go to page A.</v>
      </c>
      <c r="C2" s="268">
        <f>'Page 1'!D7</f>
        <v>0</v>
      </c>
      <c r="D2" s="268">
        <f>'Page 1'!D8</f>
        <v>0</v>
      </c>
      <c r="E2" s="269" t="str">
        <f>IF('Page 1'!D9="","",'Page 1'!D9)</f>
        <v/>
      </c>
      <c r="F2" s="268">
        <f>'Page 1'!C14</f>
        <v>0</v>
      </c>
      <c r="G2" s="268">
        <f>'Page 1'!G14</f>
        <v>0</v>
      </c>
      <c r="H2" s="270">
        <f>'Page 6'!J56</f>
        <v>0</v>
      </c>
      <c r="I2" s="270">
        <f>'Page 6'!F56</f>
        <v>0</v>
      </c>
      <c r="J2" s="270">
        <f>'Page 6'!H56</f>
        <v>0</v>
      </c>
      <c r="K2" s="270">
        <f>'Page 6'!E56</f>
        <v>0</v>
      </c>
      <c r="L2" s="271">
        <f>'Page 6'!G63</f>
        <v>0</v>
      </c>
      <c r="M2" s="270">
        <f>'Page 6'!K63</f>
        <v>0</v>
      </c>
      <c r="N2" s="271">
        <f>'Page 6'!G64</f>
        <v>0</v>
      </c>
      <c r="O2" s="270">
        <f>'Page 6'!G65</f>
        <v>0</v>
      </c>
      <c r="P2" s="270">
        <f>'Page 6'!G59</f>
        <v>0</v>
      </c>
      <c r="Q2" s="268">
        <f>'Page 6'!G60</f>
        <v>0</v>
      </c>
      <c r="R2" s="268">
        <f>'Page 6'!G61</f>
        <v>0</v>
      </c>
      <c r="S2" s="268">
        <f>'Page 6'!G62</f>
        <v>0</v>
      </c>
    </row>
    <row r="3" spans="1:19" x14ac:dyDescent="0.2">
      <c r="E3" s="274" t="str">
        <f>IF('Page 1'!D9="","",'Page 1'!D9)</f>
        <v/>
      </c>
    </row>
  </sheetData>
  <sheetProtection password="8EDC" sheet="1" objects="1" scenarios="1" selectLockedCells="1" selectUnlockedCells="1"/>
  <phoneticPr fontId="2" type="noConversion"/>
  <pageMargins left="0.75" right="0.75" top="1" bottom="1" header="0.5" footer="0.5"/>
  <pageSetup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indexed="46"/>
    <pageSetUpPr fitToPage="1"/>
  </sheetPr>
  <dimension ref="A1:J146"/>
  <sheetViews>
    <sheetView zoomScaleNormal="100" workbookViewId="0">
      <selection activeCell="D7" sqref="D7"/>
    </sheetView>
  </sheetViews>
  <sheetFormatPr defaultColWidth="0" defaultRowHeight="12.75" zeroHeight="1" x14ac:dyDescent="0.2"/>
  <cols>
    <col min="1" max="1" width="3" style="11" bestFit="1" customWidth="1"/>
    <col min="2" max="2" width="14.5703125" style="11" customWidth="1"/>
    <col min="3" max="9" width="17.7109375" style="11" customWidth="1"/>
    <col min="10" max="10" width="3.28515625" style="11" hidden="1" customWidth="1"/>
    <col min="11" max="16384" width="19.85546875" style="11" hidden="1"/>
  </cols>
  <sheetData>
    <row r="1" spans="1:9" s="61" customFormat="1" ht="11.25" x14ac:dyDescent="0.2">
      <c r="A1" s="129" t="s">
        <v>447</v>
      </c>
      <c r="B1" s="129"/>
      <c r="C1" s="130"/>
      <c r="D1" s="545" t="s">
        <v>350</v>
      </c>
      <c r="E1" s="545"/>
      <c r="F1" s="545"/>
      <c r="G1" s="545"/>
      <c r="H1" s="131"/>
      <c r="I1" s="124" t="s">
        <v>448</v>
      </c>
    </row>
    <row r="2" spans="1:9" s="61" customFormat="1" ht="11.25" x14ac:dyDescent="0.2">
      <c r="A2" s="61" t="str">
        <f>+Instructions!A3</f>
        <v>FAD 152 (10/24)</v>
      </c>
      <c r="B2" s="129"/>
      <c r="C2" s="122"/>
      <c r="D2" s="545"/>
      <c r="E2" s="545"/>
      <c r="F2" s="545"/>
      <c r="G2" s="545"/>
      <c r="H2" s="131"/>
      <c r="I2" s="123"/>
    </row>
    <row r="3" spans="1:9" s="61" customFormat="1" ht="18" x14ac:dyDescent="0.25">
      <c r="B3" s="284"/>
      <c r="C3" s="284"/>
      <c r="D3" s="285" t="s">
        <v>163</v>
      </c>
      <c r="E3" s="548">
        <f>Instructions!B9</f>
        <v>45657</v>
      </c>
      <c r="F3" s="548"/>
      <c r="G3" s="284"/>
      <c r="H3" s="284"/>
      <c r="I3" s="284"/>
    </row>
    <row r="4" spans="1:9" x14ac:dyDescent="0.2">
      <c r="B4" s="547" t="s">
        <v>351</v>
      </c>
      <c r="C4" s="547"/>
      <c r="D4" s="547"/>
      <c r="E4" s="547"/>
      <c r="F4" s="547"/>
      <c r="G4" s="547"/>
      <c r="H4" s="547"/>
      <c r="I4" s="547"/>
    </row>
    <row r="5" spans="1:9" x14ac:dyDescent="0.2">
      <c r="B5" s="546" t="s">
        <v>461</v>
      </c>
      <c r="C5" s="546"/>
      <c r="D5" s="546"/>
      <c r="E5" s="546"/>
      <c r="F5" s="546"/>
      <c r="G5" s="546"/>
      <c r="H5" s="546"/>
      <c r="I5" s="546"/>
    </row>
    <row r="6" spans="1:9" x14ac:dyDescent="0.2">
      <c r="D6" s="74"/>
      <c r="E6" s="74"/>
      <c r="F6" s="74"/>
      <c r="G6" s="74"/>
      <c r="H6" s="74"/>
      <c r="I6" s="74"/>
    </row>
    <row r="7" spans="1:9" x14ac:dyDescent="0.2">
      <c r="C7" s="4" t="s">
        <v>338</v>
      </c>
      <c r="D7" s="1"/>
      <c r="E7" s="433" t="s">
        <v>1118</v>
      </c>
      <c r="F7" s="58"/>
      <c r="H7" s="41"/>
      <c r="I7" s="41"/>
    </row>
    <row r="8" spans="1:9" x14ac:dyDescent="0.2">
      <c r="B8" s="41"/>
      <c r="C8" s="41"/>
      <c r="D8" s="2"/>
      <c r="E8" s="32" t="s">
        <v>445</v>
      </c>
      <c r="F8" s="41"/>
      <c r="G8" s="1"/>
      <c r="H8" s="439" t="s">
        <v>973</v>
      </c>
      <c r="I8" s="4"/>
    </row>
    <row r="9" spans="1:9" x14ac:dyDescent="0.2">
      <c r="B9" s="41"/>
      <c r="C9" s="41"/>
      <c r="D9" s="133"/>
      <c r="E9" s="32" t="s">
        <v>337</v>
      </c>
      <c r="F9" s="3"/>
      <c r="G9" s="441"/>
      <c r="H9" s="440" t="s">
        <v>970</v>
      </c>
      <c r="I9" s="4"/>
    </row>
    <row r="10" spans="1:9" x14ac:dyDescent="0.2">
      <c r="C10" s="25"/>
      <c r="D10" s="25"/>
      <c r="E10" s="32"/>
      <c r="F10" s="25"/>
      <c r="G10" s="25"/>
      <c r="H10" s="25"/>
      <c r="I10" s="25"/>
    </row>
    <row r="11" spans="1:9" s="49" customFormat="1" ht="15.75" x14ac:dyDescent="0.25">
      <c r="B11" s="391"/>
      <c r="D11" s="5" t="str">
        <f>IF(ISERROR(VLOOKUP(B11,'Page A'!$A:$B,2,FALSE))=TRUE,"Enter your NAIC# first.  If your company name does not appear here, go to page A.",VLOOKUP(B11,'Page A'!$A:$B,2,FALSE))</f>
        <v>Enter your NAIC# first.  If your company name does not appear here, go to page A.</v>
      </c>
      <c r="E11" s="95"/>
      <c r="F11" s="5"/>
      <c r="G11" s="5"/>
      <c r="H11" s="5"/>
      <c r="I11" s="5"/>
    </row>
    <row r="12" spans="1:9" x14ac:dyDescent="0.2">
      <c r="B12" s="26"/>
      <c r="C12" s="34"/>
      <c r="D12" s="25" t="s">
        <v>458</v>
      </c>
      <c r="E12" s="34"/>
      <c r="F12" s="25"/>
      <c r="G12" s="25"/>
      <c r="H12" s="25"/>
      <c r="I12" s="25"/>
    </row>
    <row r="13" spans="1:9" x14ac:dyDescent="0.2">
      <c r="B13" s="74"/>
      <c r="C13" s="25"/>
      <c r="D13" s="25"/>
      <c r="E13" s="25"/>
      <c r="F13" s="25"/>
      <c r="G13" s="25"/>
      <c r="H13" s="25"/>
      <c r="I13" s="25"/>
    </row>
    <row r="14" spans="1:9" x14ac:dyDescent="0.2">
      <c r="B14" s="4" t="s">
        <v>301</v>
      </c>
      <c r="C14" s="540"/>
      <c r="D14" s="540"/>
      <c r="E14" s="540"/>
      <c r="G14" s="540"/>
      <c r="H14" s="540"/>
    </row>
    <row r="15" spans="1:9" x14ac:dyDescent="0.2">
      <c r="B15" s="34"/>
      <c r="C15" s="33" t="s">
        <v>78</v>
      </c>
      <c r="D15" s="26"/>
      <c r="E15" s="26"/>
      <c r="G15" s="33" t="s">
        <v>335</v>
      </c>
      <c r="H15" s="34"/>
    </row>
    <row r="16" spans="1:9" x14ac:dyDescent="0.2">
      <c r="B16" s="547" t="s">
        <v>268</v>
      </c>
      <c r="C16" s="547"/>
      <c r="D16" s="547"/>
      <c r="E16" s="547"/>
      <c r="F16" s="547"/>
      <c r="G16" s="547"/>
      <c r="H16" s="547"/>
      <c r="I16" s="35"/>
    </row>
    <row r="17" spans="1:9" x14ac:dyDescent="0.2">
      <c r="B17" s="547" t="s">
        <v>459</v>
      </c>
      <c r="C17" s="547"/>
      <c r="D17" s="547"/>
      <c r="E17" s="547"/>
      <c r="F17" s="547"/>
      <c r="G17" s="547"/>
      <c r="H17" s="547"/>
      <c r="I17" s="35"/>
    </row>
    <row r="18" spans="1:9" x14ac:dyDescent="0.2">
      <c r="B18" s="13" t="s">
        <v>460</v>
      </c>
      <c r="C18" s="13"/>
      <c r="D18" s="13"/>
      <c r="E18" s="13"/>
      <c r="F18" s="13"/>
      <c r="G18" s="13"/>
      <c r="H18" s="13"/>
      <c r="I18" s="74"/>
    </row>
    <row r="19" spans="1:9" s="61" customFormat="1" ht="93.75" customHeight="1" x14ac:dyDescent="0.2">
      <c r="A19" s="311"/>
      <c r="B19" s="48" t="s">
        <v>278</v>
      </c>
      <c r="C19" s="48" t="s">
        <v>270</v>
      </c>
      <c r="D19" s="399" t="s">
        <v>1119</v>
      </c>
      <c r="E19" s="48" t="s">
        <v>157</v>
      </c>
      <c r="F19" s="541" t="s">
        <v>868</v>
      </c>
      <c r="G19" s="542"/>
      <c r="H19" s="48" t="s">
        <v>271</v>
      </c>
      <c r="I19" s="75"/>
    </row>
    <row r="20" spans="1:9" s="61" customFormat="1" x14ac:dyDescent="0.2">
      <c r="A20" s="311"/>
      <c r="B20" s="525" t="s">
        <v>227</v>
      </c>
      <c r="C20" s="526"/>
      <c r="D20" s="526"/>
      <c r="E20" s="526"/>
      <c r="F20" s="526"/>
      <c r="G20" s="526"/>
      <c r="H20" s="527"/>
      <c r="I20" s="75"/>
    </row>
    <row r="21" spans="1:9" x14ac:dyDescent="0.2">
      <c r="A21" s="312">
        <v>1</v>
      </c>
      <c r="B21" s="435" t="s">
        <v>1117</v>
      </c>
      <c r="C21" s="6"/>
      <c r="D21" s="6"/>
      <c r="E21" s="6"/>
      <c r="F21" s="6"/>
      <c r="G21" s="50"/>
      <c r="H21" s="76">
        <f t="shared" ref="H21:H26" si="0">+D21+E21-F21</f>
        <v>0</v>
      </c>
      <c r="I21" s="27"/>
    </row>
    <row r="22" spans="1:9" x14ac:dyDescent="0.2">
      <c r="A22" s="312">
        <v>2</v>
      </c>
      <c r="B22" s="432">
        <v>2020</v>
      </c>
      <c r="C22" s="6"/>
      <c r="D22" s="6"/>
      <c r="E22" s="8">
        <f>+'Page 3B (1)'!E89</f>
        <v>0</v>
      </c>
      <c r="F22" s="8">
        <f>'Page 4C (1)'!E89</f>
        <v>0</v>
      </c>
      <c r="G22" s="50"/>
      <c r="H22" s="76">
        <f t="shared" si="0"/>
        <v>0</v>
      </c>
    </row>
    <row r="23" spans="1:9" x14ac:dyDescent="0.2">
      <c r="A23" s="312">
        <v>3</v>
      </c>
      <c r="B23" s="432">
        <v>2021</v>
      </c>
      <c r="C23" s="6">
        <v>0</v>
      </c>
      <c r="D23" s="6">
        <v>0</v>
      </c>
      <c r="E23" s="8">
        <f>+'Page 3B (1)'!F89</f>
        <v>0</v>
      </c>
      <c r="F23" s="8">
        <f>'Page 4C (1)'!F89</f>
        <v>0</v>
      </c>
      <c r="G23" s="50"/>
      <c r="H23" s="76">
        <f t="shared" si="0"/>
        <v>0</v>
      </c>
    </row>
    <row r="24" spans="1:9" x14ac:dyDescent="0.2">
      <c r="A24" s="312">
        <v>4</v>
      </c>
      <c r="B24" s="432">
        <v>2022</v>
      </c>
      <c r="C24" s="6"/>
      <c r="D24" s="6"/>
      <c r="E24" s="8">
        <f>+'Page 3B (1)'!G89</f>
        <v>0</v>
      </c>
      <c r="F24" s="8">
        <f>'Page 4C (1)'!G89</f>
        <v>0</v>
      </c>
      <c r="G24" s="50"/>
      <c r="H24" s="76">
        <f t="shared" si="0"/>
        <v>0</v>
      </c>
    </row>
    <row r="25" spans="1:9" x14ac:dyDescent="0.2">
      <c r="A25" s="312">
        <v>5</v>
      </c>
      <c r="B25" s="432">
        <v>2023</v>
      </c>
      <c r="C25" s="6"/>
      <c r="D25" s="6"/>
      <c r="E25" s="8">
        <f>+'Page 3B (1)'!H89</f>
        <v>0</v>
      </c>
      <c r="F25" s="8">
        <f>'Page 4C (1)'!H89</f>
        <v>0</v>
      </c>
      <c r="G25" s="50"/>
      <c r="H25" s="76">
        <f t="shared" si="0"/>
        <v>0</v>
      </c>
    </row>
    <row r="26" spans="1:9" x14ac:dyDescent="0.2">
      <c r="A26" s="312">
        <v>6</v>
      </c>
      <c r="B26" s="432">
        <v>2024</v>
      </c>
      <c r="C26" s="6"/>
      <c r="D26" s="6"/>
      <c r="E26" s="8">
        <f>+'Page 3B (1)'!I89</f>
        <v>0</v>
      </c>
      <c r="F26" s="8">
        <f>'Page 4C (1)'!I89</f>
        <v>0</v>
      </c>
      <c r="G26" s="51"/>
      <c r="H26" s="81">
        <f t="shared" si="0"/>
        <v>0</v>
      </c>
    </row>
    <row r="27" spans="1:9" s="153" customFormat="1" x14ac:dyDescent="0.2">
      <c r="A27" s="338">
        <v>7</v>
      </c>
      <c r="B27" s="339" t="s">
        <v>1116</v>
      </c>
      <c r="C27" s="414">
        <f>SUM(C24:C26)</f>
        <v>0</v>
      </c>
      <c r="D27" s="414">
        <f>SUM(D24:D26)</f>
        <v>0</v>
      </c>
      <c r="E27" s="414">
        <f>SUM(E24:E26)</f>
        <v>0</v>
      </c>
      <c r="F27" s="414">
        <f>SUM(F24:F26)</f>
        <v>0</v>
      </c>
      <c r="G27" s="425"/>
      <c r="H27" s="414">
        <f>SUM(H24:H26)</f>
        <v>0</v>
      </c>
    </row>
    <row r="28" spans="1:9" s="153" customFormat="1" ht="13.5" thickBot="1" x14ac:dyDescent="0.25">
      <c r="A28" s="335">
        <v>8</v>
      </c>
      <c r="B28" s="336" t="s">
        <v>207</v>
      </c>
      <c r="C28" s="337">
        <f>SUM(C21:C26)</f>
        <v>0</v>
      </c>
      <c r="D28" s="337">
        <f>SUM(D21:D26)</f>
        <v>0</v>
      </c>
      <c r="E28" s="337">
        <f>SUM(E21:E26)</f>
        <v>0</v>
      </c>
      <c r="F28" s="337">
        <f>SUM(F21:F26)</f>
        <v>0</v>
      </c>
      <c r="G28" s="345"/>
      <c r="H28" s="337">
        <f>SUM(H21:H26)</f>
        <v>0</v>
      </c>
    </row>
    <row r="29" spans="1:9" s="25" customFormat="1" ht="5.0999999999999996" customHeight="1" thickTop="1" x14ac:dyDescent="0.2">
      <c r="A29" s="350"/>
      <c r="B29" s="351"/>
      <c r="C29" s="298"/>
      <c r="D29" s="298"/>
      <c r="E29" s="298"/>
      <c r="F29" s="298"/>
      <c r="G29" s="298"/>
      <c r="H29" s="352"/>
      <c r="I29" s="352"/>
    </row>
    <row r="30" spans="1:9" x14ac:dyDescent="0.2">
      <c r="A30" s="315"/>
      <c r="B30" s="528" t="s">
        <v>228</v>
      </c>
      <c r="C30" s="526"/>
      <c r="D30" s="526"/>
      <c r="E30" s="526"/>
      <c r="F30" s="526"/>
      <c r="G30" s="526"/>
      <c r="H30" s="527"/>
      <c r="I30" s="27"/>
    </row>
    <row r="31" spans="1:9" x14ac:dyDescent="0.2">
      <c r="A31" s="315">
        <v>10</v>
      </c>
      <c r="B31" s="410" t="str">
        <f t="shared" ref="B31:B37" si="1">B21</f>
        <v>Prior to 2020</v>
      </c>
      <c r="C31" s="6"/>
      <c r="D31" s="6"/>
      <c r="E31" s="6"/>
      <c r="F31" s="6"/>
      <c r="G31" s="294"/>
      <c r="H31" s="76">
        <f t="shared" ref="H31:H36" si="2">+D31+E31-F31</f>
        <v>0</v>
      </c>
      <c r="I31" s="27"/>
    </row>
    <row r="32" spans="1:9" x14ac:dyDescent="0.2">
      <c r="A32" s="315">
        <v>11</v>
      </c>
      <c r="B32" s="410">
        <f t="shared" si="1"/>
        <v>2020</v>
      </c>
      <c r="C32" s="6"/>
      <c r="D32" s="6"/>
      <c r="E32" s="6"/>
      <c r="F32" s="6"/>
      <c r="G32" s="294"/>
      <c r="H32" s="76">
        <f t="shared" si="2"/>
        <v>0</v>
      </c>
      <c r="I32" s="27"/>
    </row>
    <row r="33" spans="1:9" x14ac:dyDescent="0.2">
      <c r="A33" s="315">
        <v>12</v>
      </c>
      <c r="B33" s="68">
        <f t="shared" si="1"/>
        <v>2021</v>
      </c>
      <c r="C33" s="6"/>
      <c r="D33" s="6"/>
      <c r="E33" s="6"/>
      <c r="F33" s="6"/>
      <c r="G33" s="294"/>
      <c r="H33" s="76">
        <f t="shared" si="2"/>
        <v>0</v>
      </c>
      <c r="I33" s="27"/>
    </row>
    <row r="34" spans="1:9" x14ac:dyDescent="0.2">
      <c r="A34" s="315">
        <v>13</v>
      </c>
      <c r="B34" s="68">
        <f t="shared" si="1"/>
        <v>2022</v>
      </c>
      <c r="C34" s="6"/>
      <c r="D34" s="6"/>
      <c r="E34" s="6"/>
      <c r="F34" s="6"/>
      <c r="G34" s="294"/>
      <c r="H34" s="76">
        <f t="shared" si="2"/>
        <v>0</v>
      </c>
      <c r="I34" s="27"/>
    </row>
    <row r="35" spans="1:9" x14ac:dyDescent="0.2">
      <c r="A35" s="312">
        <v>14</v>
      </c>
      <c r="B35" s="68">
        <f t="shared" si="1"/>
        <v>2023</v>
      </c>
      <c r="C35" s="6"/>
      <c r="D35" s="6"/>
      <c r="E35" s="6"/>
      <c r="F35" s="6"/>
      <c r="G35" s="294"/>
      <c r="H35" s="76">
        <f t="shared" si="2"/>
        <v>0</v>
      </c>
      <c r="I35" s="27"/>
    </row>
    <row r="36" spans="1:9" s="154" customFormat="1" x14ac:dyDescent="0.2">
      <c r="A36" s="393">
        <v>15</v>
      </c>
      <c r="B36" s="392">
        <f t="shared" si="1"/>
        <v>2024</v>
      </c>
      <c r="C36" s="6"/>
      <c r="D36" s="6"/>
      <c r="E36" s="6"/>
      <c r="F36" s="6"/>
      <c r="G36" s="341"/>
      <c r="H36" s="81">
        <f t="shared" si="2"/>
        <v>0</v>
      </c>
      <c r="I36" s="153"/>
    </row>
    <row r="37" spans="1:9" s="154" customFormat="1" x14ac:dyDescent="0.2">
      <c r="A37" s="415">
        <v>16</v>
      </c>
      <c r="B37" s="339" t="str">
        <f t="shared" si="1"/>
        <v>YRS 2022-2024</v>
      </c>
      <c r="C37" s="422">
        <f>SUM(C34:C36)</f>
        <v>0</v>
      </c>
      <c r="D37" s="422">
        <f>SUM(D34:D36)</f>
        <v>0</v>
      </c>
      <c r="E37" s="422">
        <f>SUM(E34:E36)</f>
        <v>0</v>
      </c>
      <c r="F37" s="422">
        <f>SUM(F34:F36)</f>
        <v>0</v>
      </c>
      <c r="G37" s="413"/>
      <c r="H37" s="414">
        <f>SUM(H34:H36)</f>
        <v>0</v>
      </c>
      <c r="I37" s="153"/>
    </row>
    <row r="38" spans="1:9" s="154" customFormat="1" ht="13.5" thickBot="1" x14ac:dyDescent="0.25">
      <c r="A38" s="333">
        <v>17</v>
      </c>
      <c r="B38" s="300" t="s">
        <v>207</v>
      </c>
      <c r="C38" s="342">
        <f>SUM(C31:C36)</f>
        <v>0</v>
      </c>
      <c r="D38" s="342">
        <f>SUM(D31:D36)</f>
        <v>0</v>
      </c>
      <c r="E38" s="342">
        <f>SUM(E31:E36)</f>
        <v>0</v>
      </c>
      <c r="F38" s="342">
        <f>SUM(F31:F36)</f>
        <v>0</v>
      </c>
      <c r="G38" s="332"/>
      <c r="H38" s="342">
        <f>SUM(H31:H36)</f>
        <v>0</v>
      </c>
      <c r="I38" s="153"/>
    </row>
    <row r="39" spans="1:9" ht="11.25" customHeight="1" thickTop="1" thickBot="1" x14ac:dyDescent="0.25"/>
    <row r="40" spans="1:9" s="346" customFormat="1" ht="13.5" customHeight="1" thickBot="1" x14ac:dyDescent="0.25">
      <c r="A40" s="362">
        <v>18</v>
      </c>
      <c r="B40" s="381" t="s">
        <v>869</v>
      </c>
      <c r="C40" s="348">
        <f>C28+C38</f>
        <v>0</v>
      </c>
      <c r="D40" s="348">
        <f>D28+D38</f>
        <v>0</v>
      </c>
      <c r="E40" s="348">
        <f>E28+E38</f>
        <v>0</v>
      </c>
      <c r="F40" s="348">
        <f>F28+F38</f>
        <v>0</v>
      </c>
      <c r="G40" s="332"/>
      <c r="H40" s="348">
        <f>H28+H38</f>
        <v>0</v>
      </c>
    </row>
    <row r="41" spans="1:9" ht="11.25" customHeight="1" thickTop="1" x14ac:dyDescent="0.2"/>
    <row r="42" spans="1:9" x14ac:dyDescent="0.2">
      <c r="B42" s="13" t="s">
        <v>463</v>
      </c>
      <c r="C42" s="13"/>
      <c r="D42" s="13"/>
      <c r="E42" s="13"/>
      <c r="F42" s="13"/>
      <c r="G42" s="13"/>
      <c r="H42" s="13"/>
      <c r="I42" s="74"/>
    </row>
    <row r="43" spans="1:9" s="61" customFormat="1" ht="95.25" customHeight="1" x14ac:dyDescent="0.2">
      <c r="A43" s="311"/>
      <c r="B43" s="371" t="s">
        <v>277</v>
      </c>
      <c r="C43" s="406" t="s">
        <v>1120</v>
      </c>
      <c r="D43" s="406" t="s">
        <v>1121</v>
      </c>
      <c r="E43" s="406" t="s">
        <v>1122</v>
      </c>
      <c r="F43" s="538" t="s">
        <v>1006</v>
      </c>
      <c r="G43" s="539"/>
      <c r="H43" s="406" t="s">
        <v>1123</v>
      </c>
      <c r="I43" s="75"/>
    </row>
    <row r="44" spans="1:9" s="61" customFormat="1" x14ac:dyDescent="0.2">
      <c r="A44" s="311"/>
      <c r="B44" s="525" t="s">
        <v>227</v>
      </c>
      <c r="C44" s="526"/>
      <c r="D44" s="526"/>
      <c r="E44" s="526"/>
      <c r="F44" s="526"/>
      <c r="G44" s="526"/>
      <c r="H44" s="527"/>
      <c r="I44" s="75"/>
    </row>
    <row r="45" spans="1:9" x14ac:dyDescent="0.2">
      <c r="A45" s="312">
        <v>1</v>
      </c>
      <c r="B45" s="56" t="str">
        <f t="shared" ref="B45:B52" si="3">B21</f>
        <v>Prior to 2020</v>
      </c>
      <c r="C45" s="69" t="s">
        <v>462</v>
      </c>
      <c r="D45" s="6"/>
      <c r="E45" s="6"/>
      <c r="F45" s="6"/>
      <c r="G45" s="90"/>
      <c r="H45" s="376" t="s">
        <v>462</v>
      </c>
    </row>
    <row r="46" spans="1:9" x14ac:dyDescent="0.2">
      <c r="A46" s="312">
        <v>2</v>
      </c>
      <c r="B46" s="56">
        <f t="shared" si="3"/>
        <v>2020</v>
      </c>
      <c r="C46" s="6"/>
      <c r="D46" s="6"/>
      <c r="E46" s="6"/>
      <c r="F46" s="6"/>
      <c r="G46" s="90"/>
      <c r="H46" s="76">
        <f>+C46+D46+E46-F46</f>
        <v>0</v>
      </c>
    </row>
    <row r="47" spans="1:9" x14ac:dyDescent="0.2">
      <c r="A47" s="312">
        <v>3</v>
      </c>
      <c r="B47" s="56">
        <f t="shared" si="3"/>
        <v>2021</v>
      </c>
      <c r="C47" s="6"/>
      <c r="D47" s="6"/>
      <c r="E47" s="6"/>
      <c r="F47" s="6"/>
      <c r="G47" s="90"/>
      <c r="H47" s="76">
        <f>+C47+D47+E47-F47</f>
        <v>0</v>
      </c>
    </row>
    <row r="48" spans="1:9" x14ac:dyDescent="0.2">
      <c r="A48" s="312">
        <v>4</v>
      </c>
      <c r="B48" s="56">
        <f t="shared" si="3"/>
        <v>2022</v>
      </c>
      <c r="C48" s="6"/>
      <c r="D48" s="6"/>
      <c r="E48" s="6"/>
      <c r="F48" s="6"/>
      <c r="G48" s="90"/>
      <c r="H48" s="76">
        <f>+C48+D48+E48-F48</f>
        <v>0</v>
      </c>
    </row>
    <row r="49" spans="1:9" x14ac:dyDescent="0.2">
      <c r="A49" s="312">
        <v>5</v>
      </c>
      <c r="B49" s="56">
        <f t="shared" si="3"/>
        <v>2023</v>
      </c>
      <c r="C49" s="6"/>
      <c r="D49" s="6"/>
      <c r="E49" s="6"/>
      <c r="F49" s="6"/>
      <c r="G49" s="90"/>
      <c r="H49" s="76">
        <f>+C49+D49+E49-F49</f>
        <v>0</v>
      </c>
    </row>
    <row r="50" spans="1:9" x14ac:dyDescent="0.2">
      <c r="A50" s="314">
        <v>6</v>
      </c>
      <c r="B50" s="56">
        <f t="shared" si="3"/>
        <v>2024</v>
      </c>
      <c r="C50" s="71" t="s">
        <v>462</v>
      </c>
      <c r="D50" s="7"/>
      <c r="E50" s="7"/>
      <c r="F50" s="7"/>
      <c r="G50" s="91"/>
      <c r="H50" s="77">
        <f>+D50+E50-F50</f>
        <v>0</v>
      </c>
    </row>
    <row r="51" spans="1:9" s="153" customFormat="1" x14ac:dyDescent="0.2">
      <c r="A51" s="338">
        <v>7</v>
      </c>
      <c r="B51" s="339" t="str">
        <f t="shared" si="3"/>
        <v>YRS 2022-2024</v>
      </c>
      <c r="C51" s="414">
        <f>SUM(C48:C50)</f>
        <v>0</v>
      </c>
      <c r="D51" s="414">
        <f>SUM(D48:D50)</f>
        <v>0</v>
      </c>
      <c r="E51" s="414">
        <f>SUM(E48:E50)</f>
        <v>0</v>
      </c>
      <c r="F51" s="414">
        <f>SUM(F48:F50)</f>
        <v>0</v>
      </c>
      <c r="G51" s="425"/>
      <c r="H51" s="414">
        <f>SUM(H48:H50)</f>
        <v>0</v>
      </c>
    </row>
    <row r="52" spans="1:9" s="154" customFormat="1" ht="13.5" thickBot="1" x14ac:dyDescent="0.25">
      <c r="A52" s="333">
        <v>8</v>
      </c>
      <c r="B52" s="300" t="str">
        <f t="shared" si="3"/>
        <v xml:space="preserve">TOTAL </v>
      </c>
      <c r="C52" s="331">
        <f>SUM(C46:C49)</f>
        <v>0</v>
      </c>
      <c r="D52" s="331">
        <f>SUM(D45:D50)</f>
        <v>0</v>
      </c>
      <c r="E52" s="331">
        <f>SUM(E45:E50)</f>
        <v>0</v>
      </c>
      <c r="F52" s="331">
        <f>SUM(F45:F50)</f>
        <v>0</v>
      </c>
      <c r="G52" s="344"/>
      <c r="H52" s="331">
        <f>SUM(H45:H50)</f>
        <v>0</v>
      </c>
      <c r="I52" s="153"/>
    </row>
    <row r="53" spans="1:9" s="25" customFormat="1" ht="5.0999999999999996" customHeight="1" thickTop="1" x14ac:dyDescent="0.2">
      <c r="A53" s="350"/>
      <c r="B53" s="74"/>
      <c r="C53" s="353"/>
      <c r="D53" s="353"/>
      <c r="E53" s="353"/>
      <c r="F53" s="353"/>
      <c r="G53" s="353"/>
      <c r="H53" s="352"/>
      <c r="I53" s="352"/>
    </row>
    <row r="54" spans="1:9" x14ac:dyDescent="0.2">
      <c r="A54" s="315"/>
      <c r="B54" s="528" t="s">
        <v>228</v>
      </c>
      <c r="C54" s="526"/>
      <c r="D54" s="526"/>
      <c r="E54" s="526"/>
      <c r="F54" s="526"/>
      <c r="G54" s="526"/>
      <c r="H54" s="527"/>
      <c r="I54" s="27"/>
    </row>
    <row r="55" spans="1:9" x14ac:dyDescent="0.2">
      <c r="A55" s="315">
        <v>9</v>
      </c>
      <c r="B55" s="410" t="str">
        <f t="shared" ref="B55:B61" si="4">B31</f>
        <v>Prior to 2020</v>
      </c>
      <c r="C55" s="6"/>
      <c r="D55" s="6"/>
      <c r="E55" s="6"/>
      <c r="F55" s="6"/>
      <c r="G55" s="294"/>
      <c r="H55" s="76">
        <f>+C55+D55+E55-F55</f>
        <v>0</v>
      </c>
      <c r="I55" s="27"/>
    </row>
    <row r="56" spans="1:9" x14ac:dyDescent="0.2">
      <c r="A56" s="315">
        <v>10</v>
      </c>
      <c r="B56" s="410">
        <f t="shared" si="4"/>
        <v>2020</v>
      </c>
      <c r="C56" s="6"/>
      <c r="D56" s="6"/>
      <c r="E56" s="6"/>
      <c r="F56" s="6"/>
      <c r="G56" s="294"/>
      <c r="H56" s="76">
        <f>+C56+D56+E56-F56</f>
        <v>0</v>
      </c>
      <c r="I56" s="27"/>
    </row>
    <row r="57" spans="1:9" x14ac:dyDescent="0.2">
      <c r="A57" s="315">
        <v>11</v>
      </c>
      <c r="B57" s="68">
        <f t="shared" si="4"/>
        <v>2021</v>
      </c>
      <c r="C57" s="6"/>
      <c r="D57" s="6"/>
      <c r="E57" s="6"/>
      <c r="F57" s="6"/>
      <c r="G57" s="294"/>
      <c r="H57" s="76">
        <f>+C57+D57+E57-F57</f>
        <v>0</v>
      </c>
      <c r="I57" s="27"/>
    </row>
    <row r="58" spans="1:9" x14ac:dyDescent="0.2">
      <c r="A58" s="315">
        <v>12</v>
      </c>
      <c r="B58" s="68">
        <f t="shared" si="4"/>
        <v>2022</v>
      </c>
      <c r="C58" s="6"/>
      <c r="D58" s="6"/>
      <c r="E58" s="6"/>
      <c r="F58" s="6"/>
      <c r="G58" s="294"/>
      <c r="H58" s="76">
        <f>+C58+D58+E58-F58</f>
        <v>0</v>
      </c>
      <c r="I58" s="27"/>
    </row>
    <row r="59" spans="1:9" x14ac:dyDescent="0.2">
      <c r="A59" s="312">
        <v>13</v>
      </c>
      <c r="B59" s="68">
        <f t="shared" si="4"/>
        <v>2023</v>
      </c>
      <c r="C59" s="6"/>
      <c r="D59" s="6"/>
      <c r="E59" s="6"/>
      <c r="F59" s="6"/>
      <c r="G59" s="294"/>
      <c r="H59" s="76">
        <f>+C59+D59+E59-F59</f>
        <v>0</v>
      </c>
      <c r="I59" s="27"/>
    </row>
    <row r="60" spans="1:9" x14ac:dyDescent="0.2">
      <c r="A60" s="314">
        <v>14</v>
      </c>
      <c r="B60" s="70">
        <f t="shared" si="4"/>
        <v>2024</v>
      </c>
      <c r="C60" s="417" t="s">
        <v>462</v>
      </c>
      <c r="D60" s="334"/>
      <c r="E60" s="334"/>
      <c r="F60" s="334"/>
      <c r="G60" s="341"/>
      <c r="H60" s="81">
        <f>+D60+E60-F60</f>
        <v>0</v>
      </c>
      <c r="I60" s="27"/>
    </row>
    <row r="61" spans="1:9" x14ac:dyDescent="0.2">
      <c r="A61" s="415">
        <v>15</v>
      </c>
      <c r="B61" s="419" t="str">
        <f t="shared" si="4"/>
        <v>YRS 2022-2024</v>
      </c>
      <c r="C61" s="420">
        <f>SUM(C58:C60)</f>
        <v>0</v>
      </c>
      <c r="D61" s="420">
        <f>SUM(D58:D60)</f>
        <v>0</v>
      </c>
      <c r="E61" s="420">
        <f>SUM(E58:E60)</f>
        <v>0</v>
      </c>
      <c r="F61" s="420">
        <f>SUM(F58:F60)</f>
        <v>0</v>
      </c>
      <c r="G61" s="421"/>
      <c r="H61" s="422">
        <f>SUM(H58:H60)</f>
        <v>0</v>
      </c>
      <c r="I61" s="27"/>
    </row>
    <row r="62" spans="1:9" s="154" customFormat="1" ht="13.5" thickBot="1" x14ac:dyDescent="0.25">
      <c r="A62" s="333">
        <v>16</v>
      </c>
      <c r="B62" s="300" t="str">
        <f>+B38</f>
        <v xml:space="preserve">TOTAL </v>
      </c>
      <c r="C62" s="342">
        <f>SUM(C55:C59)</f>
        <v>0</v>
      </c>
      <c r="D62" s="331">
        <f>SUM(D55:D60)</f>
        <v>0</v>
      </c>
      <c r="E62" s="331">
        <f>SUM(E55:E60)</f>
        <v>0</v>
      </c>
      <c r="F62" s="331">
        <f>SUM(F55:F60)</f>
        <v>0</v>
      </c>
      <c r="G62" s="343"/>
      <c r="H62" s="331">
        <f>SUM(H55:H60)</f>
        <v>0</v>
      </c>
      <c r="I62" s="153"/>
    </row>
    <row r="63" spans="1:9" ht="11.25" customHeight="1" thickTop="1" thickBot="1" x14ac:dyDescent="0.25"/>
    <row r="64" spans="1:9" s="346" customFormat="1" ht="13.5" customHeight="1" thickBot="1" x14ac:dyDescent="0.25">
      <c r="A64" s="362">
        <v>17</v>
      </c>
      <c r="B64" s="362" t="s">
        <v>871</v>
      </c>
      <c r="C64" s="348">
        <f>C52+C62</f>
        <v>0</v>
      </c>
      <c r="D64" s="348">
        <f>D52+D62</f>
        <v>0</v>
      </c>
      <c r="E64" s="348">
        <f>E52+E62</f>
        <v>0</v>
      </c>
      <c r="F64" s="348">
        <f>F52+F62</f>
        <v>0</v>
      </c>
      <c r="G64" s="343"/>
      <c r="H64" s="348">
        <f>H52+H62</f>
        <v>0</v>
      </c>
    </row>
    <row r="65" spans="1:9" ht="11.25" customHeight="1" thickTop="1" x14ac:dyDescent="0.2"/>
    <row r="66" spans="1:9" s="61" customFormat="1" ht="24" customHeight="1" x14ac:dyDescent="0.2">
      <c r="A66" s="317"/>
      <c r="B66" s="535" t="str">
        <f>+B43</f>
        <v xml:space="preserve">YEARS IN WHICH WC POLICIES WERE ISSUED AND LOSSES WERE INCURRED
</v>
      </c>
      <c r="C66" s="536" t="s">
        <v>272</v>
      </c>
      <c r="D66" s="543" t="s">
        <v>276</v>
      </c>
      <c r="E66" s="544"/>
      <c r="F66" s="542"/>
      <c r="G66" s="535" t="s">
        <v>273</v>
      </c>
    </row>
    <row r="67" spans="1:9" s="61" customFormat="1" ht="45" x14ac:dyDescent="0.2">
      <c r="A67" s="318"/>
      <c r="B67" s="535"/>
      <c r="C67" s="537"/>
      <c r="D67" s="48" t="s">
        <v>464</v>
      </c>
      <c r="E67" s="48" t="s">
        <v>465</v>
      </c>
      <c r="F67" s="48" t="s">
        <v>466</v>
      </c>
      <c r="G67" s="535"/>
      <c r="H67" s="75"/>
      <c r="I67" s="75"/>
    </row>
    <row r="68" spans="1:9" s="61" customFormat="1" x14ac:dyDescent="0.2">
      <c r="A68" s="311"/>
      <c r="B68" s="525" t="s">
        <v>227</v>
      </c>
      <c r="C68" s="532"/>
      <c r="D68" s="532"/>
      <c r="E68" s="532"/>
      <c r="F68" s="532"/>
      <c r="G68" s="533"/>
      <c r="H68" s="295"/>
      <c r="I68" s="75"/>
    </row>
    <row r="69" spans="1:9" x14ac:dyDescent="0.2">
      <c r="A69" s="312">
        <v>1</v>
      </c>
      <c r="B69" s="68" t="str">
        <f t="shared" ref="B69:B76" si="5">+B45</f>
        <v>Prior to 2020</v>
      </c>
      <c r="C69" s="69" t="s">
        <v>462</v>
      </c>
      <c r="D69" s="6"/>
      <c r="E69" s="8">
        <f>'Page 2'!I15</f>
        <v>0</v>
      </c>
      <c r="F69" s="78">
        <f t="shared" ref="F69:F74" si="6">+E69+D69</f>
        <v>0</v>
      </c>
      <c r="G69" s="69" t="s">
        <v>462</v>
      </c>
    </row>
    <row r="70" spans="1:9" x14ac:dyDescent="0.2">
      <c r="A70" s="312">
        <v>2</v>
      </c>
      <c r="B70" s="68">
        <f t="shared" si="5"/>
        <v>2020</v>
      </c>
      <c r="C70" s="78">
        <f>+H46</f>
        <v>0</v>
      </c>
      <c r="D70" s="6"/>
      <c r="E70" s="8">
        <f>'Page 2'!I16</f>
        <v>0</v>
      </c>
      <c r="F70" s="78">
        <f t="shared" si="6"/>
        <v>0</v>
      </c>
      <c r="G70" s="76">
        <f>+C70+F70</f>
        <v>0</v>
      </c>
    </row>
    <row r="71" spans="1:9" x14ac:dyDescent="0.2">
      <c r="A71" s="312">
        <v>3</v>
      </c>
      <c r="B71" s="68">
        <f t="shared" si="5"/>
        <v>2021</v>
      </c>
      <c r="C71" s="78">
        <f>+H47</f>
        <v>0</v>
      </c>
      <c r="D71" s="6"/>
      <c r="E71" s="8">
        <f>'Page 2'!I17</f>
        <v>0</v>
      </c>
      <c r="F71" s="78">
        <f t="shared" si="6"/>
        <v>0</v>
      </c>
      <c r="G71" s="76">
        <f>+C71+F71</f>
        <v>0</v>
      </c>
    </row>
    <row r="72" spans="1:9" x14ac:dyDescent="0.2">
      <c r="A72" s="312">
        <v>4</v>
      </c>
      <c r="B72" s="68">
        <f t="shared" si="5"/>
        <v>2022</v>
      </c>
      <c r="C72" s="78">
        <f>+H48</f>
        <v>0</v>
      </c>
      <c r="D72" s="6"/>
      <c r="E72" s="8">
        <f>'Page 2'!I18</f>
        <v>0</v>
      </c>
      <c r="F72" s="78">
        <f t="shared" si="6"/>
        <v>0</v>
      </c>
      <c r="G72" s="76">
        <f>+C72+F72</f>
        <v>0</v>
      </c>
    </row>
    <row r="73" spans="1:9" x14ac:dyDescent="0.2">
      <c r="A73" s="312">
        <v>5</v>
      </c>
      <c r="B73" s="68">
        <f t="shared" si="5"/>
        <v>2023</v>
      </c>
      <c r="C73" s="78">
        <f>+H49</f>
        <v>0</v>
      </c>
      <c r="D73" s="6"/>
      <c r="E73" s="8">
        <f>'Page 2'!I19</f>
        <v>0</v>
      </c>
      <c r="F73" s="78">
        <f t="shared" si="6"/>
        <v>0</v>
      </c>
      <c r="G73" s="76">
        <f>+C73+F73</f>
        <v>0</v>
      </c>
    </row>
    <row r="74" spans="1:9" x14ac:dyDescent="0.2">
      <c r="A74" s="314">
        <v>6</v>
      </c>
      <c r="B74" s="68">
        <f t="shared" si="5"/>
        <v>2024</v>
      </c>
      <c r="C74" s="93">
        <f>+H50</f>
        <v>0</v>
      </c>
      <c r="D74" s="6"/>
      <c r="E74" s="8">
        <f>'Page 2'!I20</f>
        <v>0</v>
      </c>
      <c r="F74" s="92">
        <f t="shared" si="6"/>
        <v>0</v>
      </c>
      <c r="G74" s="89">
        <f>+C74+F74</f>
        <v>0</v>
      </c>
    </row>
    <row r="75" spans="1:9" s="154" customFormat="1" x14ac:dyDescent="0.2">
      <c r="A75" s="338">
        <v>7</v>
      </c>
      <c r="B75" s="301" t="str">
        <f t="shared" si="5"/>
        <v>YRS 2022-2024</v>
      </c>
      <c r="C75" s="414">
        <f>SUM(C72:C74)</f>
        <v>0</v>
      </c>
      <c r="D75" s="414">
        <f>SUM(D72:D74)</f>
        <v>0</v>
      </c>
      <c r="E75" s="414">
        <f>SUM(E72:E74)</f>
        <v>0</v>
      </c>
      <c r="F75" s="414">
        <f>SUM(F72:F74)</f>
        <v>0</v>
      </c>
      <c r="G75" s="414">
        <f>SUM(G72:G74)</f>
        <v>0</v>
      </c>
      <c r="H75" s="153"/>
      <c r="I75" s="153"/>
    </row>
    <row r="76" spans="1:9" s="154" customFormat="1" ht="13.5" thickBot="1" x14ac:dyDescent="0.25">
      <c r="A76" s="335">
        <v>8</v>
      </c>
      <c r="B76" s="336" t="str">
        <f t="shared" si="5"/>
        <v xml:space="preserve">TOTAL </v>
      </c>
      <c r="C76" s="377" t="s">
        <v>462</v>
      </c>
      <c r="D76" s="337">
        <f>SUM(D69:D74)</f>
        <v>0</v>
      </c>
      <c r="E76" s="337">
        <f>SUM(E69:E74)</f>
        <v>0</v>
      </c>
      <c r="F76" s="337">
        <f>SUM(F69:F74)</f>
        <v>0</v>
      </c>
      <c r="G76" s="377" t="s">
        <v>462</v>
      </c>
      <c r="H76" s="153"/>
      <c r="I76" s="153"/>
    </row>
    <row r="77" spans="1:9" s="25" customFormat="1" ht="5.0999999999999996" customHeight="1" thickTop="1" x14ac:dyDescent="0.2">
      <c r="A77" s="350"/>
      <c r="B77" s="74"/>
      <c r="C77" s="353"/>
      <c r="D77" s="353"/>
      <c r="E77" s="353"/>
      <c r="F77" s="353"/>
      <c r="G77" s="353"/>
      <c r="H77" s="352"/>
      <c r="I77" s="352"/>
    </row>
    <row r="78" spans="1:9" x14ac:dyDescent="0.2">
      <c r="A78" s="315"/>
      <c r="B78" s="525" t="s">
        <v>228</v>
      </c>
      <c r="C78" s="532"/>
      <c r="D78" s="532"/>
      <c r="E78" s="532"/>
      <c r="F78" s="532"/>
      <c r="G78" s="532"/>
      <c r="I78" s="27"/>
    </row>
    <row r="79" spans="1:9" x14ac:dyDescent="0.2">
      <c r="A79" s="315">
        <v>9</v>
      </c>
      <c r="B79" s="68" t="str">
        <f>B55</f>
        <v>Prior to 2020</v>
      </c>
      <c r="C79" s="78">
        <f t="shared" ref="C79:C84" si="7">+H55</f>
        <v>0</v>
      </c>
      <c r="D79" s="6"/>
      <c r="E79" s="8">
        <f>'Page 2'!I23</f>
        <v>0</v>
      </c>
      <c r="F79" s="78">
        <f t="shared" ref="F79:F84" si="8">+E79+D79</f>
        <v>0</v>
      </c>
      <c r="G79" s="76">
        <f t="shared" ref="G79:G84" si="9">+C79+F79</f>
        <v>0</v>
      </c>
      <c r="I79" s="27"/>
    </row>
    <row r="80" spans="1:9" x14ac:dyDescent="0.2">
      <c r="A80" s="315">
        <v>10</v>
      </c>
      <c r="B80" s="68">
        <f>B56</f>
        <v>2020</v>
      </c>
      <c r="C80" s="78">
        <f t="shared" si="7"/>
        <v>0</v>
      </c>
      <c r="D80" s="6"/>
      <c r="E80" s="8">
        <f>'Page 2'!I24</f>
        <v>0</v>
      </c>
      <c r="F80" s="78">
        <f t="shared" si="8"/>
        <v>0</v>
      </c>
      <c r="G80" s="76">
        <f t="shared" si="9"/>
        <v>0</v>
      </c>
      <c r="I80" s="27"/>
    </row>
    <row r="81" spans="1:9" x14ac:dyDescent="0.2">
      <c r="A81" s="315">
        <v>11</v>
      </c>
      <c r="B81" s="68">
        <f>B57</f>
        <v>2021</v>
      </c>
      <c r="C81" s="78">
        <f t="shared" si="7"/>
        <v>0</v>
      </c>
      <c r="D81" s="6"/>
      <c r="E81" s="8">
        <f>'Page 2'!I25</f>
        <v>0</v>
      </c>
      <c r="F81" s="78">
        <f t="shared" si="8"/>
        <v>0</v>
      </c>
      <c r="G81" s="76">
        <f t="shared" si="9"/>
        <v>0</v>
      </c>
      <c r="I81" s="27"/>
    </row>
    <row r="82" spans="1:9" x14ac:dyDescent="0.2">
      <c r="A82" s="315">
        <v>12</v>
      </c>
      <c r="B82" s="68">
        <f>B72</f>
        <v>2022</v>
      </c>
      <c r="C82" s="78">
        <f t="shared" si="7"/>
        <v>0</v>
      </c>
      <c r="D82" s="6"/>
      <c r="E82" s="8">
        <f>'Page 2'!I26</f>
        <v>0</v>
      </c>
      <c r="F82" s="78">
        <f t="shared" si="8"/>
        <v>0</v>
      </c>
      <c r="G82" s="76">
        <f t="shared" si="9"/>
        <v>0</v>
      </c>
      <c r="H82" s="295"/>
      <c r="I82" s="27"/>
    </row>
    <row r="83" spans="1:9" x14ac:dyDescent="0.2">
      <c r="A83" s="312">
        <v>13</v>
      </c>
      <c r="B83" s="68">
        <f>B73</f>
        <v>2023</v>
      </c>
      <c r="C83" s="78">
        <f t="shared" si="7"/>
        <v>0</v>
      </c>
      <c r="D83" s="6"/>
      <c r="E83" s="8">
        <f>'Page 2'!I27</f>
        <v>0</v>
      </c>
      <c r="F83" s="78">
        <f t="shared" si="8"/>
        <v>0</v>
      </c>
      <c r="G83" s="76">
        <f t="shared" si="9"/>
        <v>0</v>
      </c>
      <c r="H83" s="330"/>
      <c r="I83" s="27"/>
    </row>
    <row r="84" spans="1:9" x14ac:dyDescent="0.2">
      <c r="A84" s="314">
        <v>14</v>
      </c>
      <c r="B84" s="392">
        <f>B74</f>
        <v>2024</v>
      </c>
      <c r="C84" s="80">
        <f t="shared" si="7"/>
        <v>0</v>
      </c>
      <c r="D84" s="412"/>
      <c r="E84" s="423">
        <f>'Page 2'!I28</f>
        <v>0</v>
      </c>
      <c r="F84" s="92">
        <f t="shared" si="8"/>
        <v>0</v>
      </c>
      <c r="G84" s="89">
        <f t="shared" si="9"/>
        <v>0</v>
      </c>
      <c r="H84" s="27"/>
    </row>
    <row r="85" spans="1:9" x14ac:dyDescent="0.2">
      <c r="A85" s="415">
        <v>15</v>
      </c>
      <c r="B85" s="416" t="str">
        <f>B75</f>
        <v>YRS 2022-2024</v>
      </c>
      <c r="C85" s="422">
        <f>SUM(C82:C84)</f>
        <v>0</v>
      </c>
      <c r="D85" s="422">
        <f>SUM(D82:D84)</f>
        <v>0</v>
      </c>
      <c r="E85" s="422">
        <f>SUM(E82:E84)</f>
        <v>0</v>
      </c>
      <c r="F85" s="422">
        <f>SUM(F82:F84)</f>
        <v>0</v>
      </c>
      <c r="G85" s="422">
        <f>SUM(G82:G84)</f>
        <v>0</v>
      </c>
      <c r="H85" s="27"/>
    </row>
    <row r="86" spans="1:9" ht="13.5" thickBot="1" x14ac:dyDescent="0.25">
      <c r="A86" s="333">
        <v>16</v>
      </c>
      <c r="B86" s="300" t="str">
        <f>+B62</f>
        <v xml:space="preserve">TOTAL </v>
      </c>
      <c r="C86" s="331">
        <f>SUM(C79:C84)</f>
        <v>0</v>
      </c>
      <c r="D86" s="331">
        <f>SUM(D79:D84)</f>
        <v>0</v>
      </c>
      <c r="E86" s="331">
        <f>SUM(E79:E84)</f>
        <v>0</v>
      </c>
      <c r="F86" s="331">
        <f>SUM(F79:F84)</f>
        <v>0</v>
      </c>
      <c r="G86" s="331">
        <f>SUM(G79:G84)</f>
        <v>0</v>
      </c>
      <c r="H86" s="27"/>
      <c r="I86" s="27"/>
    </row>
    <row r="87" spans="1:9" ht="11.25" customHeight="1" thickTop="1" thickBot="1" x14ac:dyDescent="0.25"/>
    <row r="88" spans="1:9" s="346" customFormat="1" ht="13.5" customHeight="1" thickBot="1" x14ac:dyDescent="0.25">
      <c r="A88" s="362">
        <v>17</v>
      </c>
      <c r="B88" s="362" t="s">
        <v>871</v>
      </c>
      <c r="C88" s="349" t="s">
        <v>462</v>
      </c>
      <c r="D88" s="348">
        <f>D76+D86</f>
        <v>0</v>
      </c>
      <c r="E88" s="348">
        <f>E76+E86</f>
        <v>0</v>
      </c>
      <c r="F88" s="348">
        <f>F76+F86</f>
        <v>0</v>
      </c>
      <c r="G88" s="349" t="s">
        <v>462</v>
      </c>
      <c r="H88" s="347"/>
    </row>
    <row r="89" spans="1:9" ht="13.5" thickTop="1" x14ac:dyDescent="0.2">
      <c r="B89" s="27" t="s">
        <v>450</v>
      </c>
      <c r="C89" s="134"/>
      <c r="G89" s="82"/>
      <c r="H89" s="82"/>
      <c r="I89" s="83"/>
    </row>
    <row r="90" spans="1:9" ht="11.25" customHeight="1" x14ac:dyDescent="0.2"/>
    <row r="91" spans="1:9" s="61" customFormat="1" ht="24" customHeight="1" x14ac:dyDescent="0.2">
      <c r="A91" s="317"/>
      <c r="B91" s="529" t="str">
        <f>+B66</f>
        <v xml:space="preserve">YEARS IN WHICH WC POLICIES WERE ISSUED AND LOSSES WERE INCURRED
</v>
      </c>
      <c r="C91" s="529" t="s">
        <v>279</v>
      </c>
      <c r="D91" s="529"/>
      <c r="E91" s="531"/>
      <c r="F91" s="531"/>
      <c r="G91" s="531"/>
      <c r="H91" s="534" t="s">
        <v>315</v>
      </c>
      <c r="I91" s="529" t="s">
        <v>280</v>
      </c>
    </row>
    <row r="92" spans="1:9" s="61" customFormat="1" ht="69.75" customHeight="1" x14ac:dyDescent="0.2">
      <c r="A92" s="319"/>
      <c r="B92" s="529"/>
      <c r="C92" s="529" t="s">
        <v>275</v>
      </c>
      <c r="D92" s="529"/>
      <c r="E92" s="529" t="s">
        <v>314</v>
      </c>
      <c r="F92" s="529"/>
      <c r="G92" s="529" t="s">
        <v>452</v>
      </c>
      <c r="H92" s="534"/>
      <c r="I92" s="529"/>
    </row>
    <row r="93" spans="1:9" s="61" customFormat="1" ht="54" customHeight="1" x14ac:dyDescent="0.2">
      <c r="A93" s="318"/>
      <c r="B93" s="529"/>
      <c r="C93" s="65" t="s">
        <v>453</v>
      </c>
      <c r="D93" s="65" t="s">
        <v>454</v>
      </c>
      <c r="E93" s="65" t="s">
        <v>455</v>
      </c>
      <c r="F93" s="65" t="s">
        <v>456</v>
      </c>
      <c r="G93" s="529"/>
      <c r="H93" s="534"/>
      <c r="I93" s="529"/>
    </row>
    <row r="94" spans="1:9" s="61" customFormat="1" x14ac:dyDescent="0.2">
      <c r="A94" s="311"/>
      <c r="B94" s="329" t="s">
        <v>227</v>
      </c>
      <c r="C94" s="296"/>
      <c r="D94" s="296"/>
      <c r="E94" s="296"/>
      <c r="F94" s="296"/>
      <c r="G94" s="296"/>
      <c r="H94" s="296"/>
      <c r="I94" s="297"/>
    </row>
    <row r="95" spans="1:9" x14ac:dyDescent="0.2">
      <c r="A95" s="312">
        <v>1</v>
      </c>
      <c r="B95" s="68" t="str">
        <f>+B69</f>
        <v>Prior to 2020</v>
      </c>
      <c r="C95" s="6"/>
      <c r="D95" s="6"/>
      <c r="E95" s="6"/>
      <c r="F95" s="6"/>
      <c r="G95" s="78">
        <f>SUM(C95:F95)</f>
        <v>0</v>
      </c>
      <c r="H95" s="6"/>
      <c r="I95" s="69">
        <f t="shared" ref="I95:I100" si="10">+G95-H95</f>
        <v>0</v>
      </c>
    </row>
    <row r="96" spans="1:9" x14ac:dyDescent="0.2">
      <c r="A96" s="312">
        <v>2</v>
      </c>
      <c r="B96" s="70">
        <f>+B70</f>
        <v>2020</v>
      </c>
      <c r="C96" s="6"/>
      <c r="D96" s="6"/>
      <c r="E96" s="6"/>
      <c r="F96" s="6"/>
      <c r="G96" s="78">
        <f>SUM(C96:F96)</f>
        <v>0</v>
      </c>
      <c r="H96" s="6"/>
      <c r="I96" s="69">
        <f>+G96-H96</f>
        <v>0</v>
      </c>
    </row>
    <row r="97" spans="1:9" x14ac:dyDescent="0.2">
      <c r="A97" s="315">
        <v>3</v>
      </c>
      <c r="B97" s="70">
        <f>+B71</f>
        <v>2021</v>
      </c>
      <c r="C97" s="6"/>
      <c r="D97" s="6"/>
      <c r="E97" s="6"/>
      <c r="F97" s="6"/>
      <c r="G97" s="78">
        <f>SUM(C97:F97)</f>
        <v>0</v>
      </c>
      <c r="H97" s="6"/>
      <c r="I97" s="69">
        <f>+G97-H97</f>
        <v>0</v>
      </c>
    </row>
    <row r="98" spans="1:9" x14ac:dyDescent="0.2">
      <c r="A98" s="316">
        <v>4</v>
      </c>
      <c r="B98" s="9" t="s">
        <v>347</v>
      </c>
      <c r="C98" s="10">
        <f>+SUM(C95:C97)</f>
        <v>0</v>
      </c>
      <c r="D98" s="10">
        <f t="shared" ref="D98:I98" si="11">SUM(D95:D97)</f>
        <v>0</v>
      </c>
      <c r="E98" s="10">
        <f t="shared" si="11"/>
        <v>0</v>
      </c>
      <c r="F98" s="10">
        <f t="shared" si="11"/>
        <v>0</v>
      </c>
      <c r="G98" s="10">
        <f t="shared" si="11"/>
        <v>0</v>
      </c>
      <c r="H98" s="10">
        <f t="shared" si="11"/>
        <v>0</v>
      </c>
      <c r="I98" s="10">
        <f t="shared" si="11"/>
        <v>0</v>
      </c>
    </row>
    <row r="99" spans="1:9" x14ac:dyDescent="0.2">
      <c r="A99" s="313">
        <v>5</v>
      </c>
      <c r="B99" s="84">
        <f>+B72</f>
        <v>2022</v>
      </c>
      <c r="C99" s="12"/>
      <c r="D99" s="12"/>
      <c r="E99" s="12"/>
      <c r="F99" s="12"/>
      <c r="G99" s="78">
        <f>SUM(C99:F99)</f>
        <v>0</v>
      </c>
      <c r="H99" s="12"/>
      <c r="I99" s="69">
        <f t="shared" si="10"/>
        <v>0</v>
      </c>
    </row>
    <row r="100" spans="1:9" x14ac:dyDescent="0.2">
      <c r="A100" s="312">
        <v>6</v>
      </c>
      <c r="B100" s="84">
        <f>+B73</f>
        <v>2023</v>
      </c>
      <c r="C100" s="6"/>
      <c r="D100" s="6"/>
      <c r="E100" s="6"/>
      <c r="F100" s="6"/>
      <c r="G100" s="78">
        <f>SUM(C100:F100)</f>
        <v>0</v>
      </c>
      <c r="H100" s="6"/>
      <c r="I100" s="69">
        <f t="shared" si="10"/>
        <v>0</v>
      </c>
    </row>
    <row r="101" spans="1:9" x14ac:dyDescent="0.2">
      <c r="A101" s="315">
        <v>7</v>
      </c>
      <c r="B101" s="84">
        <f>+B74</f>
        <v>2024</v>
      </c>
      <c r="C101" s="7"/>
      <c r="D101" s="7"/>
      <c r="E101" s="7"/>
      <c r="F101" s="7"/>
      <c r="G101" s="79">
        <f>SUM(C101:F101)</f>
        <v>0</v>
      </c>
      <c r="H101" s="7"/>
      <c r="I101" s="71">
        <f>+G101-H101</f>
        <v>0</v>
      </c>
    </row>
    <row r="102" spans="1:9" s="153" customFormat="1" x14ac:dyDescent="0.2">
      <c r="A102" s="338">
        <v>8</v>
      </c>
      <c r="B102" s="301" t="str">
        <f>+B75</f>
        <v>YRS 2022-2024</v>
      </c>
      <c r="C102" s="340">
        <f>SUM(C99:C101)</f>
        <v>0</v>
      </c>
      <c r="D102" s="340">
        <f t="shared" ref="D102:I102" si="12">SUM(D99:D101)</f>
        <v>0</v>
      </c>
      <c r="E102" s="340">
        <f t="shared" si="12"/>
        <v>0</v>
      </c>
      <c r="F102" s="340">
        <f t="shared" si="12"/>
        <v>0</v>
      </c>
      <c r="G102" s="340">
        <f t="shared" si="12"/>
        <v>0</v>
      </c>
      <c r="H102" s="340">
        <f t="shared" si="12"/>
        <v>0</v>
      </c>
      <c r="I102" s="340">
        <f t="shared" si="12"/>
        <v>0</v>
      </c>
    </row>
    <row r="103" spans="1:9" s="153" customFormat="1" ht="13.5" thickBot="1" x14ac:dyDescent="0.25">
      <c r="A103" s="335">
        <v>9</v>
      </c>
      <c r="B103" s="336" t="str">
        <f>+B76</f>
        <v xml:space="preserve">TOTAL </v>
      </c>
      <c r="C103" s="337">
        <f>C98+C102</f>
        <v>0</v>
      </c>
      <c r="D103" s="337">
        <f t="shared" ref="D103:I103" si="13">D98+D102</f>
        <v>0</v>
      </c>
      <c r="E103" s="337">
        <f t="shared" si="13"/>
        <v>0</v>
      </c>
      <c r="F103" s="337">
        <f t="shared" si="13"/>
        <v>0</v>
      </c>
      <c r="G103" s="337">
        <f t="shared" si="13"/>
        <v>0</v>
      </c>
      <c r="H103" s="337">
        <f t="shared" si="13"/>
        <v>0</v>
      </c>
      <c r="I103" s="337">
        <f t="shared" si="13"/>
        <v>0</v>
      </c>
    </row>
    <row r="104" spans="1:9" s="25" customFormat="1" ht="5.0999999999999996" customHeight="1" thickTop="1" x14ac:dyDescent="0.2">
      <c r="B104" s="74"/>
      <c r="C104" s="353"/>
      <c r="D104" s="353"/>
      <c r="E104" s="353"/>
      <c r="F104" s="353"/>
      <c r="G104" s="353"/>
      <c r="H104" s="352"/>
      <c r="I104" s="352"/>
    </row>
    <row r="105" spans="1:9" x14ac:dyDescent="0.2">
      <c r="A105" s="312"/>
      <c r="B105" s="525" t="s">
        <v>228</v>
      </c>
      <c r="C105" s="532"/>
      <c r="D105" s="532"/>
      <c r="E105" s="532"/>
      <c r="F105" s="532"/>
      <c r="G105" s="532"/>
      <c r="H105" s="532"/>
      <c r="I105" s="533"/>
    </row>
    <row r="106" spans="1:9" x14ac:dyDescent="0.2">
      <c r="A106" s="315">
        <v>10</v>
      </c>
      <c r="B106" s="68" t="str">
        <f>B79</f>
        <v>Prior to 2020</v>
      </c>
      <c r="C106" s="6"/>
      <c r="D106" s="6"/>
      <c r="E106" s="6"/>
      <c r="F106" s="6"/>
      <c r="G106" s="78">
        <f>SUM(C106:F106)</f>
        <v>0</v>
      </c>
      <c r="H106" s="6"/>
      <c r="I106" s="69">
        <f>+G106-H106</f>
        <v>0</v>
      </c>
    </row>
    <row r="107" spans="1:9" x14ac:dyDescent="0.2">
      <c r="A107" s="315">
        <v>11</v>
      </c>
      <c r="B107" s="68">
        <f>B80</f>
        <v>2020</v>
      </c>
      <c r="C107" s="6"/>
      <c r="D107" s="6"/>
      <c r="E107" s="6"/>
      <c r="F107" s="6"/>
      <c r="G107" s="78">
        <f>SUM(C107:F107)</f>
        <v>0</v>
      </c>
      <c r="H107" s="6"/>
      <c r="I107" s="69">
        <f>+G107-H107</f>
        <v>0</v>
      </c>
    </row>
    <row r="108" spans="1:9" x14ac:dyDescent="0.2">
      <c r="A108" s="315">
        <v>12</v>
      </c>
      <c r="B108" s="68">
        <f>B81</f>
        <v>2021</v>
      </c>
      <c r="C108" s="6"/>
      <c r="D108" s="6"/>
      <c r="E108" s="6"/>
      <c r="F108" s="6"/>
      <c r="G108" s="78">
        <f>SUM(C108:F108)</f>
        <v>0</v>
      </c>
      <c r="H108" s="6"/>
      <c r="I108" s="69">
        <f>+G108-H108</f>
        <v>0</v>
      </c>
    </row>
    <row r="109" spans="1:9" x14ac:dyDescent="0.2">
      <c r="A109" s="315">
        <v>13</v>
      </c>
      <c r="B109" s="411" t="s">
        <v>347</v>
      </c>
      <c r="C109" s="426">
        <f t="shared" ref="C109:I109" si="14">SUM(C106:C108)</f>
        <v>0</v>
      </c>
      <c r="D109" s="426">
        <f t="shared" si="14"/>
        <v>0</v>
      </c>
      <c r="E109" s="426">
        <f t="shared" si="14"/>
        <v>0</v>
      </c>
      <c r="F109" s="426">
        <f t="shared" si="14"/>
        <v>0</v>
      </c>
      <c r="G109" s="426">
        <f t="shared" si="14"/>
        <v>0</v>
      </c>
      <c r="H109" s="426">
        <f t="shared" si="14"/>
        <v>0</v>
      </c>
      <c r="I109" s="426">
        <f t="shared" si="14"/>
        <v>0</v>
      </c>
    </row>
    <row r="110" spans="1:9" x14ac:dyDescent="0.2">
      <c r="A110" s="315">
        <v>14</v>
      </c>
      <c r="B110" s="68">
        <f>B82</f>
        <v>2022</v>
      </c>
      <c r="C110" s="6"/>
      <c r="D110" s="6"/>
      <c r="E110" s="6"/>
      <c r="F110" s="6"/>
      <c r="G110" s="78">
        <f>SUM(C110:F110)</f>
        <v>0</v>
      </c>
      <c r="H110" s="6"/>
      <c r="I110" s="69">
        <f>+G110-H110</f>
        <v>0</v>
      </c>
    </row>
    <row r="111" spans="1:9" x14ac:dyDescent="0.2">
      <c r="A111" s="315">
        <v>15</v>
      </c>
      <c r="B111" s="68">
        <f>B83</f>
        <v>2023</v>
      </c>
      <c r="C111" s="6"/>
      <c r="D111" s="6"/>
      <c r="E111" s="6"/>
      <c r="F111" s="6"/>
      <c r="G111" s="78">
        <f>SUM(C111:F111)</f>
        <v>0</v>
      </c>
      <c r="H111" s="6"/>
      <c r="I111" s="69">
        <f>+G111-H111</f>
        <v>0</v>
      </c>
    </row>
    <row r="112" spans="1:9" x14ac:dyDescent="0.2">
      <c r="A112" s="315">
        <v>16</v>
      </c>
      <c r="B112" s="70">
        <f>B84</f>
        <v>2024</v>
      </c>
      <c r="C112" s="334"/>
      <c r="D112" s="334"/>
      <c r="E112" s="334"/>
      <c r="F112" s="334"/>
      <c r="G112" s="80">
        <f>SUM(C112:F112)</f>
        <v>0</v>
      </c>
      <c r="H112" s="334"/>
      <c r="I112" s="417">
        <f>+G112-H112</f>
        <v>0</v>
      </c>
    </row>
    <row r="113" spans="1:9" x14ac:dyDescent="0.2">
      <c r="A113" s="424">
        <v>17</v>
      </c>
      <c r="B113" s="418" t="str">
        <f>B85</f>
        <v>YRS 2022-2024</v>
      </c>
      <c r="C113" s="422">
        <f>SUM(C110:C112)</f>
        <v>0</v>
      </c>
      <c r="D113" s="422">
        <f t="shared" ref="D113:I113" si="15">SUM(D110:D112)</f>
        <v>0</v>
      </c>
      <c r="E113" s="422">
        <f>SUM(E110:E112)</f>
        <v>0</v>
      </c>
      <c r="F113" s="422">
        <f t="shared" si="15"/>
        <v>0</v>
      </c>
      <c r="G113" s="422">
        <f>SUM(G110:G112)</f>
        <v>0</v>
      </c>
      <c r="H113" s="422">
        <f t="shared" si="15"/>
        <v>0</v>
      </c>
      <c r="I113" s="422">
        <f t="shared" si="15"/>
        <v>0</v>
      </c>
    </row>
    <row r="114" spans="1:9" ht="13.5" thickBot="1" x14ac:dyDescent="0.25">
      <c r="A114" s="394">
        <v>18</v>
      </c>
      <c r="B114" s="300" t="str">
        <f>B38</f>
        <v xml:space="preserve">TOTAL </v>
      </c>
      <c r="C114" s="331">
        <f>SUM(C109:C112)</f>
        <v>0</v>
      </c>
      <c r="D114" s="331">
        <f t="shared" ref="D114:I114" si="16">SUM(D109:D112)</f>
        <v>0</v>
      </c>
      <c r="E114" s="331">
        <f t="shared" si="16"/>
        <v>0</v>
      </c>
      <c r="F114" s="331">
        <f t="shared" si="16"/>
        <v>0</v>
      </c>
      <c r="G114" s="331">
        <f t="shared" si="16"/>
        <v>0</v>
      </c>
      <c r="H114" s="331">
        <f t="shared" si="16"/>
        <v>0</v>
      </c>
      <c r="I114" s="331">
        <f t="shared" si="16"/>
        <v>0</v>
      </c>
    </row>
    <row r="115" spans="1:9" ht="11.25" customHeight="1" thickTop="1" thickBot="1" x14ac:dyDescent="0.25"/>
    <row r="116" spans="1:9" s="346" customFormat="1" ht="13.5" thickBot="1" x14ac:dyDescent="0.25">
      <c r="A116" s="362">
        <v>19</v>
      </c>
      <c r="B116" s="362" t="s">
        <v>871</v>
      </c>
      <c r="C116" s="348">
        <f>C103+C114</f>
        <v>0</v>
      </c>
      <c r="D116" s="348">
        <f t="shared" ref="D116:I116" si="17">D103+D114</f>
        <v>0</v>
      </c>
      <c r="E116" s="348">
        <f t="shared" si="17"/>
        <v>0</v>
      </c>
      <c r="F116" s="348">
        <f t="shared" si="17"/>
        <v>0</v>
      </c>
      <c r="G116" s="348">
        <f t="shared" si="17"/>
        <v>0</v>
      </c>
      <c r="H116" s="348">
        <f t="shared" si="17"/>
        <v>0</v>
      </c>
      <c r="I116" s="348">
        <f t="shared" si="17"/>
        <v>0</v>
      </c>
    </row>
    <row r="117" spans="1:9" ht="13.5" thickTop="1" x14ac:dyDescent="0.2">
      <c r="B117" s="27" t="s">
        <v>449</v>
      </c>
      <c r="C117" s="134"/>
      <c r="G117" s="82"/>
      <c r="H117" s="82"/>
      <c r="I117" s="83"/>
    </row>
    <row r="118" spans="1:9" ht="11.25" customHeight="1" x14ac:dyDescent="0.2"/>
    <row r="119" spans="1:9" x14ac:dyDescent="0.2">
      <c r="B119" s="13" t="s">
        <v>339</v>
      </c>
      <c r="C119" s="13"/>
      <c r="D119" s="13"/>
      <c r="E119" s="13"/>
      <c r="F119" s="13"/>
      <c r="G119" s="13"/>
      <c r="H119" s="74"/>
      <c r="I119" s="74"/>
    </row>
    <row r="120" spans="1:9" s="61" customFormat="1" ht="90" customHeight="1" x14ac:dyDescent="0.2">
      <c r="A120" s="311"/>
      <c r="B120" s="65" t="str">
        <f>+B91</f>
        <v xml:space="preserve">YEARS IN WHICH WC POLICIES WERE ISSUED AND LOSSES WERE INCURRED
</v>
      </c>
      <c r="C120" s="406" t="s">
        <v>1124</v>
      </c>
      <c r="D120" s="65" t="s">
        <v>451</v>
      </c>
      <c r="E120" s="65" t="s">
        <v>467</v>
      </c>
      <c r="F120" s="65" t="s">
        <v>281</v>
      </c>
      <c r="G120" s="65" t="s">
        <v>348</v>
      </c>
      <c r="H120" s="75"/>
      <c r="I120" s="75"/>
    </row>
    <row r="121" spans="1:9" s="61" customFormat="1" x14ac:dyDescent="0.2">
      <c r="A121" s="311"/>
      <c r="B121" s="525" t="s">
        <v>227</v>
      </c>
      <c r="C121" s="532"/>
      <c r="D121" s="532"/>
      <c r="E121" s="532"/>
      <c r="F121" s="532"/>
      <c r="G121" s="533"/>
      <c r="H121" s="295"/>
      <c r="I121" s="75"/>
    </row>
    <row r="122" spans="1:9" x14ac:dyDescent="0.2">
      <c r="A122" s="312">
        <v>1</v>
      </c>
      <c r="B122" s="68">
        <f>+B99</f>
        <v>2022</v>
      </c>
      <c r="C122" s="78">
        <f>0.65*H24</f>
        <v>0</v>
      </c>
      <c r="D122" s="78">
        <f>+G72</f>
        <v>0</v>
      </c>
      <c r="E122" s="186">
        <f>IF(C122&gt;D122,C122-D122,0)</f>
        <v>0</v>
      </c>
      <c r="F122" s="78">
        <f>+I99</f>
        <v>0</v>
      </c>
      <c r="G122" s="76">
        <f>IF(E122&gt;F122,E122,F122)</f>
        <v>0</v>
      </c>
    </row>
    <row r="123" spans="1:9" x14ac:dyDescent="0.2">
      <c r="A123" s="312">
        <v>2</v>
      </c>
      <c r="B123" s="68">
        <f>+B100</f>
        <v>2023</v>
      </c>
      <c r="C123" s="78">
        <f>0.65*H25</f>
        <v>0</v>
      </c>
      <c r="D123" s="78">
        <f>+G73</f>
        <v>0</v>
      </c>
      <c r="E123" s="186">
        <f>IF(C123&gt;D123,C123-D123,0)</f>
        <v>0</v>
      </c>
      <c r="F123" s="78">
        <f>+I100</f>
        <v>0</v>
      </c>
      <c r="G123" s="76">
        <f>IF(E123&gt;F123,E123,F123)</f>
        <v>0</v>
      </c>
    </row>
    <row r="124" spans="1:9" x14ac:dyDescent="0.2">
      <c r="A124" s="315">
        <v>3</v>
      </c>
      <c r="B124" s="70">
        <f>+B101</f>
        <v>2024</v>
      </c>
      <c r="C124" s="80">
        <f>0.65*H26</f>
        <v>0</v>
      </c>
      <c r="D124" s="80">
        <f>+G74</f>
        <v>0</v>
      </c>
      <c r="E124" s="186">
        <f>IF(C124&gt;D124,C124-D124,0)</f>
        <v>0</v>
      </c>
      <c r="F124" s="80">
        <f>+I101</f>
        <v>0</v>
      </c>
      <c r="G124" s="81">
        <f>IF(E124&gt;F124,E124,F124)</f>
        <v>0</v>
      </c>
    </row>
    <row r="125" spans="1:9" ht="13.5" thickBot="1" x14ac:dyDescent="0.25">
      <c r="A125" s="394">
        <v>4</v>
      </c>
      <c r="B125" s="395" t="str">
        <f>+B103</f>
        <v xml:space="preserve">TOTAL </v>
      </c>
      <c r="C125" s="396">
        <f>SUM(C122:C124)</f>
        <v>0</v>
      </c>
      <c r="D125" s="396">
        <f>SUM(D122:D124)</f>
        <v>0</v>
      </c>
      <c r="E125" s="396">
        <f>SUM(E122:E124)</f>
        <v>0</v>
      </c>
      <c r="F125" s="396">
        <f>SUM(F122:F124)</f>
        <v>0</v>
      </c>
      <c r="G125" s="396">
        <f>SUM(G122:G124)</f>
        <v>0</v>
      </c>
      <c r="H125" s="27"/>
      <c r="I125" s="27"/>
    </row>
    <row r="126" spans="1:9" s="25" customFormat="1" ht="5.0999999999999996" customHeight="1" thickTop="1" x14ac:dyDescent="0.2">
      <c r="B126" s="74"/>
      <c r="C126" s="353"/>
      <c r="D126" s="353"/>
      <c r="E126" s="353"/>
      <c r="F126" s="353"/>
      <c r="G126" s="353"/>
      <c r="H126" s="352"/>
      <c r="I126" s="352"/>
    </row>
    <row r="127" spans="1:9" x14ac:dyDescent="0.2">
      <c r="A127" s="312"/>
      <c r="B127" s="525" t="s">
        <v>228</v>
      </c>
      <c r="C127" s="532"/>
      <c r="D127" s="532"/>
      <c r="E127" s="532"/>
      <c r="F127" s="532"/>
      <c r="G127" s="533"/>
      <c r="I127" s="27"/>
    </row>
    <row r="128" spans="1:9" x14ac:dyDescent="0.2">
      <c r="A128" s="315">
        <v>5</v>
      </c>
      <c r="B128" s="68">
        <f>B110</f>
        <v>2022</v>
      </c>
      <c r="C128" s="78">
        <f>0.65*H34</f>
        <v>0</v>
      </c>
      <c r="D128" s="78">
        <f>+G82</f>
        <v>0</v>
      </c>
      <c r="E128" s="186">
        <f>IF(C128&gt;D128,C128-D128,0)</f>
        <v>0</v>
      </c>
      <c r="F128" s="78">
        <f>+I110</f>
        <v>0</v>
      </c>
      <c r="G128" s="76">
        <f>IF(E128&gt;F128,E128,F128)</f>
        <v>0</v>
      </c>
      <c r="H128" s="295"/>
      <c r="I128" s="27"/>
    </row>
    <row r="129" spans="1:9" x14ac:dyDescent="0.2">
      <c r="A129" s="315">
        <v>6</v>
      </c>
      <c r="B129" s="68">
        <f>B111</f>
        <v>2023</v>
      </c>
      <c r="C129" s="78">
        <f>0.65*H35</f>
        <v>0</v>
      </c>
      <c r="D129" s="78">
        <f>+G83</f>
        <v>0</v>
      </c>
      <c r="E129" s="186">
        <f>IF(C129&gt;D129,C129-D129,0)</f>
        <v>0</v>
      </c>
      <c r="F129" s="78">
        <f>+I111</f>
        <v>0</v>
      </c>
      <c r="G129" s="76">
        <f>IF(E129&gt;F129,E129,F129)</f>
        <v>0</v>
      </c>
    </row>
    <row r="130" spans="1:9" x14ac:dyDescent="0.2">
      <c r="A130" s="315">
        <v>7</v>
      </c>
      <c r="B130" s="68">
        <f>B112</f>
        <v>2024</v>
      </c>
      <c r="C130" s="78">
        <f>0.65*H36</f>
        <v>0</v>
      </c>
      <c r="D130" s="78">
        <f>+G84</f>
        <v>0</v>
      </c>
      <c r="E130" s="186">
        <f>IF(C130&gt;D130,C130-D130,0)</f>
        <v>0</v>
      </c>
      <c r="F130" s="78">
        <f>+I112</f>
        <v>0</v>
      </c>
      <c r="G130" s="76">
        <f>IF(E130&gt;F130,E130,F130)</f>
        <v>0</v>
      </c>
      <c r="H130" s="27"/>
    </row>
    <row r="131" spans="1:9" ht="13.5" thickBot="1" x14ac:dyDescent="0.25">
      <c r="A131" s="333">
        <v>8</v>
      </c>
      <c r="B131" s="300" t="str">
        <f>+B125</f>
        <v xml:space="preserve">TOTAL </v>
      </c>
      <c r="C131" s="331">
        <f>SUM(C128:C130)</f>
        <v>0</v>
      </c>
      <c r="D131" s="331">
        <f>SUM(D128:D130)</f>
        <v>0</v>
      </c>
      <c r="E131" s="331">
        <f>SUM(E128:E130)</f>
        <v>0</v>
      </c>
      <c r="F131" s="331">
        <f>SUM(F128:F130)</f>
        <v>0</v>
      </c>
      <c r="G131" s="331">
        <f>SUM(G128:G130)</f>
        <v>0</v>
      </c>
      <c r="H131" s="27"/>
      <c r="I131" s="27"/>
    </row>
    <row r="132" spans="1:9" ht="11.25" customHeight="1" thickTop="1" thickBot="1" x14ac:dyDescent="0.25"/>
    <row r="133" spans="1:9" s="346" customFormat="1" ht="13.5" thickBot="1" x14ac:dyDescent="0.25">
      <c r="A133" s="397">
        <v>9</v>
      </c>
      <c r="B133" s="362" t="s">
        <v>871</v>
      </c>
      <c r="C133" s="348">
        <f>C125+C131</f>
        <v>0</v>
      </c>
      <c r="D133" s="348">
        <f>D125+D131</f>
        <v>0</v>
      </c>
      <c r="E133" s="348">
        <f>E125+E131</f>
        <v>0</v>
      </c>
      <c r="F133" s="348">
        <f>F125+F131</f>
        <v>0</v>
      </c>
      <c r="G133" s="348">
        <f>G125+G131</f>
        <v>0</v>
      </c>
      <c r="H133" s="347"/>
    </row>
    <row r="134" spans="1:9" ht="11.25" customHeight="1" thickTop="1" x14ac:dyDescent="0.2"/>
    <row r="135" spans="1:9" x14ac:dyDescent="0.2">
      <c r="C135" s="27"/>
      <c r="E135" s="40" t="s">
        <v>282</v>
      </c>
      <c r="F135" s="27"/>
      <c r="I135" s="85">
        <f>SUM(I98,I109)</f>
        <v>0</v>
      </c>
    </row>
    <row r="136" spans="1:9" x14ac:dyDescent="0.2">
      <c r="C136" s="27"/>
      <c r="E136" s="151" t="s">
        <v>909</v>
      </c>
      <c r="F136" s="27"/>
      <c r="I136" s="398">
        <f>G133+I135</f>
        <v>0</v>
      </c>
    </row>
    <row r="137" spans="1:9" ht="11.25" customHeight="1" x14ac:dyDescent="0.2">
      <c r="I137" s="94"/>
    </row>
    <row r="138" spans="1:9" s="61" customFormat="1" x14ac:dyDescent="0.2">
      <c r="A138" s="525" t="s">
        <v>227</v>
      </c>
      <c r="B138" s="532"/>
      <c r="C138" s="532"/>
      <c r="D138" s="532"/>
      <c r="E138" s="532"/>
      <c r="F138" s="532"/>
      <c r="G138" s="533"/>
      <c r="H138" s="75"/>
    </row>
    <row r="139" spans="1:9" x14ac:dyDescent="0.2">
      <c r="A139" s="530" t="s">
        <v>509</v>
      </c>
      <c r="B139" s="530"/>
      <c r="C139" s="14">
        <v>2020</v>
      </c>
      <c r="D139" s="14">
        <f>C139+1</f>
        <v>2021</v>
      </c>
      <c r="E139" s="14">
        <f>C139+2</f>
        <v>2022</v>
      </c>
      <c r="F139" s="14">
        <f>C139+3</f>
        <v>2023</v>
      </c>
      <c r="G139" s="14">
        <f>C139+4</f>
        <v>2024</v>
      </c>
      <c r="H139" s="86"/>
    </row>
    <row r="140" spans="1:9" x14ac:dyDescent="0.2">
      <c r="A140" s="530" t="s">
        <v>334</v>
      </c>
      <c r="B140" s="530"/>
      <c r="C140" s="87">
        <f>IF(H22=0,0,(G70+I96)/H22)</f>
        <v>0</v>
      </c>
      <c r="D140" s="87">
        <f>IF(H23=0,0,(G71+I97)/H23)</f>
        <v>0</v>
      </c>
      <c r="E140" s="87">
        <f>IF(H24=0,0,(G72+I99)/H24)</f>
        <v>0</v>
      </c>
      <c r="F140" s="87">
        <f>IF(H25=0,0,(G73+I100)/H25)</f>
        <v>0</v>
      </c>
      <c r="G140" s="87">
        <f>IF(H26=0,0,(G74+I101)/H26)</f>
        <v>0</v>
      </c>
      <c r="H140" s="97"/>
    </row>
    <row r="141" spans="1:9" s="25" customFormat="1" ht="5.0999999999999996" customHeight="1" x14ac:dyDescent="0.2">
      <c r="A141" s="74"/>
      <c r="B141" s="353"/>
      <c r="C141" s="353"/>
      <c r="D141" s="353"/>
      <c r="E141" s="353"/>
      <c r="F141" s="353"/>
      <c r="G141" s="352"/>
      <c r="H141" s="352"/>
    </row>
    <row r="142" spans="1:9" s="61" customFormat="1" x14ac:dyDescent="0.2">
      <c r="A142" s="525" t="s">
        <v>228</v>
      </c>
      <c r="B142" s="532"/>
      <c r="C142" s="532"/>
      <c r="D142" s="532"/>
      <c r="E142" s="532"/>
      <c r="F142" s="532"/>
      <c r="G142" s="533"/>
      <c r="H142" s="75"/>
    </row>
    <row r="143" spans="1:9" x14ac:dyDescent="0.2">
      <c r="A143" s="530" t="s">
        <v>509</v>
      </c>
      <c r="B143" s="530"/>
      <c r="C143" s="14">
        <f>C139</f>
        <v>2020</v>
      </c>
      <c r="D143" s="14">
        <f>D139</f>
        <v>2021</v>
      </c>
      <c r="E143" s="374">
        <f>E139</f>
        <v>2022</v>
      </c>
      <c r="F143" s="374">
        <f>F139</f>
        <v>2023</v>
      </c>
      <c r="G143" s="14">
        <f>G139</f>
        <v>2024</v>
      </c>
      <c r="H143" s="86"/>
    </row>
    <row r="144" spans="1:9" x14ac:dyDescent="0.2">
      <c r="A144" s="530" t="s">
        <v>334</v>
      </c>
      <c r="B144" s="530"/>
      <c r="C144" s="427">
        <f>IF(H32=0,0,(G80+I107)/H32)</f>
        <v>0</v>
      </c>
      <c r="D144" s="427">
        <f>IF(H33=0,0,(G81+I108)/H33)</f>
        <v>0</v>
      </c>
      <c r="E144" s="375">
        <f>IF(H34=0,0,(G82+I110)/H34)</f>
        <v>0</v>
      </c>
      <c r="F144" s="375">
        <f>IF(H35=0,0,(G83+I111)/H35)</f>
        <v>0</v>
      </c>
      <c r="G144" s="87">
        <f>IF(H36=0,0,(G84+I112)/H36)</f>
        <v>0</v>
      </c>
      <c r="H144" s="97"/>
    </row>
    <row r="145" spans="1:9" ht="11.25" customHeight="1" thickBot="1" x14ac:dyDescent="0.25">
      <c r="A145" s="293"/>
      <c r="B145" s="112"/>
      <c r="C145" s="112"/>
      <c r="D145" s="112"/>
      <c r="E145" s="112"/>
      <c r="F145" s="112"/>
      <c r="G145" s="96"/>
      <c r="H145" s="96"/>
      <c r="I145" s="96"/>
    </row>
    <row r="146" spans="1:9" x14ac:dyDescent="0.2">
      <c r="A146" s="524" t="s">
        <v>990</v>
      </c>
      <c r="B146" s="524"/>
      <c r="C146" s="524"/>
      <c r="D146" s="524"/>
      <c r="E146" s="524"/>
      <c r="F146" s="524"/>
      <c r="G146" s="524"/>
      <c r="H146" s="524"/>
      <c r="I146" s="524"/>
    </row>
  </sheetData>
  <sheetProtection algorithmName="SHA-512" hashValue="G20lgmYVihTJVPHy+ljuHMnklEjan4+69oJPBEbbRiHnJtl52Z+uLXLW+lCstdrfj9Qr7ZlCtJL12FtM6+ulQQ==" saltValue="wcCCDPyyppLDS+TXeB044g==" spinCount="100000" sheet="1" selectLockedCells="1"/>
  <mergeCells count="37">
    <mergeCell ref="B78:G78"/>
    <mergeCell ref="A143:B143"/>
    <mergeCell ref="A144:B144"/>
    <mergeCell ref="B121:G121"/>
    <mergeCell ref="B127:G127"/>
    <mergeCell ref="A138:G138"/>
    <mergeCell ref="A142:G142"/>
    <mergeCell ref="D1:G2"/>
    <mergeCell ref="B5:I5"/>
    <mergeCell ref="B16:H16"/>
    <mergeCell ref="B17:H17"/>
    <mergeCell ref="B4:I4"/>
    <mergeCell ref="E3:F3"/>
    <mergeCell ref="C66:C67"/>
    <mergeCell ref="F43:G43"/>
    <mergeCell ref="B20:H20"/>
    <mergeCell ref="B30:H30"/>
    <mergeCell ref="C14:E14"/>
    <mergeCell ref="G14:H14"/>
    <mergeCell ref="F19:G19"/>
    <mergeCell ref="D66:F66"/>
    <mergeCell ref="A146:I146"/>
    <mergeCell ref="B44:H44"/>
    <mergeCell ref="B54:H54"/>
    <mergeCell ref="I91:I93"/>
    <mergeCell ref="A139:B139"/>
    <mergeCell ref="A140:B140"/>
    <mergeCell ref="C91:G91"/>
    <mergeCell ref="G92:G93"/>
    <mergeCell ref="B91:B93"/>
    <mergeCell ref="E92:F92"/>
    <mergeCell ref="B105:I105"/>
    <mergeCell ref="H91:H93"/>
    <mergeCell ref="C92:D92"/>
    <mergeCell ref="B68:G68"/>
    <mergeCell ref="B66:B67"/>
    <mergeCell ref="G66:G67"/>
  </mergeCells>
  <phoneticPr fontId="2" type="noConversion"/>
  <printOptions horizontalCentered="1"/>
  <pageMargins left="0.5" right="0.5" top="0.5" bottom="0.5" header="0.25" footer="0.25"/>
  <pageSetup paperSize="5" scale="67" fitToHeight="0" orientation="portrait" blackAndWhite="1" r:id="rId1"/>
  <headerFooter alignWithMargins="0">
    <oddFooter>&amp;A</oddFooter>
  </headerFooter>
  <rowBreaks count="1" manualBreakCount="1">
    <brk id="90" max="8"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pageSetUpPr fitToPage="1"/>
  </sheetPr>
  <dimension ref="A1:W62"/>
  <sheetViews>
    <sheetView topLeftCell="A19" zoomScale="75" workbookViewId="0">
      <selection activeCell="M66" sqref="M66"/>
    </sheetView>
  </sheetViews>
  <sheetFormatPr defaultColWidth="10.5703125" defaultRowHeight="12.75" x14ac:dyDescent="0.2"/>
  <cols>
    <col min="1" max="1" width="7" style="224" customWidth="1"/>
    <col min="2" max="2" width="8.140625" style="225" bestFit="1" customWidth="1"/>
    <col min="3" max="3" width="7" style="225" customWidth="1"/>
    <col min="4" max="4" width="7" style="224" customWidth="1"/>
    <col min="5" max="5" width="7" style="225" customWidth="1"/>
    <col min="6" max="6" width="21.85546875" style="250" customWidth="1"/>
    <col min="7" max="22" width="11.140625" style="258" customWidth="1"/>
    <col min="23" max="16384" width="10.5703125" style="223"/>
  </cols>
  <sheetData>
    <row r="1" spans="1:23" s="224" customFormat="1" x14ac:dyDescent="0.2">
      <c r="A1" s="244" t="s">
        <v>460</v>
      </c>
      <c r="F1" s="250"/>
    </row>
    <row r="2" spans="1:23" s="246" customFormat="1" x14ac:dyDescent="0.2">
      <c r="A2" s="246" t="s">
        <v>162</v>
      </c>
      <c r="B2" s="246" t="s">
        <v>163</v>
      </c>
      <c r="C2" s="246" t="s">
        <v>164</v>
      </c>
      <c r="D2" s="246" t="s">
        <v>336</v>
      </c>
      <c r="E2" s="246" t="s">
        <v>165</v>
      </c>
      <c r="F2" s="304" t="s">
        <v>166</v>
      </c>
      <c r="G2" s="246" t="s">
        <v>167</v>
      </c>
      <c r="H2" s="246" t="s">
        <v>168</v>
      </c>
      <c r="I2" s="246" t="s">
        <v>169</v>
      </c>
      <c r="J2" s="246" t="s">
        <v>170</v>
      </c>
      <c r="K2" s="246" t="s">
        <v>171</v>
      </c>
    </row>
    <row r="3" spans="1:23" x14ac:dyDescent="0.2">
      <c r="A3" s="224">
        <f>+'Page 1'!$B$11</f>
        <v>0</v>
      </c>
      <c r="B3" s="289">
        <f>Instructions!B9</f>
        <v>45657</v>
      </c>
      <c r="C3" s="290">
        <f>Instructions!D9</f>
        <v>45717</v>
      </c>
      <c r="D3" s="224">
        <f>+'Page 1'!$D$8</f>
        <v>0</v>
      </c>
      <c r="E3" s="225" t="str">
        <f>IF('Page 1'!$D$9="","",'Page 1'!$D$9)</f>
        <v/>
      </c>
      <c r="F3" s="303" t="str">
        <f>'Page 1'!B21</f>
        <v>Prior to 2020</v>
      </c>
      <c r="G3" s="288">
        <f>+'Page 1'!C21</f>
        <v>0</v>
      </c>
      <c r="H3" s="288">
        <f>+'Page 1'!D21</f>
        <v>0</v>
      </c>
      <c r="I3" s="288">
        <f>+'Page 1'!E21</f>
        <v>0</v>
      </c>
      <c r="J3" s="288">
        <f>+'Page 1'!F21</f>
        <v>0</v>
      </c>
      <c r="K3" s="380">
        <f>+'Page 1'!H21</f>
        <v>0</v>
      </c>
      <c r="W3" s="258"/>
    </row>
    <row r="4" spans="1:23" x14ac:dyDescent="0.2">
      <c r="A4" s="224">
        <f>+'Page 1'!$B$11</f>
        <v>0</v>
      </c>
      <c r="B4" s="225">
        <f t="shared" ref="B4:B19" si="0">$B$3</f>
        <v>45657</v>
      </c>
      <c r="C4" s="225">
        <f t="shared" ref="C4:C19" si="1">$C$3</f>
        <v>45717</v>
      </c>
      <c r="D4" s="224">
        <f>+'Page 1'!$D$8</f>
        <v>0</v>
      </c>
      <c r="E4" s="225" t="str">
        <f>IF('Page 1'!$D$9="","",'Page 1'!$D$9)</f>
        <v/>
      </c>
      <c r="F4" s="305">
        <f>'Page 1'!B22</f>
        <v>2020</v>
      </c>
      <c r="G4" s="251">
        <f>+'Page 1'!C22</f>
        <v>0</v>
      </c>
      <c r="H4" s="251">
        <f>+'Page 1'!D22</f>
        <v>0</v>
      </c>
      <c r="I4" s="251">
        <f>+'Page 1'!E22</f>
        <v>0</v>
      </c>
      <c r="J4" s="251">
        <f>+'Page 1'!F22</f>
        <v>0</v>
      </c>
      <c r="K4" s="251">
        <f>+'Page 1'!H22</f>
        <v>0</v>
      </c>
      <c r="W4" s="258"/>
    </row>
    <row r="5" spans="1:23" x14ac:dyDescent="0.2">
      <c r="A5" s="224">
        <f>+'Page 1'!$B$11</f>
        <v>0</v>
      </c>
      <c r="B5" s="225">
        <f t="shared" si="0"/>
        <v>45657</v>
      </c>
      <c r="C5" s="225">
        <f t="shared" si="1"/>
        <v>45717</v>
      </c>
      <c r="D5" s="224">
        <f>+'Page 1'!$D$8</f>
        <v>0</v>
      </c>
      <c r="E5" s="225" t="str">
        <f>IF('Page 1'!$D$9="","",'Page 1'!$D$9)</f>
        <v/>
      </c>
      <c r="F5" s="305">
        <f>'Page 1'!B23</f>
        <v>2021</v>
      </c>
      <c r="G5" s="251">
        <f>+'Page 1'!C23</f>
        <v>0</v>
      </c>
      <c r="H5" s="251">
        <f>+'Page 1'!D23</f>
        <v>0</v>
      </c>
      <c r="I5" s="251">
        <f>+'Page 1'!E23</f>
        <v>0</v>
      </c>
      <c r="J5" s="251">
        <f>+'Page 1'!F23</f>
        <v>0</v>
      </c>
      <c r="K5" s="251">
        <f>+'Page 1'!H23</f>
        <v>0</v>
      </c>
      <c r="W5" s="258"/>
    </row>
    <row r="6" spans="1:23" x14ac:dyDescent="0.2">
      <c r="A6" s="224">
        <f>+'Page 1'!$B$11</f>
        <v>0</v>
      </c>
      <c r="B6" s="225">
        <f t="shared" si="0"/>
        <v>45657</v>
      </c>
      <c r="C6" s="225">
        <f t="shared" si="1"/>
        <v>45717</v>
      </c>
      <c r="D6" s="224">
        <f>+'Page 1'!$D$8</f>
        <v>0</v>
      </c>
      <c r="E6" s="225" t="str">
        <f>IF('Page 1'!$D$9="","",'Page 1'!$D$9)</f>
        <v/>
      </c>
      <c r="F6" s="305">
        <f>'Page 1'!B24</f>
        <v>2022</v>
      </c>
      <c r="G6" s="251">
        <f>+'Page 1'!C24</f>
        <v>0</v>
      </c>
      <c r="H6" s="251">
        <f>+'Page 1'!D24</f>
        <v>0</v>
      </c>
      <c r="I6" s="251">
        <f>+'Page 1'!E24</f>
        <v>0</v>
      </c>
      <c r="J6" s="251">
        <f>+'Page 1'!F24</f>
        <v>0</v>
      </c>
      <c r="K6" s="251">
        <f>+'Page 1'!H24</f>
        <v>0</v>
      </c>
      <c r="W6" s="258"/>
    </row>
    <row r="7" spans="1:23" x14ac:dyDescent="0.2">
      <c r="A7" s="224">
        <f>+'Page 1'!$B$11</f>
        <v>0</v>
      </c>
      <c r="B7" s="225">
        <f t="shared" si="0"/>
        <v>45657</v>
      </c>
      <c r="C7" s="225">
        <f t="shared" si="1"/>
        <v>45717</v>
      </c>
      <c r="D7" s="224">
        <f>+'Page 1'!$D$8</f>
        <v>0</v>
      </c>
      <c r="E7" s="225" t="str">
        <f>IF('Page 1'!$D$9="","",'Page 1'!$D$9)</f>
        <v/>
      </c>
      <c r="F7" s="305">
        <f>'Page 1'!B25</f>
        <v>2023</v>
      </c>
      <c r="G7" s="251">
        <f>+'Page 1'!C25</f>
        <v>0</v>
      </c>
      <c r="H7" s="251">
        <f>+'Page 1'!D25</f>
        <v>0</v>
      </c>
      <c r="I7" s="251">
        <f>+'Page 1'!E25</f>
        <v>0</v>
      </c>
      <c r="J7" s="251">
        <f>+'Page 1'!F25</f>
        <v>0</v>
      </c>
      <c r="K7" s="251">
        <f>+'Page 1'!H25</f>
        <v>0</v>
      </c>
      <c r="W7" s="258"/>
    </row>
    <row r="8" spans="1:23" x14ac:dyDescent="0.2">
      <c r="A8" s="224">
        <f>+'Page 1'!$B$11</f>
        <v>0</v>
      </c>
      <c r="B8" s="225">
        <f t="shared" si="0"/>
        <v>45657</v>
      </c>
      <c r="C8" s="225">
        <f t="shared" si="1"/>
        <v>45717</v>
      </c>
      <c r="D8" s="224">
        <f>+'Page 1'!$D$8</f>
        <v>0</v>
      </c>
      <c r="E8" s="225" t="str">
        <f>IF('Page 1'!$D$9="","",'Page 1'!$D$9)</f>
        <v/>
      </c>
      <c r="F8" s="305">
        <f>'Page 1'!B26</f>
        <v>2024</v>
      </c>
      <c r="G8" s="251">
        <f>+'Page 1'!C26</f>
        <v>0</v>
      </c>
      <c r="H8" s="251">
        <f>+'Page 1'!D26</f>
        <v>0</v>
      </c>
      <c r="I8" s="251">
        <f>+'Page 1'!E26</f>
        <v>0</v>
      </c>
      <c r="J8" s="251">
        <f>+'Page 1'!F26</f>
        <v>0</v>
      </c>
      <c r="K8" s="251">
        <f>+'Page 1'!H26</f>
        <v>0</v>
      </c>
      <c r="W8" s="258"/>
    </row>
    <row r="9" spans="1:23" x14ac:dyDescent="0.2">
      <c r="A9" s="224">
        <f>+'Page 1'!$B$11</f>
        <v>0</v>
      </c>
      <c r="B9" s="225">
        <f t="shared" si="0"/>
        <v>45657</v>
      </c>
      <c r="C9" s="225">
        <f t="shared" si="1"/>
        <v>45717</v>
      </c>
      <c r="D9" s="224">
        <f>+'Page 1'!$D$8</f>
        <v>0</v>
      </c>
      <c r="E9" s="225" t="str">
        <f>IF('Page 1'!$D$9="","",'Page 1'!$D$9)</f>
        <v/>
      </c>
      <c r="F9" s="305" t="str">
        <f>'Page 1'!B27</f>
        <v>YRS 2022-2024</v>
      </c>
      <c r="G9" s="251">
        <f>+'Page 1'!C27</f>
        <v>0</v>
      </c>
      <c r="H9" s="251">
        <f>+'Page 1'!D27</f>
        <v>0</v>
      </c>
      <c r="I9" s="251">
        <f>+'Page 1'!E27</f>
        <v>0</v>
      </c>
      <c r="J9" s="251">
        <f>+'Page 1'!F27</f>
        <v>0</v>
      </c>
      <c r="K9" s="251">
        <f>+'Page 1'!H27</f>
        <v>0</v>
      </c>
      <c r="W9" s="258"/>
    </row>
    <row r="10" spans="1:23" x14ac:dyDescent="0.2">
      <c r="A10" s="224">
        <f>+'Page 1'!$B$11</f>
        <v>0</v>
      </c>
      <c r="B10" s="225">
        <f t="shared" si="0"/>
        <v>45657</v>
      </c>
      <c r="C10" s="225">
        <f t="shared" si="1"/>
        <v>45717</v>
      </c>
      <c r="D10" s="224">
        <f>+'Page 1'!$D$8</f>
        <v>0</v>
      </c>
      <c r="E10" s="225" t="str">
        <f>IF('Page 1'!$D$9="","",'Page 1'!$D$9)</f>
        <v/>
      </c>
      <c r="F10" s="303" t="str">
        <f>'Page 1'!B28</f>
        <v xml:space="preserve">TOTAL </v>
      </c>
      <c r="G10" s="288">
        <f>+'Page 1'!C28</f>
        <v>0</v>
      </c>
      <c r="H10" s="288">
        <f>+'Page 1'!D28</f>
        <v>0</v>
      </c>
      <c r="I10" s="288">
        <f>+'Page 1'!E28</f>
        <v>0</v>
      </c>
      <c r="J10" s="288">
        <f>+'Page 1'!F28</f>
        <v>0</v>
      </c>
      <c r="K10" s="380">
        <f>+'Page 1'!H28</f>
        <v>0</v>
      </c>
      <c r="W10" s="258"/>
    </row>
    <row r="11" spans="1:23" x14ac:dyDescent="0.2">
      <c r="A11" s="224">
        <f>+'Page 1'!$B$11</f>
        <v>0</v>
      </c>
      <c r="B11" s="225">
        <f t="shared" si="0"/>
        <v>45657</v>
      </c>
      <c r="C11" s="225">
        <f t="shared" si="1"/>
        <v>45717</v>
      </c>
      <c r="D11" s="224">
        <f>+'Page 1'!$D$8</f>
        <v>0</v>
      </c>
      <c r="E11" s="225" t="str">
        <f>IF('Page 1'!$D$9="","",'Page 1'!$D$9)</f>
        <v/>
      </c>
      <c r="F11" s="305" t="str">
        <f>('Page 1'!B31)&amp;"X"</f>
        <v>Prior to 2020X</v>
      </c>
      <c r="G11" s="251">
        <f>+'Page 1'!C31</f>
        <v>0</v>
      </c>
      <c r="H11" s="251">
        <f>+'Page 1'!D31</f>
        <v>0</v>
      </c>
      <c r="I11" s="251">
        <f>+'Page 1'!E31</f>
        <v>0</v>
      </c>
      <c r="J11" s="251">
        <f>+'Page 1'!F31</f>
        <v>0</v>
      </c>
      <c r="K11" s="251">
        <f>+'Page 1'!H31</f>
        <v>0</v>
      </c>
      <c r="W11" s="258"/>
    </row>
    <row r="12" spans="1:23" x14ac:dyDescent="0.2">
      <c r="A12" s="224">
        <f>+'Page 1'!$B$11</f>
        <v>0</v>
      </c>
      <c r="B12" s="225">
        <f t="shared" si="0"/>
        <v>45657</v>
      </c>
      <c r="C12" s="225">
        <f t="shared" si="1"/>
        <v>45717</v>
      </c>
      <c r="D12" s="224">
        <f>+'Page 1'!$D$8</f>
        <v>0</v>
      </c>
      <c r="E12" s="225" t="str">
        <f>IF('Page 1'!$D$9="","",'Page 1'!$D$9)</f>
        <v/>
      </c>
      <c r="F12" s="305" t="str">
        <f>('Page 1'!B32)&amp;"X"</f>
        <v>2020X</v>
      </c>
      <c r="G12" s="251">
        <f>+'Page 1'!C32</f>
        <v>0</v>
      </c>
      <c r="H12" s="251">
        <f>+'Page 1'!D32</f>
        <v>0</v>
      </c>
      <c r="I12" s="251">
        <f>+'Page 1'!E32</f>
        <v>0</v>
      </c>
      <c r="J12" s="251">
        <f>+'Page 1'!F32</f>
        <v>0</v>
      </c>
      <c r="K12" s="251">
        <f>+'Page 1'!H32</f>
        <v>0</v>
      </c>
      <c r="W12" s="258"/>
    </row>
    <row r="13" spans="1:23" x14ac:dyDescent="0.2">
      <c r="A13" s="224">
        <f>+'Page 1'!$B$11</f>
        <v>0</v>
      </c>
      <c r="B13" s="225">
        <f t="shared" si="0"/>
        <v>45657</v>
      </c>
      <c r="C13" s="225">
        <f t="shared" si="1"/>
        <v>45717</v>
      </c>
      <c r="D13" s="224">
        <f>+'Page 1'!$D$8</f>
        <v>0</v>
      </c>
      <c r="E13" s="225" t="str">
        <f>IF('Page 1'!$D$9="","",'Page 1'!$D$9)</f>
        <v/>
      </c>
      <c r="F13" s="305" t="str">
        <f>('Page 1'!B33)&amp;"X"</f>
        <v>2021X</v>
      </c>
      <c r="G13" s="251">
        <f>+'Page 1'!C33</f>
        <v>0</v>
      </c>
      <c r="H13" s="251">
        <f>+'Page 1'!D33</f>
        <v>0</v>
      </c>
      <c r="I13" s="251">
        <f>+'Page 1'!E33</f>
        <v>0</v>
      </c>
      <c r="J13" s="251">
        <f>+'Page 1'!F33</f>
        <v>0</v>
      </c>
      <c r="K13" s="251">
        <f>+'Page 1'!H33</f>
        <v>0</v>
      </c>
      <c r="W13" s="258"/>
    </row>
    <row r="14" spans="1:23" x14ac:dyDescent="0.2">
      <c r="A14" s="224">
        <f>+'Page 1'!$B$11</f>
        <v>0</v>
      </c>
      <c r="B14" s="225">
        <f t="shared" si="0"/>
        <v>45657</v>
      </c>
      <c r="C14" s="225">
        <f t="shared" si="1"/>
        <v>45717</v>
      </c>
      <c r="D14" s="224">
        <f>+'Page 1'!$D$8</f>
        <v>0</v>
      </c>
      <c r="E14" s="225" t="str">
        <f>IF('Page 1'!$D$9="","",'Page 1'!$D$9)</f>
        <v/>
      </c>
      <c r="F14" s="305" t="str">
        <f>('Page 1'!B34)&amp;"X"</f>
        <v>2022X</v>
      </c>
      <c r="G14" s="251">
        <f>+'Page 1'!C34</f>
        <v>0</v>
      </c>
      <c r="H14" s="251">
        <f>+'Page 1'!D34</f>
        <v>0</v>
      </c>
      <c r="I14" s="251">
        <f>+'Page 1'!E34</f>
        <v>0</v>
      </c>
      <c r="J14" s="251">
        <f>+'Page 1'!F34</f>
        <v>0</v>
      </c>
      <c r="K14" s="251">
        <f>+'Page 1'!H34</f>
        <v>0</v>
      </c>
      <c r="W14" s="258"/>
    </row>
    <row r="15" spans="1:23" x14ac:dyDescent="0.2">
      <c r="A15" s="224">
        <f>+'Page 1'!$B$11</f>
        <v>0</v>
      </c>
      <c r="B15" s="225">
        <f t="shared" si="0"/>
        <v>45657</v>
      </c>
      <c r="C15" s="225">
        <f t="shared" si="1"/>
        <v>45717</v>
      </c>
      <c r="D15" s="224">
        <f>+'Page 1'!$D$8</f>
        <v>0</v>
      </c>
      <c r="E15" s="225" t="str">
        <f>IF('Page 1'!$D$9="","",'Page 1'!$D$9)</f>
        <v/>
      </c>
      <c r="F15" s="303" t="str">
        <f>CONCATENATE('Page 1'!B35,"X")</f>
        <v>2023X</v>
      </c>
      <c r="G15" s="251">
        <f>+'Page 1'!C35</f>
        <v>0</v>
      </c>
      <c r="H15" s="251">
        <f>+'Page 1'!D35</f>
        <v>0</v>
      </c>
      <c r="I15" s="251">
        <f>+'Page 1'!E35</f>
        <v>0</v>
      </c>
      <c r="J15" s="251">
        <f>+'Page 1'!F35</f>
        <v>0</v>
      </c>
      <c r="K15" s="251">
        <f>+'Page 1'!H35</f>
        <v>0</v>
      </c>
      <c r="W15" s="258"/>
    </row>
    <row r="16" spans="1:23" x14ac:dyDescent="0.2">
      <c r="A16" s="224">
        <f>+'Page 1'!$B$11</f>
        <v>0</v>
      </c>
      <c r="B16" s="225">
        <f t="shared" si="0"/>
        <v>45657</v>
      </c>
      <c r="C16" s="225">
        <f t="shared" si="1"/>
        <v>45717</v>
      </c>
      <c r="D16" s="224">
        <f>+'Page 1'!$D$8</f>
        <v>0</v>
      </c>
      <c r="E16" s="225" t="str">
        <f>IF('Page 1'!$D$9="","",'Page 1'!$D$9)</f>
        <v/>
      </c>
      <c r="F16" s="303" t="str">
        <f>CONCATENATE('Page 1'!B36,"X")</f>
        <v>2024X</v>
      </c>
      <c r="G16" s="251">
        <f>+'Page 1'!C36</f>
        <v>0</v>
      </c>
      <c r="H16" s="251">
        <f>+'Page 1'!D36</f>
        <v>0</v>
      </c>
      <c r="I16" s="251">
        <f>+'Page 1'!E36</f>
        <v>0</v>
      </c>
      <c r="J16" s="251">
        <f>+'Page 1'!F36</f>
        <v>0</v>
      </c>
      <c r="K16" s="251">
        <f>+'Page 1'!H36</f>
        <v>0</v>
      </c>
      <c r="W16" s="258"/>
    </row>
    <row r="17" spans="1:23" x14ac:dyDescent="0.2">
      <c r="A17" s="224">
        <f>+'Page 1'!$B$11</f>
        <v>0</v>
      </c>
      <c r="B17" s="225">
        <f t="shared" si="0"/>
        <v>45657</v>
      </c>
      <c r="C17" s="225">
        <f t="shared" si="1"/>
        <v>45717</v>
      </c>
      <c r="D17" s="224">
        <f>+'Page 1'!$D$8</f>
        <v>0</v>
      </c>
      <c r="E17" s="225" t="str">
        <f>IF('Page 1'!$D$9="","",'Page 1'!$D$9)</f>
        <v/>
      </c>
      <c r="F17" s="303" t="str">
        <f>CONCATENATE('Page 1'!B37,"X")</f>
        <v>YRS 2022-2024X</v>
      </c>
      <c r="G17" s="251">
        <f>+'Page 1'!C37</f>
        <v>0</v>
      </c>
      <c r="H17" s="251">
        <f>+'Page 1'!D37</f>
        <v>0</v>
      </c>
      <c r="I17" s="251">
        <f>+'Page 1'!E37</f>
        <v>0</v>
      </c>
      <c r="J17" s="251">
        <f>+'Page 1'!F37</f>
        <v>0</v>
      </c>
      <c r="K17" s="251">
        <f>+'Page 1'!H37</f>
        <v>0</v>
      </c>
      <c r="W17" s="258"/>
    </row>
    <row r="18" spans="1:23" x14ac:dyDescent="0.2">
      <c r="A18" s="224">
        <f>+'Page 1'!$B$11</f>
        <v>0</v>
      </c>
      <c r="B18" s="225">
        <f t="shared" si="0"/>
        <v>45657</v>
      </c>
      <c r="C18" s="225">
        <f t="shared" si="1"/>
        <v>45717</v>
      </c>
      <c r="D18" s="224">
        <f>+'Page 1'!$D$8</f>
        <v>0</v>
      </c>
      <c r="E18" s="225" t="str">
        <f>IF('Page 1'!$D$9="","",'Page 1'!$D$9)</f>
        <v/>
      </c>
      <c r="F18" s="303" t="str">
        <f>CONCATENATE('Page 1'!B38,"X")</f>
        <v>TOTAL X</v>
      </c>
      <c r="G18" s="251">
        <f>+'Page 1'!C38</f>
        <v>0</v>
      </c>
      <c r="H18" s="251">
        <f>+'Page 1'!D38</f>
        <v>0</v>
      </c>
      <c r="I18" s="251">
        <f>+'Page 1'!E38</f>
        <v>0</v>
      </c>
      <c r="J18" s="251">
        <f>+'Page 1'!F38</f>
        <v>0</v>
      </c>
      <c r="K18" s="251">
        <f>+'Page 1'!H38</f>
        <v>0</v>
      </c>
      <c r="W18" s="258"/>
    </row>
    <row r="19" spans="1:23" x14ac:dyDescent="0.2">
      <c r="A19" s="224">
        <f>+'Page 1'!$B$11</f>
        <v>0</v>
      </c>
      <c r="B19" s="225">
        <f t="shared" si="0"/>
        <v>45657</v>
      </c>
      <c r="C19" s="225">
        <f t="shared" si="1"/>
        <v>45717</v>
      </c>
      <c r="D19" s="224">
        <f>+'Page 1'!$D$8</f>
        <v>0</v>
      </c>
      <c r="E19" s="225" t="str">
        <f>IF('Page 1'!$D$9="","",'Page 1'!$D$9)</f>
        <v/>
      </c>
      <c r="F19" s="303" t="str">
        <f>CONCATENATE('Page 1'!B40,"X")</f>
        <v>GRAND TOTAL
X</v>
      </c>
      <c r="G19" s="251">
        <f>+'Page 1'!C40</f>
        <v>0</v>
      </c>
      <c r="H19" s="251">
        <f>+'Page 1'!D40</f>
        <v>0</v>
      </c>
      <c r="I19" s="251">
        <f>+'Page 1'!E40</f>
        <v>0</v>
      </c>
      <c r="J19" s="251">
        <f>+'Page 1'!F40</f>
        <v>0</v>
      </c>
      <c r="K19" s="251">
        <f>+'Page 1'!G40</f>
        <v>0</v>
      </c>
      <c r="W19" s="258"/>
    </row>
    <row r="22" spans="1:23" s="246" customFormat="1" x14ac:dyDescent="0.2">
      <c r="A22" s="244" t="s">
        <v>463</v>
      </c>
      <c r="F22" s="304"/>
    </row>
    <row r="23" spans="1:23" s="246" customFormat="1" x14ac:dyDescent="0.2">
      <c r="A23" s="246" t="s">
        <v>162</v>
      </c>
      <c r="B23" s="246" t="s">
        <v>163</v>
      </c>
      <c r="C23" s="246" t="s">
        <v>164</v>
      </c>
      <c r="D23" s="246" t="s">
        <v>336</v>
      </c>
      <c r="E23" s="246" t="s">
        <v>165</v>
      </c>
      <c r="F23" s="304" t="s">
        <v>166</v>
      </c>
      <c r="G23" s="246" t="s">
        <v>172</v>
      </c>
      <c r="H23" s="246" t="s">
        <v>173</v>
      </c>
      <c r="I23" s="246" t="s">
        <v>174</v>
      </c>
      <c r="J23" s="246" t="s">
        <v>175</v>
      </c>
      <c r="K23" s="246" t="s">
        <v>176</v>
      </c>
      <c r="L23" s="246" t="s">
        <v>177</v>
      </c>
      <c r="M23" s="246" t="s">
        <v>178</v>
      </c>
      <c r="N23" s="246" t="s">
        <v>179</v>
      </c>
      <c r="O23" s="246" t="s">
        <v>180</v>
      </c>
      <c r="P23" s="246" t="s">
        <v>181</v>
      </c>
      <c r="Q23" s="246" t="s">
        <v>182</v>
      </c>
      <c r="R23" s="246" t="s">
        <v>183</v>
      </c>
      <c r="S23" s="246" t="s">
        <v>184</v>
      </c>
      <c r="T23" s="246" t="s">
        <v>185</v>
      </c>
      <c r="U23" s="246" t="s">
        <v>186</v>
      </c>
      <c r="V23" s="246" t="s">
        <v>187</v>
      </c>
      <c r="W23" s="246" t="s">
        <v>188</v>
      </c>
    </row>
    <row r="24" spans="1:23" x14ac:dyDescent="0.2">
      <c r="A24" s="224">
        <f>+'Page 1'!$B$11</f>
        <v>0</v>
      </c>
      <c r="B24" s="225">
        <f t="shared" ref="B24:B40" si="2">$B$3</f>
        <v>45657</v>
      </c>
      <c r="C24" s="225">
        <f t="shared" ref="C24:C40" si="3">$C$3</f>
        <v>45717</v>
      </c>
      <c r="D24" s="224">
        <f>+'Page 1'!$D$8</f>
        <v>0</v>
      </c>
      <c r="E24" s="225" t="str">
        <f>IF('Page 1'!$D$9="","",'Page 1'!$D$9)</f>
        <v/>
      </c>
      <c r="F24" s="303" t="str">
        <f>+'Page 1'!B45</f>
        <v>Prior to 2020</v>
      </c>
      <c r="G24" s="251" t="str">
        <f>+'Page 1'!C45</f>
        <v>XXX</v>
      </c>
      <c r="H24" s="251">
        <f>+'Page 1'!D45</f>
        <v>0</v>
      </c>
      <c r="I24" s="251">
        <f>+'Page 1'!E45</f>
        <v>0</v>
      </c>
      <c r="J24" s="251">
        <f>+'Page 1'!F45</f>
        <v>0</v>
      </c>
      <c r="K24" s="251" t="str">
        <f>+'Page 1'!H45</f>
        <v>XXX</v>
      </c>
      <c r="L24" s="249" t="str">
        <f>+'Page 1'!C69</f>
        <v>XXX</v>
      </c>
      <c r="M24" s="249">
        <f>+'Page 1'!D69</f>
        <v>0</v>
      </c>
      <c r="N24" s="249">
        <f>+'Page 1'!E69</f>
        <v>0</v>
      </c>
      <c r="O24" s="249">
        <f>+'Page 1'!F69</f>
        <v>0</v>
      </c>
      <c r="P24" s="249" t="str">
        <f>+'Page 1'!G69</f>
        <v>XXX</v>
      </c>
      <c r="Q24" s="251">
        <f>+'Page 1'!C95</f>
        <v>0</v>
      </c>
      <c r="R24" s="251">
        <f>+'Page 1'!D95</f>
        <v>0</v>
      </c>
      <c r="S24" s="251">
        <f>+'Page 1'!E95</f>
        <v>0</v>
      </c>
      <c r="T24" s="251">
        <f>+'Page 1'!F95</f>
        <v>0</v>
      </c>
      <c r="U24" s="251">
        <f>+'Page 1'!G95</f>
        <v>0</v>
      </c>
      <c r="V24" s="251">
        <f>+'Page 1'!H95</f>
        <v>0</v>
      </c>
      <c r="W24" s="251">
        <f>+'Page 1'!I95</f>
        <v>0</v>
      </c>
    </row>
    <row r="25" spans="1:23" x14ac:dyDescent="0.2">
      <c r="A25" s="224">
        <f>+'Page 1'!$B$11</f>
        <v>0</v>
      </c>
      <c r="B25" s="225">
        <f t="shared" si="2"/>
        <v>45657</v>
      </c>
      <c r="C25" s="225">
        <f t="shared" si="3"/>
        <v>45717</v>
      </c>
      <c r="D25" s="224">
        <f>+'Page 1'!$D$8</f>
        <v>0</v>
      </c>
      <c r="E25" s="225" t="str">
        <f>IF('Page 1'!$D$9="","",'Page 1'!$D$9)</f>
        <v/>
      </c>
      <c r="F25" s="305">
        <f>+'Page 1'!B46</f>
        <v>2020</v>
      </c>
      <c r="G25" s="251">
        <f>+'Page 1'!C46</f>
        <v>0</v>
      </c>
      <c r="H25" s="251">
        <f>+'Page 1'!D46</f>
        <v>0</v>
      </c>
      <c r="I25" s="251">
        <f>+'Page 1'!E46</f>
        <v>0</v>
      </c>
      <c r="J25" s="251">
        <f>+'Page 1'!F46</f>
        <v>0</v>
      </c>
      <c r="K25" s="251">
        <f>+'Page 1'!H46</f>
        <v>0</v>
      </c>
      <c r="L25" s="249">
        <f>+'Page 1'!C70</f>
        <v>0</v>
      </c>
      <c r="M25" s="249">
        <f>+'Page 1'!D70</f>
        <v>0</v>
      </c>
      <c r="N25" s="249">
        <f>+'Page 1'!E70</f>
        <v>0</v>
      </c>
      <c r="O25" s="249">
        <f>+'Page 1'!F70</f>
        <v>0</v>
      </c>
      <c r="P25" s="249">
        <f>+'Page 1'!G70</f>
        <v>0</v>
      </c>
      <c r="Q25" s="251">
        <f>+'Page 1'!C96</f>
        <v>0</v>
      </c>
      <c r="R25" s="251">
        <f>+'Page 1'!D96</f>
        <v>0</v>
      </c>
      <c r="S25" s="251">
        <f>+'Page 1'!E96</f>
        <v>0</v>
      </c>
      <c r="T25" s="251">
        <f>+'Page 1'!F96</f>
        <v>0</v>
      </c>
      <c r="U25" s="251">
        <f>+'Page 1'!G96</f>
        <v>0</v>
      </c>
      <c r="V25" s="251">
        <f>+'Page 1'!H96</f>
        <v>0</v>
      </c>
      <c r="W25" s="251">
        <f>+'Page 1'!I96</f>
        <v>0</v>
      </c>
    </row>
    <row r="26" spans="1:23" x14ac:dyDescent="0.2">
      <c r="A26" s="224">
        <f>+'Page 1'!$B$11</f>
        <v>0</v>
      </c>
      <c r="B26" s="225">
        <f t="shared" si="2"/>
        <v>45657</v>
      </c>
      <c r="C26" s="225">
        <f t="shared" si="3"/>
        <v>45717</v>
      </c>
      <c r="D26" s="224">
        <f>+'Page 1'!$D$8</f>
        <v>0</v>
      </c>
      <c r="E26" s="225" t="str">
        <f>IF('Page 1'!$D$9="","",'Page 1'!$D$9)</f>
        <v/>
      </c>
      <c r="F26" s="305">
        <f>+'Page 1'!B47</f>
        <v>2021</v>
      </c>
      <c r="G26" s="251">
        <f>+'Page 1'!C47</f>
        <v>0</v>
      </c>
      <c r="H26" s="251">
        <f>+'Page 1'!D47</f>
        <v>0</v>
      </c>
      <c r="I26" s="251">
        <f>+'Page 1'!E47</f>
        <v>0</v>
      </c>
      <c r="J26" s="251">
        <f>+'Page 1'!F47</f>
        <v>0</v>
      </c>
      <c r="K26" s="251">
        <f>+'Page 1'!H47</f>
        <v>0</v>
      </c>
      <c r="L26" s="249">
        <f>+'Page 1'!C71</f>
        <v>0</v>
      </c>
      <c r="M26" s="249">
        <f>+'Page 1'!D71</f>
        <v>0</v>
      </c>
      <c r="N26" s="249">
        <f>+'Page 1'!E71</f>
        <v>0</v>
      </c>
      <c r="O26" s="249">
        <f>+'Page 1'!F71</f>
        <v>0</v>
      </c>
      <c r="P26" s="249">
        <f>+'Page 1'!G71</f>
        <v>0</v>
      </c>
      <c r="Q26" s="251">
        <f>+'Page 1'!C97</f>
        <v>0</v>
      </c>
      <c r="R26" s="251">
        <f>+'Page 1'!D97</f>
        <v>0</v>
      </c>
      <c r="S26" s="251">
        <f>+'Page 1'!E97</f>
        <v>0</v>
      </c>
      <c r="T26" s="251">
        <f>+'Page 1'!F97</f>
        <v>0</v>
      </c>
      <c r="U26" s="251">
        <f>+'Page 1'!G97</f>
        <v>0</v>
      </c>
      <c r="V26" s="251">
        <f>+'Page 1'!H97</f>
        <v>0</v>
      </c>
      <c r="W26" s="251">
        <f>+'Page 1'!I97</f>
        <v>0</v>
      </c>
    </row>
    <row r="27" spans="1:23" x14ac:dyDescent="0.2">
      <c r="A27" s="224">
        <f>+'Page 1'!$B$11</f>
        <v>0</v>
      </c>
      <c r="B27" s="225">
        <f t="shared" si="2"/>
        <v>45657</v>
      </c>
      <c r="C27" s="225">
        <f t="shared" si="3"/>
        <v>45717</v>
      </c>
      <c r="D27" s="224">
        <f>+'Page 1'!$D$8</f>
        <v>0</v>
      </c>
      <c r="E27" s="225" t="str">
        <f>IF('Page 1'!$D$9="","",'Page 1'!$D$9)</f>
        <v/>
      </c>
      <c r="F27" s="305">
        <f>+'Page 1'!B48</f>
        <v>2022</v>
      </c>
      <c r="G27" s="251">
        <f>+'Page 1'!C48</f>
        <v>0</v>
      </c>
      <c r="H27" s="251">
        <f>+'Page 1'!D48</f>
        <v>0</v>
      </c>
      <c r="I27" s="251">
        <f>+'Page 1'!E48</f>
        <v>0</v>
      </c>
      <c r="J27" s="251">
        <f>+'Page 1'!F48</f>
        <v>0</v>
      </c>
      <c r="K27" s="251">
        <f>+'Page 1'!H48</f>
        <v>0</v>
      </c>
      <c r="L27" s="249">
        <f>+'Page 1'!C72</f>
        <v>0</v>
      </c>
      <c r="M27" s="249">
        <f>+'Page 1'!D72</f>
        <v>0</v>
      </c>
      <c r="N27" s="249">
        <f>+'Page 1'!E72</f>
        <v>0</v>
      </c>
      <c r="O27" s="249">
        <f>+'Page 1'!F72</f>
        <v>0</v>
      </c>
      <c r="P27" s="249">
        <f>+'Page 1'!G72</f>
        <v>0</v>
      </c>
      <c r="Q27" s="251">
        <f>+'Page 1'!C99</f>
        <v>0</v>
      </c>
      <c r="R27" s="251">
        <f>+'Page 1'!D99</f>
        <v>0</v>
      </c>
      <c r="S27" s="251">
        <f>+'Page 1'!E99</f>
        <v>0</v>
      </c>
      <c r="T27" s="251">
        <f>+'Page 1'!F99</f>
        <v>0</v>
      </c>
      <c r="U27" s="251">
        <f>+'Page 1'!G99</f>
        <v>0</v>
      </c>
      <c r="V27" s="251">
        <f>+'Page 1'!H99</f>
        <v>0</v>
      </c>
      <c r="W27" s="251">
        <f>+'Page 1'!I99</f>
        <v>0</v>
      </c>
    </row>
    <row r="28" spans="1:23" x14ac:dyDescent="0.2">
      <c r="A28" s="224">
        <f>+'Page 1'!$B$11</f>
        <v>0</v>
      </c>
      <c r="B28" s="225">
        <f t="shared" si="2"/>
        <v>45657</v>
      </c>
      <c r="C28" s="225">
        <f t="shared" si="3"/>
        <v>45717</v>
      </c>
      <c r="D28" s="224">
        <f>+'Page 1'!$D$8</f>
        <v>0</v>
      </c>
      <c r="E28" s="225" t="str">
        <f>IF('Page 1'!$D$9="","",'Page 1'!$D$9)</f>
        <v/>
      </c>
      <c r="F28" s="305">
        <f>+'Page 1'!B49</f>
        <v>2023</v>
      </c>
      <c r="G28" s="251">
        <f>+'Page 1'!C49</f>
        <v>0</v>
      </c>
      <c r="H28" s="251">
        <f>+'Page 1'!D49</f>
        <v>0</v>
      </c>
      <c r="I28" s="251">
        <f>+'Page 1'!E49</f>
        <v>0</v>
      </c>
      <c r="J28" s="251">
        <f>+'Page 1'!F49</f>
        <v>0</v>
      </c>
      <c r="K28" s="251">
        <f>+'Page 1'!H49</f>
        <v>0</v>
      </c>
      <c r="L28" s="249">
        <f>+'Page 1'!C73</f>
        <v>0</v>
      </c>
      <c r="M28" s="249">
        <f>+'Page 1'!D73</f>
        <v>0</v>
      </c>
      <c r="N28" s="249">
        <f>+'Page 1'!E73</f>
        <v>0</v>
      </c>
      <c r="O28" s="249">
        <f>+'Page 1'!F73</f>
        <v>0</v>
      </c>
      <c r="P28" s="249">
        <f>+'Page 1'!G73</f>
        <v>0</v>
      </c>
      <c r="Q28" s="251">
        <f>+'Page 1'!C100</f>
        <v>0</v>
      </c>
      <c r="R28" s="251">
        <f>+'Page 1'!D100</f>
        <v>0</v>
      </c>
      <c r="S28" s="251">
        <f>+'Page 1'!E100</f>
        <v>0</v>
      </c>
      <c r="T28" s="251">
        <f>+'Page 1'!F100</f>
        <v>0</v>
      </c>
      <c r="U28" s="251">
        <f>+'Page 1'!G100</f>
        <v>0</v>
      </c>
      <c r="V28" s="251">
        <f>+'Page 1'!H100</f>
        <v>0</v>
      </c>
      <c r="W28" s="251">
        <f>+'Page 1'!I100</f>
        <v>0</v>
      </c>
    </row>
    <row r="29" spans="1:23" x14ac:dyDescent="0.2">
      <c r="A29" s="224">
        <f>+'Page 1'!$B$11</f>
        <v>0</v>
      </c>
      <c r="B29" s="225">
        <f t="shared" si="2"/>
        <v>45657</v>
      </c>
      <c r="C29" s="225">
        <f t="shared" si="3"/>
        <v>45717</v>
      </c>
      <c r="D29" s="224">
        <f>+'Page 1'!$D$8</f>
        <v>0</v>
      </c>
      <c r="E29" s="225" t="str">
        <f>IF('Page 1'!$D$9="","",'Page 1'!$D$9)</f>
        <v/>
      </c>
      <c r="F29" s="305">
        <f>+'Page 1'!B50</f>
        <v>2024</v>
      </c>
      <c r="G29" s="251" t="str">
        <f>+'Page 1'!C50</f>
        <v>XXX</v>
      </c>
      <c r="H29" s="251">
        <f>+'Page 1'!D50</f>
        <v>0</v>
      </c>
      <c r="I29" s="251">
        <f>+'Page 1'!E50</f>
        <v>0</v>
      </c>
      <c r="J29" s="251">
        <f>+'Page 1'!F50</f>
        <v>0</v>
      </c>
      <c r="K29" s="251">
        <f>+'Page 1'!H50</f>
        <v>0</v>
      </c>
      <c r="L29" s="249">
        <f>+'Page 1'!C74</f>
        <v>0</v>
      </c>
      <c r="M29" s="249">
        <f>+'Page 1'!D74</f>
        <v>0</v>
      </c>
      <c r="N29" s="249">
        <f>+'Page 1'!E74</f>
        <v>0</v>
      </c>
      <c r="O29" s="249">
        <f>+'Page 1'!F74</f>
        <v>0</v>
      </c>
      <c r="P29" s="249">
        <f>+'Page 1'!G74</f>
        <v>0</v>
      </c>
      <c r="Q29" s="251">
        <f>+'Page 1'!C101</f>
        <v>0</v>
      </c>
      <c r="R29" s="251">
        <f>+'Page 1'!D101</f>
        <v>0</v>
      </c>
      <c r="S29" s="251">
        <f>+'Page 1'!E101</f>
        <v>0</v>
      </c>
      <c r="T29" s="251">
        <f>+'Page 1'!F101</f>
        <v>0</v>
      </c>
      <c r="U29" s="251">
        <f>+'Page 1'!G101</f>
        <v>0</v>
      </c>
      <c r="V29" s="251">
        <f>+'Page 1'!H101</f>
        <v>0</v>
      </c>
      <c r="W29" s="251">
        <f>+'Page 1'!I101</f>
        <v>0</v>
      </c>
    </row>
    <row r="30" spans="1:23" x14ac:dyDescent="0.2">
      <c r="A30" s="224">
        <f>+'Page 1'!$B$11</f>
        <v>0</v>
      </c>
      <c r="B30" s="225">
        <f t="shared" si="2"/>
        <v>45657</v>
      </c>
      <c r="C30" s="225">
        <f t="shared" si="3"/>
        <v>45717</v>
      </c>
      <c r="D30" s="224">
        <f>+'Page 1'!$D$8</f>
        <v>0</v>
      </c>
      <c r="E30" s="225" t="str">
        <f>IF('Page 1'!$D$9="","",'Page 1'!$D$9)</f>
        <v/>
      </c>
      <c r="F30" s="305" t="str">
        <f>+'Page 1'!B51</f>
        <v>YRS 2022-2024</v>
      </c>
      <c r="G30" s="251">
        <f>+'Page 1'!C51</f>
        <v>0</v>
      </c>
      <c r="H30" s="251">
        <f>+'Page 1'!D51</f>
        <v>0</v>
      </c>
      <c r="I30" s="251">
        <f>+'Page 1'!E51</f>
        <v>0</v>
      </c>
      <c r="J30" s="251">
        <f>+'Page 1'!F51</f>
        <v>0</v>
      </c>
      <c r="K30" s="251">
        <f>+'Page 1'!H51</f>
        <v>0</v>
      </c>
      <c r="L30" s="249">
        <f>+'Page 1'!C75</f>
        <v>0</v>
      </c>
      <c r="M30" s="249">
        <f>+'Page 1'!D75</f>
        <v>0</v>
      </c>
      <c r="N30" s="249">
        <f>+'Page 1'!E75</f>
        <v>0</v>
      </c>
      <c r="O30" s="249">
        <f>+'Page 1'!F75</f>
        <v>0</v>
      </c>
      <c r="P30" s="249">
        <f>+'Page 1'!G75</f>
        <v>0</v>
      </c>
      <c r="Q30" s="251">
        <f>+'Page 1'!C102</f>
        <v>0</v>
      </c>
      <c r="R30" s="251">
        <f>+'Page 1'!D102</f>
        <v>0</v>
      </c>
      <c r="S30" s="251">
        <f>+'Page 1'!E102</f>
        <v>0</v>
      </c>
      <c r="T30" s="251">
        <f>+'Page 1'!F102</f>
        <v>0</v>
      </c>
      <c r="U30" s="251">
        <f>+'Page 1'!G102</f>
        <v>0</v>
      </c>
      <c r="V30" s="251">
        <f>+'Page 1'!H102</f>
        <v>0</v>
      </c>
      <c r="W30" s="251">
        <f>+'Page 1'!I102</f>
        <v>0</v>
      </c>
    </row>
    <row r="31" spans="1:23" x14ac:dyDescent="0.2">
      <c r="A31" s="224">
        <f>+'Page 1'!$B$11</f>
        <v>0</v>
      </c>
      <c r="B31" s="225">
        <f t="shared" si="2"/>
        <v>45657</v>
      </c>
      <c r="C31" s="225">
        <f t="shared" si="3"/>
        <v>45717</v>
      </c>
      <c r="D31" s="224">
        <f>+'Page 1'!$D$8</f>
        <v>0</v>
      </c>
      <c r="E31" s="225" t="str">
        <f>IF('Page 1'!$D$9="","",'Page 1'!$D$9)</f>
        <v/>
      </c>
      <c r="F31" s="303" t="str">
        <f>+'Page 1'!B52</f>
        <v xml:space="preserve">TOTAL </v>
      </c>
      <c r="G31" s="251">
        <f>+'Page 1'!C52</f>
        <v>0</v>
      </c>
      <c r="H31" s="251">
        <f>+'Page 1'!D52</f>
        <v>0</v>
      </c>
      <c r="I31" s="251">
        <f>+'Page 1'!E52</f>
        <v>0</v>
      </c>
      <c r="J31" s="251">
        <f>+'Page 1'!F52</f>
        <v>0</v>
      </c>
      <c r="K31" s="251">
        <f>+'Page 1'!H52</f>
        <v>0</v>
      </c>
      <c r="L31" s="249" t="str">
        <f>+'Page 1'!C76</f>
        <v>XXX</v>
      </c>
      <c r="M31" s="249">
        <f>+'Page 1'!D76</f>
        <v>0</v>
      </c>
      <c r="N31" s="249">
        <f>+'Page 1'!E76</f>
        <v>0</v>
      </c>
      <c r="O31" s="249">
        <f>+'Page 1'!F76</f>
        <v>0</v>
      </c>
      <c r="P31" s="249" t="str">
        <f>+'Page 1'!G76</f>
        <v>XXX</v>
      </c>
      <c r="Q31" s="251">
        <f>+'Page 1'!C103</f>
        <v>0</v>
      </c>
      <c r="R31" s="251">
        <f>+'Page 1'!D103</f>
        <v>0</v>
      </c>
      <c r="S31" s="251">
        <f>+'Page 1'!E103</f>
        <v>0</v>
      </c>
      <c r="T31" s="251">
        <f>+'Page 1'!F103</f>
        <v>0</v>
      </c>
      <c r="U31" s="251">
        <f>+'Page 1'!G103</f>
        <v>0</v>
      </c>
      <c r="V31" s="251">
        <f>+'Page 1'!H103</f>
        <v>0</v>
      </c>
      <c r="W31" s="251">
        <f>+'Page 1'!I103</f>
        <v>0</v>
      </c>
    </row>
    <row r="32" spans="1:23" x14ac:dyDescent="0.2">
      <c r="A32" s="224">
        <f>+'Page 1'!$B$11</f>
        <v>0</v>
      </c>
      <c r="B32" s="225">
        <f t="shared" si="2"/>
        <v>45657</v>
      </c>
      <c r="C32" s="225">
        <f t="shared" si="3"/>
        <v>45717</v>
      </c>
      <c r="D32" s="224">
        <f>+'Page 1'!$D$8</f>
        <v>0</v>
      </c>
      <c r="E32" s="225" t="str">
        <f>IF('Page 1'!$D$9="","",'Page 1'!$D$9)</f>
        <v/>
      </c>
      <c r="F32" s="303" t="str">
        <f>CONCATENATE('Page 1'!B55,"X")</f>
        <v>Prior to 2020X</v>
      </c>
      <c r="G32" s="251">
        <f>+'Page 1'!C55</f>
        <v>0</v>
      </c>
      <c r="H32" s="251">
        <f>+'Page 1'!D55</f>
        <v>0</v>
      </c>
      <c r="I32" s="251">
        <f>+'Page 1'!E55</f>
        <v>0</v>
      </c>
      <c r="J32" s="251">
        <f>+'Page 1'!F55</f>
        <v>0</v>
      </c>
      <c r="K32" s="251">
        <f>+'Page 1'!H55</f>
        <v>0</v>
      </c>
      <c r="L32" s="249">
        <f>+'Page 1'!C79</f>
        <v>0</v>
      </c>
      <c r="M32" s="249">
        <f>+'Page 1'!D79</f>
        <v>0</v>
      </c>
      <c r="N32" s="249">
        <f>+'Page 1'!E79</f>
        <v>0</v>
      </c>
      <c r="O32" s="249">
        <f>+'Page 1'!F79</f>
        <v>0</v>
      </c>
      <c r="P32" s="249">
        <f>+'Page 1'!G79</f>
        <v>0</v>
      </c>
      <c r="Q32" s="251">
        <f>+'Page 1'!C106</f>
        <v>0</v>
      </c>
      <c r="R32" s="251">
        <f>+'Page 1'!D106</f>
        <v>0</v>
      </c>
      <c r="S32" s="251">
        <f>+'Page 1'!E106</f>
        <v>0</v>
      </c>
      <c r="T32" s="251">
        <f>+'Page 1'!F106</f>
        <v>0</v>
      </c>
      <c r="U32" s="251">
        <f>+'Page 1'!G106</f>
        <v>0</v>
      </c>
      <c r="V32" s="251">
        <f>+'Page 1'!H106</f>
        <v>0</v>
      </c>
      <c r="W32" s="251">
        <f>+'Page 1'!I106</f>
        <v>0</v>
      </c>
    </row>
    <row r="33" spans="1:23" x14ac:dyDescent="0.2">
      <c r="A33" s="224">
        <f>+'Page 1'!$B$11</f>
        <v>0</v>
      </c>
      <c r="B33" s="225">
        <f t="shared" si="2"/>
        <v>45657</v>
      </c>
      <c r="C33" s="225">
        <f t="shared" si="3"/>
        <v>45717</v>
      </c>
      <c r="D33" s="224">
        <f>+'Page 1'!$D$8</f>
        <v>0</v>
      </c>
      <c r="E33" s="225" t="str">
        <f>IF('Page 1'!$D$9="","",'Page 1'!$D$9)</f>
        <v/>
      </c>
      <c r="F33" s="303" t="str">
        <f>CONCATENATE('Page 1'!B56,"X")</f>
        <v>2020X</v>
      </c>
      <c r="G33" s="251">
        <f>+'Page 1'!C56</f>
        <v>0</v>
      </c>
      <c r="H33" s="251">
        <f>+'Page 1'!D56</f>
        <v>0</v>
      </c>
      <c r="I33" s="251">
        <f>+'Page 1'!E56</f>
        <v>0</v>
      </c>
      <c r="J33" s="251">
        <f>+'Page 1'!F56</f>
        <v>0</v>
      </c>
      <c r="K33" s="251">
        <f>+'Page 1'!H56</f>
        <v>0</v>
      </c>
      <c r="L33" s="249">
        <f>+'Page 1'!C80</f>
        <v>0</v>
      </c>
      <c r="M33" s="249">
        <f>+'Page 1'!D80</f>
        <v>0</v>
      </c>
      <c r="N33" s="249">
        <f>+'Page 1'!E80</f>
        <v>0</v>
      </c>
      <c r="O33" s="249">
        <f>+'Page 1'!F80</f>
        <v>0</v>
      </c>
      <c r="P33" s="249">
        <f>+'Page 1'!G80</f>
        <v>0</v>
      </c>
      <c r="Q33" s="251">
        <f>+'Page 1'!C107</f>
        <v>0</v>
      </c>
      <c r="R33" s="251">
        <f>+'Page 1'!D107</f>
        <v>0</v>
      </c>
      <c r="S33" s="251">
        <f>+'Page 1'!E107</f>
        <v>0</v>
      </c>
      <c r="T33" s="251">
        <f>+'Page 1'!F107</f>
        <v>0</v>
      </c>
      <c r="U33" s="251">
        <f>+'Page 1'!G107</f>
        <v>0</v>
      </c>
      <c r="V33" s="251">
        <f>+'Page 1'!H107</f>
        <v>0</v>
      </c>
      <c r="W33" s="251">
        <f>+'Page 1'!I107</f>
        <v>0</v>
      </c>
    </row>
    <row r="34" spans="1:23" x14ac:dyDescent="0.2">
      <c r="A34" s="224">
        <f>+'Page 1'!$B$11</f>
        <v>0</v>
      </c>
      <c r="B34" s="225">
        <f t="shared" si="2"/>
        <v>45657</v>
      </c>
      <c r="C34" s="225">
        <f t="shared" si="3"/>
        <v>45717</v>
      </c>
      <c r="D34" s="224">
        <f>+'Page 1'!$D$8</f>
        <v>0</v>
      </c>
      <c r="E34" s="225" t="str">
        <f>IF('Page 1'!$D$9="","",'Page 1'!$D$9)</f>
        <v/>
      </c>
      <c r="F34" s="303" t="str">
        <f>CONCATENATE('Page 1'!B57,"X")</f>
        <v>2021X</v>
      </c>
      <c r="G34" s="251">
        <f>+'Page 1'!C57</f>
        <v>0</v>
      </c>
      <c r="H34" s="251">
        <f>+'Page 1'!D57</f>
        <v>0</v>
      </c>
      <c r="I34" s="251">
        <f>+'Page 1'!E57</f>
        <v>0</v>
      </c>
      <c r="J34" s="251">
        <f>+'Page 1'!F57</f>
        <v>0</v>
      </c>
      <c r="K34" s="251">
        <f>+'Page 1'!H57</f>
        <v>0</v>
      </c>
      <c r="L34" s="249">
        <f>+'Page 1'!C81</f>
        <v>0</v>
      </c>
      <c r="M34" s="249">
        <f>+'Page 1'!D81</f>
        <v>0</v>
      </c>
      <c r="N34" s="249">
        <f>+'Page 1'!E81</f>
        <v>0</v>
      </c>
      <c r="O34" s="249">
        <f>+'Page 1'!F81</f>
        <v>0</v>
      </c>
      <c r="P34" s="249">
        <f>+'Page 1'!G81</f>
        <v>0</v>
      </c>
      <c r="Q34" s="251">
        <f>+'Page 1'!C108</f>
        <v>0</v>
      </c>
      <c r="R34" s="251">
        <f>+'Page 1'!D108</f>
        <v>0</v>
      </c>
      <c r="S34" s="251">
        <f>+'Page 1'!E108</f>
        <v>0</v>
      </c>
      <c r="T34" s="251">
        <f>+'Page 1'!F108</f>
        <v>0</v>
      </c>
      <c r="U34" s="251">
        <f>+'Page 1'!G108</f>
        <v>0</v>
      </c>
      <c r="V34" s="251">
        <f>+'Page 1'!H108</f>
        <v>0</v>
      </c>
      <c r="W34" s="251">
        <f>+'Page 1'!I108</f>
        <v>0</v>
      </c>
    </row>
    <row r="35" spans="1:23" x14ac:dyDescent="0.2">
      <c r="A35" s="224">
        <f>+'Page 1'!$B$11</f>
        <v>0</v>
      </c>
      <c r="B35" s="225">
        <f>$B$3</f>
        <v>45657</v>
      </c>
      <c r="C35" s="225">
        <f t="shared" si="3"/>
        <v>45717</v>
      </c>
      <c r="D35" s="224">
        <f>+'Page 1'!$D$8</f>
        <v>0</v>
      </c>
      <c r="E35" s="225" t="str">
        <f>IF('Page 1'!$D$9="","",'Page 1'!$D$9)</f>
        <v/>
      </c>
      <c r="F35" s="303" t="str">
        <f>CONCATENATE('Page 1'!B58,"X")</f>
        <v>2022X</v>
      </c>
      <c r="G35" s="251">
        <f>+'Page 1'!C58</f>
        <v>0</v>
      </c>
      <c r="H35" s="251">
        <f>+'Page 1'!D58</f>
        <v>0</v>
      </c>
      <c r="I35" s="251">
        <f>+'Page 1'!E58</f>
        <v>0</v>
      </c>
      <c r="J35" s="251">
        <f>+'Page 1'!F58</f>
        <v>0</v>
      </c>
      <c r="K35" s="251">
        <f>+'Page 1'!H58</f>
        <v>0</v>
      </c>
      <c r="L35" s="249">
        <f>+'Page 1'!C82</f>
        <v>0</v>
      </c>
      <c r="M35" s="249">
        <f>+'Page 1'!D82</f>
        <v>0</v>
      </c>
      <c r="N35" s="249">
        <f>+'Page 1'!E82</f>
        <v>0</v>
      </c>
      <c r="O35" s="249">
        <f>+'Page 1'!F82</f>
        <v>0</v>
      </c>
      <c r="P35" s="249">
        <f>+'Page 1'!G82</f>
        <v>0</v>
      </c>
      <c r="Q35" s="251">
        <f>+'Page 1'!C110</f>
        <v>0</v>
      </c>
      <c r="R35" s="251">
        <f>+'Page 1'!D110</f>
        <v>0</v>
      </c>
      <c r="S35" s="251">
        <f>+'Page 1'!E110</f>
        <v>0</v>
      </c>
      <c r="T35" s="251">
        <f>+'Page 1'!F110</f>
        <v>0</v>
      </c>
      <c r="U35" s="251">
        <f>+'Page 1'!G110</f>
        <v>0</v>
      </c>
      <c r="V35" s="251">
        <f>+'Page 1'!H110</f>
        <v>0</v>
      </c>
      <c r="W35" s="251">
        <f>+'Page 1'!I110</f>
        <v>0</v>
      </c>
    </row>
    <row r="36" spans="1:23" x14ac:dyDescent="0.2">
      <c r="A36" s="224">
        <f>+'Page 1'!$B$11</f>
        <v>0</v>
      </c>
      <c r="B36" s="225">
        <f>$B$3</f>
        <v>45657</v>
      </c>
      <c r="C36" s="225">
        <f t="shared" si="3"/>
        <v>45717</v>
      </c>
      <c r="D36" s="224">
        <f>+'Page 1'!$D$8</f>
        <v>0</v>
      </c>
      <c r="E36" s="225" t="str">
        <f>IF('Page 1'!$D$9="","",'Page 1'!$D$9)</f>
        <v/>
      </c>
      <c r="F36" s="303" t="str">
        <f>CONCATENATE('Page 1'!B59,"X")</f>
        <v>2023X</v>
      </c>
      <c r="G36" s="251">
        <f>+'Page 1'!C59</f>
        <v>0</v>
      </c>
      <c r="H36" s="251">
        <f>+'Page 1'!D59</f>
        <v>0</v>
      </c>
      <c r="I36" s="251">
        <f>+'Page 1'!E59</f>
        <v>0</v>
      </c>
      <c r="J36" s="251">
        <f>+'Page 1'!F59</f>
        <v>0</v>
      </c>
      <c r="K36" s="251">
        <f>+'Page 1'!H59</f>
        <v>0</v>
      </c>
      <c r="L36" s="249">
        <f>+'Page 1'!C83</f>
        <v>0</v>
      </c>
      <c r="M36" s="249">
        <f>+'Page 1'!D83</f>
        <v>0</v>
      </c>
      <c r="N36" s="249">
        <f>+'Page 1'!E83</f>
        <v>0</v>
      </c>
      <c r="O36" s="249">
        <f>+'Page 1'!F83</f>
        <v>0</v>
      </c>
      <c r="P36" s="249">
        <f>+'Page 1'!G83</f>
        <v>0</v>
      </c>
      <c r="Q36" s="251">
        <f>+'Page 1'!C111</f>
        <v>0</v>
      </c>
      <c r="R36" s="251">
        <f>+'Page 1'!D111</f>
        <v>0</v>
      </c>
      <c r="S36" s="251">
        <f>+'Page 1'!E111</f>
        <v>0</v>
      </c>
      <c r="T36" s="251">
        <f>+'Page 1'!F111</f>
        <v>0</v>
      </c>
      <c r="U36" s="251">
        <f>+'Page 1'!G111</f>
        <v>0</v>
      </c>
      <c r="V36" s="251">
        <f>+'Page 1'!H111</f>
        <v>0</v>
      </c>
      <c r="W36" s="251">
        <f>+'Page 1'!I111</f>
        <v>0</v>
      </c>
    </row>
    <row r="37" spans="1:23" x14ac:dyDescent="0.2">
      <c r="A37" s="224">
        <f>+'Page 1'!$B$11</f>
        <v>0</v>
      </c>
      <c r="B37" s="225">
        <f t="shared" si="2"/>
        <v>45657</v>
      </c>
      <c r="C37" s="225">
        <f t="shared" si="3"/>
        <v>45717</v>
      </c>
      <c r="D37" s="224">
        <f>+'Page 1'!$D$8</f>
        <v>0</v>
      </c>
      <c r="E37" s="225" t="str">
        <f>IF('Page 1'!$D$9="","",'Page 1'!$D$9)</f>
        <v/>
      </c>
      <c r="F37" s="303" t="str">
        <f>CONCATENATE('Page 1'!B60,"X")</f>
        <v>2024X</v>
      </c>
      <c r="G37" s="251" t="str">
        <f>+'Page 1'!C60</f>
        <v>XXX</v>
      </c>
      <c r="H37" s="251">
        <f>+'Page 1'!D60</f>
        <v>0</v>
      </c>
      <c r="I37" s="251">
        <f>+'Page 1'!E60</f>
        <v>0</v>
      </c>
      <c r="J37" s="251">
        <f>+'Page 1'!F60</f>
        <v>0</v>
      </c>
      <c r="K37" s="251">
        <f>+'Page 1'!H60</f>
        <v>0</v>
      </c>
      <c r="L37" s="249">
        <f>+'Page 1'!C84</f>
        <v>0</v>
      </c>
      <c r="M37" s="249">
        <f>+'Page 1'!D84</f>
        <v>0</v>
      </c>
      <c r="N37" s="249">
        <f>+'Page 1'!E84</f>
        <v>0</v>
      </c>
      <c r="O37" s="249">
        <f>+'Page 1'!F84</f>
        <v>0</v>
      </c>
      <c r="P37" s="249">
        <f>+'Page 1'!G84</f>
        <v>0</v>
      </c>
      <c r="Q37" s="251">
        <f>+'Page 1'!C112</f>
        <v>0</v>
      </c>
      <c r="R37" s="251">
        <f>+'Page 1'!D112</f>
        <v>0</v>
      </c>
      <c r="S37" s="251">
        <f>+'Page 1'!E112</f>
        <v>0</v>
      </c>
      <c r="T37" s="251">
        <f>+'Page 1'!F112</f>
        <v>0</v>
      </c>
      <c r="U37" s="251">
        <f>+'Page 1'!G112</f>
        <v>0</v>
      </c>
      <c r="V37" s="251">
        <f>+'Page 1'!H112</f>
        <v>0</v>
      </c>
      <c r="W37" s="251">
        <f>+'Page 1'!I112</f>
        <v>0</v>
      </c>
    </row>
    <row r="38" spans="1:23" x14ac:dyDescent="0.2">
      <c r="A38" s="224">
        <f>+'Page 1'!$B$11</f>
        <v>0</v>
      </c>
      <c r="B38" s="225">
        <f t="shared" si="2"/>
        <v>45657</v>
      </c>
      <c r="C38" s="225">
        <f t="shared" si="3"/>
        <v>45717</v>
      </c>
      <c r="D38" s="224">
        <f>+'Page 1'!$D$8</f>
        <v>0</v>
      </c>
      <c r="E38" s="225" t="str">
        <f>IF('Page 1'!$D$9="","",'Page 1'!$D$9)</f>
        <v/>
      </c>
      <c r="F38" s="303" t="str">
        <f>CONCATENATE('Page 1'!B61,"X")</f>
        <v>YRS 2022-2024X</v>
      </c>
      <c r="G38" s="251">
        <f>'Page 1'!C61</f>
        <v>0</v>
      </c>
      <c r="H38" s="251">
        <f>+'Page 1'!D61</f>
        <v>0</v>
      </c>
      <c r="I38" s="251">
        <f>+'Page 1'!E61</f>
        <v>0</v>
      </c>
      <c r="J38" s="251">
        <f>+'Page 1'!F61</f>
        <v>0</v>
      </c>
      <c r="K38" s="251">
        <f>+'Page 1'!H61</f>
        <v>0</v>
      </c>
      <c r="L38" s="249">
        <f>+'Page 1'!C85</f>
        <v>0</v>
      </c>
      <c r="M38" s="249">
        <f>+'Page 1'!D85</f>
        <v>0</v>
      </c>
      <c r="N38" s="249">
        <f>+'Page 1'!E85</f>
        <v>0</v>
      </c>
      <c r="O38" s="249">
        <f>+'Page 1'!F85</f>
        <v>0</v>
      </c>
      <c r="P38" s="249">
        <f>+'Page 1'!G85</f>
        <v>0</v>
      </c>
      <c r="Q38" s="251">
        <f>+'Page 1'!C113</f>
        <v>0</v>
      </c>
      <c r="R38" s="251">
        <f>+'Page 1'!D113</f>
        <v>0</v>
      </c>
      <c r="S38" s="251">
        <f>+'Page 1'!E113</f>
        <v>0</v>
      </c>
      <c r="T38" s="251">
        <f>+'Page 1'!F113</f>
        <v>0</v>
      </c>
      <c r="U38" s="251">
        <f>+'Page 1'!G113</f>
        <v>0</v>
      </c>
      <c r="V38" s="251">
        <f>+'Page 1'!H113</f>
        <v>0</v>
      </c>
      <c r="W38" s="251">
        <f>+'Page 1'!I113</f>
        <v>0</v>
      </c>
    </row>
    <row r="39" spans="1:23" x14ac:dyDescent="0.2">
      <c r="A39" s="224">
        <f>+'Page 1'!$B$11</f>
        <v>0</v>
      </c>
      <c r="B39" s="225">
        <f t="shared" si="2"/>
        <v>45657</v>
      </c>
      <c r="C39" s="225">
        <f t="shared" si="3"/>
        <v>45717</v>
      </c>
      <c r="D39" s="224">
        <f>+'Page 1'!$D$8</f>
        <v>0</v>
      </c>
      <c r="E39" s="225" t="str">
        <f>IF('Page 1'!$D$9="","",'Page 1'!$D$9)</f>
        <v/>
      </c>
      <c r="F39" s="303" t="str">
        <f>CONCATENATE('Page 1'!B62,"X")</f>
        <v>TOTAL X</v>
      </c>
      <c r="G39" s="251">
        <f>+'Page 1'!C62</f>
        <v>0</v>
      </c>
      <c r="H39" s="251">
        <f>+'Page 1'!D62</f>
        <v>0</v>
      </c>
      <c r="I39" s="251">
        <f>+'Page 1'!E62</f>
        <v>0</v>
      </c>
      <c r="J39" s="251">
        <f>+'Page 1'!F62</f>
        <v>0</v>
      </c>
      <c r="K39" s="251">
        <f>+'Page 1'!H62</f>
        <v>0</v>
      </c>
      <c r="L39" s="249">
        <f>+'Page 1'!C86</f>
        <v>0</v>
      </c>
      <c r="M39" s="249">
        <f>+'Page 1'!D86</f>
        <v>0</v>
      </c>
      <c r="N39" s="249">
        <f>+'Page 1'!E86</f>
        <v>0</v>
      </c>
      <c r="O39" s="249">
        <f>+'Page 1'!F86</f>
        <v>0</v>
      </c>
      <c r="P39" s="249">
        <f>+'Page 1'!G86</f>
        <v>0</v>
      </c>
      <c r="Q39" s="251">
        <f>+'Page 1'!C114</f>
        <v>0</v>
      </c>
      <c r="R39" s="251">
        <f>+'Page 1'!D114</f>
        <v>0</v>
      </c>
      <c r="S39" s="251">
        <f>+'Page 1'!E114</f>
        <v>0</v>
      </c>
      <c r="T39" s="251">
        <f>+'Page 1'!F114</f>
        <v>0</v>
      </c>
      <c r="U39" s="251">
        <f>+'Page 1'!G114</f>
        <v>0</v>
      </c>
      <c r="V39" s="251">
        <f>+'Page 1'!H114</f>
        <v>0</v>
      </c>
      <c r="W39" s="251">
        <f>+'Page 1'!I114</f>
        <v>0</v>
      </c>
    </row>
    <row r="40" spans="1:23" x14ac:dyDescent="0.2">
      <c r="A40" s="224">
        <f>+'Page 1'!$B$11</f>
        <v>0</v>
      </c>
      <c r="B40" s="225">
        <f t="shared" si="2"/>
        <v>45657</v>
      </c>
      <c r="C40" s="225">
        <f t="shared" si="3"/>
        <v>45717</v>
      </c>
      <c r="D40" s="224">
        <f>+'Page 1'!$D$8</f>
        <v>0</v>
      </c>
      <c r="E40" s="225" t="str">
        <f>IF('Page 1'!$D$9="","",'Page 1'!$D$9)</f>
        <v/>
      </c>
      <c r="F40" s="303" t="str">
        <f>CONCATENATE('Page 1'!B64,"X")</f>
        <v>GRAND TOTALX</v>
      </c>
      <c r="G40" s="251">
        <f>+'Page 1'!C64</f>
        <v>0</v>
      </c>
      <c r="H40" s="251">
        <f>+'Page 1'!D64</f>
        <v>0</v>
      </c>
      <c r="I40" s="251">
        <f>+'Page 1'!E64</f>
        <v>0</v>
      </c>
      <c r="J40" s="251">
        <f>+'Page 1'!F64</f>
        <v>0</v>
      </c>
      <c r="K40" s="251">
        <f>+'Page 1'!G64</f>
        <v>0</v>
      </c>
      <c r="L40" s="249" t="str">
        <f>+'Page 1'!C88</f>
        <v>XXX</v>
      </c>
      <c r="M40" s="249">
        <f>+'Page 1'!D88</f>
        <v>0</v>
      </c>
      <c r="N40" s="249">
        <f>+'Page 1'!E88</f>
        <v>0</v>
      </c>
      <c r="O40" s="249">
        <f>+'Page 1'!F88</f>
        <v>0</v>
      </c>
      <c r="P40" s="249" t="str">
        <f>+'Page 1'!G88</f>
        <v>XXX</v>
      </c>
      <c r="Q40" s="251">
        <f>+'Page 1'!C116</f>
        <v>0</v>
      </c>
      <c r="R40" s="251">
        <f>+'Page 1'!D116</f>
        <v>0</v>
      </c>
      <c r="S40" s="251">
        <f>+'Page 1'!E116</f>
        <v>0</v>
      </c>
      <c r="T40" s="251">
        <f>+'Page 1'!F116</f>
        <v>0</v>
      </c>
      <c r="U40" s="251">
        <f>+'Page 1'!G116</f>
        <v>0</v>
      </c>
      <c r="V40" s="251">
        <f>+'Page 1'!H116</f>
        <v>0</v>
      </c>
      <c r="W40" s="251">
        <f>+'Page 1'!I116</f>
        <v>0</v>
      </c>
    </row>
    <row r="43" spans="1:23" s="246" customFormat="1" x14ac:dyDescent="0.2">
      <c r="A43" s="244" t="s">
        <v>339</v>
      </c>
      <c r="F43" s="304"/>
    </row>
    <row r="44" spans="1:23" s="246" customFormat="1" x14ac:dyDescent="0.2">
      <c r="A44" s="246" t="s">
        <v>162</v>
      </c>
      <c r="B44" s="246" t="s">
        <v>163</v>
      </c>
      <c r="C44" s="246" t="s">
        <v>164</v>
      </c>
      <c r="D44" s="246" t="s">
        <v>336</v>
      </c>
      <c r="E44" s="246" t="s">
        <v>165</v>
      </c>
      <c r="F44" s="304" t="s">
        <v>509</v>
      </c>
      <c r="G44" s="246" t="s">
        <v>189</v>
      </c>
      <c r="H44" s="246" t="s">
        <v>190</v>
      </c>
      <c r="I44" s="246" t="s">
        <v>191</v>
      </c>
      <c r="J44" s="246" t="s">
        <v>192</v>
      </c>
      <c r="K44" s="246" t="s">
        <v>193</v>
      </c>
    </row>
    <row r="45" spans="1:23" x14ac:dyDescent="0.2">
      <c r="A45" s="224">
        <f>+'Page 1'!$B$11</f>
        <v>0</v>
      </c>
      <c r="B45" s="225">
        <f t="shared" ref="B45:B53" si="4">$B$3</f>
        <v>45657</v>
      </c>
      <c r="C45" s="225">
        <f t="shared" ref="C45:C53" si="5">$C$3</f>
        <v>45717</v>
      </c>
      <c r="D45" s="224">
        <f>+'Page 1'!$D$8</f>
        <v>0</v>
      </c>
      <c r="E45" s="225" t="str">
        <f>IF('Page 1'!$D$9="","",'Page 1'!$D$9)</f>
        <v/>
      </c>
      <c r="F45" s="305">
        <f>+'Page 1'!B122</f>
        <v>2022</v>
      </c>
      <c r="G45" s="251">
        <f>+'Page 1'!C122</f>
        <v>0</v>
      </c>
      <c r="H45" s="251">
        <f>+'Page 1'!D122</f>
        <v>0</v>
      </c>
      <c r="I45" s="251">
        <f>+'Page 1'!E122</f>
        <v>0</v>
      </c>
      <c r="J45" s="251">
        <f>+'Page 1'!F122</f>
        <v>0</v>
      </c>
      <c r="K45" s="251">
        <f>+'Page 1'!G122</f>
        <v>0</v>
      </c>
      <c r="W45" s="258"/>
    </row>
    <row r="46" spans="1:23" x14ac:dyDescent="0.2">
      <c r="A46" s="224">
        <f>+'Page 1'!$B$11</f>
        <v>0</v>
      </c>
      <c r="B46" s="225">
        <f t="shared" si="4"/>
        <v>45657</v>
      </c>
      <c r="C46" s="225">
        <f t="shared" si="5"/>
        <v>45717</v>
      </c>
      <c r="D46" s="224">
        <f>+'Page 1'!$D$8</f>
        <v>0</v>
      </c>
      <c r="E46" s="225" t="str">
        <f>IF('Page 1'!$D$9="","",'Page 1'!$D$9)</f>
        <v/>
      </c>
      <c r="F46" s="305">
        <f>+'Page 1'!B123</f>
        <v>2023</v>
      </c>
      <c r="G46" s="251">
        <f>+'Page 1'!C123</f>
        <v>0</v>
      </c>
      <c r="H46" s="251">
        <f>+'Page 1'!D123</f>
        <v>0</v>
      </c>
      <c r="I46" s="251">
        <f>+'Page 1'!E123</f>
        <v>0</v>
      </c>
      <c r="J46" s="251">
        <f>+'Page 1'!F123</f>
        <v>0</v>
      </c>
      <c r="K46" s="251">
        <f>+'Page 1'!G123</f>
        <v>0</v>
      </c>
      <c r="W46" s="258"/>
    </row>
    <row r="47" spans="1:23" x14ac:dyDescent="0.2">
      <c r="A47" s="224">
        <f>+'Page 1'!$B$11</f>
        <v>0</v>
      </c>
      <c r="B47" s="225">
        <f t="shared" si="4"/>
        <v>45657</v>
      </c>
      <c r="C47" s="225">
        <f t="shared" si="5"/>
        <v>45717</v>
      </c>
      <c r="D47" s="224">
        <f>+'Page 1'!$D$8</f>
        <v>0</v>
      </c>
      <c r="E47" s="225" t="str">
        <f>IF('Page 1'!$D$9="","",'Page 1'!$D$9)</f>
        <v/>
      </c>
      <c r="F47" s="305">
        <f>+'Page 1'!B124</f>
        <v>2024</v>
      </c>
      <c r="G47" s="251">
        <f>+'Page 1'!C124</f>
        <v>0</v>
      </c>
      <c r="H47" s="251">
        <f>+'Page 1'!D124</f>
        <v>0</v>
      </c>
      <c r="I47" s="251">
        <f>+'Page 1'!E124</f>
        <v>0</v>
      </c>
      <c r="J47" s="251">
        <f>+'Page 1'!F124</f>
        <v>0</v>
      </c>
      <c r="K47" s="251">
        <f>+'Page 1'!G124</f>
        <v>0</v>
      </c>
      <c r="W47" s="258"/>
    </row>
    <row r="48" spans="1:23" x14ac:dyDescent="0.2">
      <c r="A48" s="224">
        <f>+'Page 1'!$B$11</f>
        <v>0</v>
      </c>
      <c r="B48" s="225">
        <f t="shared" si="4"/>
        <v>45657</v>
      </c>
      <c r="C48" s="225">
        <f t="shared" si="5"/>
        <v>45717</v>
      </c>
      <c r="D48" s="224">
        <f>+'Page 1'!$D$8</f>
        <v>0</v>
      </c>
      <c r="E48" s="225" t="str">
        <f>IF('Page 1'!$D$9="","",'Page 1'!$D$9)</f>
        <v/>
      </c>
      <c r="F48" s="303" t="str">
        <f>+'Page 1'!B125</f>
        <v xml:space="preserve">TOTAL </v>
      </c>
      <c r="G48" s="251">
        <f>+'Page 1'!C125</f>
        <v>0</v>
      </c>
      <c r="H48" s="251">
        <f>+'Page 1'!D125</f>
        <v>0</v>
      </c>
      <c r="I48" s="251">
        <f>+'Page 1'!E125</f>
        <v>0</v>
      </c>
      <c r="J48" s="251">
        <f>+'Page 1'!F125</f>
        <v>0</v>
      </c>
      <c r="K48" s="251">
        <f>+'Page 1'!G125</f>
        <v>0</v>
      </c>
      <c r="W48" s="258"/>
    </row>
    <row r="49" spans="1:23" x14ac:dyDescent="0.2">
      <c r="A49" s="224">
        <f>+'Page 1'!$B$11</f>
        <v>0</v>
      </c>
      <c r="B49" s="225">
        <f>$B$3</f>
        <v>45657</v>
      </c>
      <c r="C49" s="225">
        <f t="shared" si="5"/>
        <v>45717</v>
      </c>
      <c r="D49" s="224">
        <f>+'Page 1'!$D$8</f>
        <v>0</v>
      </c>
      <c r="E49" s="225" t="str">
        <f>IF('Page 1'!$D$9="","",'Page 1'!$D$9)</f>
        <v/>
      </c>
      <c r="F49" s="303" t="str">
        <f>CONCATENATE('Page 1'!B128,"X")</f>
        <v>2022X</v>
      </c>
      <c r="G49" s="251">
        <f>+'Page 1'!C128</f>
        <v>0</v>
      </c>
      <c r="H49" s="251">
        <f>+'Page 1'!D128</f>
        <v>0</v>
      </c>
      <c r="I49" s="251">
        <f>+'Page 1'!E128</f>
        <v>0</v>
      </c>
      <c r="J49" s="251">
        <f>+'Page 1'!F128</f>
        <v>0</v>
      </c>
      <c r="K49" s="251">
        <f>+'Page 1'!G128</f>
        <v>0</v>
      </c>
      <c r="W49" s="258"/>
    </row>
    <row r="50" spans="1:23" x14ac:dyDescent="0.2">
      <c r="A50" s="224">
        <f>+'Page 1'!$B$11</f>
        <v>0</v>
      </c>
      <c r="B50" s="225">
        <f>$B$3</f>
        <v>45657</v>
      </c>
      <c r="C50" s="225">
        <f t="shared" si="5"/>
        <v>45717</v>
      </c>
      <c r="D50" s="224">
        <f>+'Page 1'!$D$8</f>
        <v>0</v>
      </c>
      <c r="E50" s="225" t="str">
        <f>IF('Page 1'!$D$9="","",'Page 1'!$D$9)</f>
        <v/>
      </c>
      <c r="F50" s="303" t="str">
        <f>CONCATENATE('Page 1'!B129,"X")</f>
        <v>2023X</v>
      </c>
      <c r="G50" s="251">
        <f>+'Page 1'!C129</f>
        <v>0</v>
      </c>
      <c r="H50" s="251">
        <f>+'Page 1'!D129</f>
        <v>0</v>
      </c>
      <c r="I50" s="251">
        <f>+'Page 1'!E129</f>
        <v>0</v>
      </c>
      <c r="J50" s="251">
        <f>+'Page 1'!F129</f>
        <v>0</v>
      </c>
      <c r="K50" s="251">
        <f>+'Page 1'!G129</f>
        <v>0</v>
      </c>
      <c r="W50" s="258"/>
    </row>
    <row r="51" spans="1:23" x14ac:dyDescent="0.2">
      <c r="A51" s="224">
        <f>+'Page 1'!$B$11</f>
        <v>0</v>
      </c>
      <c r="B51" s="225">
        <f t="shared" si="4"/>
        <v>45657</v>
      </c>
      <c r="C51" s="225">
        <f t="shared" si="5"/>
        <v>45717</v>
      </c>
      <c r="D51" s="224">
        <f>+'Page 1'!$D$8</f>
        <v>0</v>
      </c>
      <c r="E51" s="225" t="str">
        <f>IF('Page 1'!$D$9="","",'Page 1'!$D$9)</f>
        <v/>
      </c>
      <c r="F51" s="303" t="str">
        <f>CONCATENATE('Page 1'!B130,"X")</f>
        <v>2024X</v>
      </c>
      <c r="G51" s="251">
        <f>+'Page 1'!C130</f>
        <v>0</v>
      </c>
      <c r="H51" s="251">
        <f>+'Page 1'!D130</f>
        <v>0</v>
      </c>
      <c r="I51" s="251">
        <f>+'Page 1'!E130</f>
        <v>0</v>
      </c>
      <c r="J51" s="251">
        <f>+'Page 1'!F130</f>
        <v>0</v>
      </c>
      <c r="K51" s="251">
        <f>+'Page 1'!G130</f>
        <v>0</v>
      </c>
      <c r="W51" s="258"/>
    </row>
    <row r="52" spans="1:23" x14ac:dyDescent="0.2">
      <c r="A52" s="224">
        <f>+'Page 1'!$B$11</f>
        <v>0</v>
      </c>
      <c r="B52" s="225">
        <f t="shared" si="4"/>
        <v>45657</v>
      </c>
      <c r="C52" s="225">
        <f t="shared" si="5"/>
        <v>45717</v>
      </c>
      <c r="D52" s="224">
        <f>+'Page 1'!$D$8</f>
        <v>0</v>
      </c>
      <c r="E52" s="225" t="str">
        <f>IF('Page 1'!$D$9="","",'Page 1'!$D$9)</f>
        <v/>
      </c>
      <c r="F52" s="303" t="str">
        <f>CONCATENATE('Page 1'!B131,"X")</f>
        <v>TOTAL X</v>
      </c>
      <c r="G52" s="251">
        <f>+'Page 1'!C131</f>
        <v>0</v>
      </c>
      <c r="H52" s="251">
        <f>+'Page 1'!D131</f>
        <v>0</v>
      </c>
      <c r="I52" s="251">
        <f>+'Page 1'!E131</f>
        <v>0</v>
      </c>
      <c r="J52" s="251">
        <f>+'Page 1'!F131</f>
        <v>0</v>
      </c>
      <c r="K52" s="251">
        <f>+'Page 1'!G131</f>
        <v>0</v>
      </c>
      <c r="W52" s="258"/>
    </row>
    <row r="53" spans="1:23" x14ac:dyDescent="0.2">
      <c r="A53" s="224">
        <f>+'Page 1'!$B$11</f>
        <v>0</v>
      </c>
      <c r="B53" s="225">
        <f t="shared" si="4"/>
        <v>45657</v>
      </c>
      <c r="C53" s="225">
        <f t="shared" si="5"/>
        <v>45717</v>
      </c>
      <c r="D53" s="224">
        <f>+'Page 1'!$D$8</f>
        <v>0</v>
      </c>
      <c r="E53" s="225" t="str">
        <f>IF('Page 1'!$D$9="","",'Page 1'!$D$9)</f>
        <v/>
      </c>
      <c r="F53" s="303" t="str">
        <f>CONCATENATE('Page 1'!B133,"X")</f>
        <v>GRAND TOTALX</v>
      </c>
      <c r="G53" s="251">
        <f>+'Page 1'!C133</f>
        <v>0</v>
      </c>
      <c r="H53" s="251">
        <f>+'Page 1'!D133</f>
        <v>0</v>
      </c>
      <c r="I53" s="251">
        <f>+'Page 1'!E133</f>
        <v>0</v>
      </c>
      <c r="J53" s="251">
        <f>+'Page 1'!F133</f>
        <v>0</v>
      </c>
      <c r="K53" s="251">
        <f>+'Page 1'!G133</f>
        <v>0</v>
      </c>
    </row>
    <row r="55" spans="1:23" s="224" customFormat="1" x14ac:dyDescent="0.2">
      <c r="A55" s="244" t="s">
        <v>194</v>
      </c>
      <c r="F55" s="250"/>
    </row>
    <row r="56" spans="1:23" s="246" customFormat="1" x14ac:dyDescent="0.2">
      <c r="A56" s="246" t="s">
        <v>162</v>
      </c>
      <c r="B56" s="246" t="s">
        <v>163</v>
      </c>
      <c r="C56" s="246" t="s">
        <v>164</v>
      </c>
      <c r="D56" s="246" t="s">
        <v>336</v>
      </c>
      <c r="E56" s="246" t="s">
        <v>165</v>
      </c>
      <c r="F56" s="304" t="s">
        <v>195</v>
      </c>
      <c r="G56" s="246" t="s">
        <v>196</v>
      </c>
      <c r="H56" s="246" t="s">
        <v>197</v>
      </c>
      <c r="I56" s="246" t="s">
        <v>198</v>
      </c>
      <c r="J56" s="246" t="s">
        <v>199</v>
      </c>
      <c r="K56" s="246" t="s">
        <v>200</v>
      </c>
      <c r="L56" s="246" t="s">
        <v>201</v>
      </c>
    </row>
    <row r="57" spans="1:23" x14ac:dyDescent="0.2">
      <c r="A57" s="224">
        <f>+'Page 1'!$B$11</f>
        <v>0</v>
      </c>
      <c r="B57" s="225">
        <f>$B$3</f>
        <v>45657</v>
      </c>
      <c r="C57" s="225">
        <f>$C$3</f>
        <v>45717</v>
      </c>
      <c r="D57" s="224">
        <f>+'Page 1'!$D$8</f>
        <v>0</v>
      </c>
      <c r="E57" s="225" t="str">
        <f>IF('Page 1'!$D$9="","",'Page 1'!$D$9)</f>
        <v/>
      </c>
      <c r="F57" s="303">
        <f>+'Page 1'!I135</f>
        <v>0</v>
      </c>
      <c r="G57" s="251">
        <f>+'Page 1'!I136</f>
        <v>0</v>
      </c>
      <c r="H57" s="259">
        <f>'Page 1'!C140</f>
        <v>0</v>
      </c>
      <c r="I57" s="259">
        <f>'Page 1'!D140</f>
        <v>0</v>
      </c>
      <c r="J57" s="259">
        <f>'Page 1'!E140</f>
        <v>0</v>
      </c>
      <c r="K57" s="259">
        <f>'Page 1'!F140</f>
        <v>0</v>
      </c>
      <c r="L57" s="259">
        <f>'Page 1'!G140</f>
        <v>0</v>
      </c>
      <c r="W57" s="258"/>
    </row>
    <row r="58" spans="1:23" x14ac:dyDescent="0.2">
      <c r="F58" s="303"/>
      <c r="G58" s="251"/>
      <c r="H58" s="259"/>
      <c r="I58" s="259"/>
      <c r="J58" s="259"/>
      <c r="K58" s="259"/>
      <c r="L58" s="259"/>
      <c r="W58" s="258"/>
    </row>
    <row r="59" spans="1:23" x14ac:dyDescent="0.2">
      <c r="F59" s="303"/>
      <c r="G59" s="251"/>
      <c r="H59" s="259"/>
      <c r="I59" s="259"/>
      <c r="J59" s="259"/>
      <c r="K59" s="259"/>
      <c r="L59" s="259"/>
      <c r="W59" s="258"/>
    </row>
    <row r="60" spans="1:23" x14ac:dyDescent="0.2">
      <c r="A60" s="244" t="s">
        <v>229</v>
      </c>
      <c r="F60" s="303"/>
      <c r="G60" s="251"/>
      <c r="H60" s="259"/>
      <c r="I60" s="259"/>
      <c r="J60" s="259"/>
      <c r="K60" s="259"/>
      <c r="L60" s="259"/>
      <c r="W60" s="258"/>
    </row>
    <row r="61" spans="1:23" s="246" customFormat="1" x14ac:dyDescent="0.2">
      <c r="A61" s="246" t="s">
        <v>162</v>
      </c>
      <c r="B61" s="246" t="s">
        <v>163</v>
      </c>
      <c r="C61" s="246" t="s">
        <v>164</v>
      </c>
      <c r="D61" s="246" t="s">
        <v>336</v>
      </c>
      <c r="E61" s="246" t="s">
        <v>165</v>
      </c>
      <c r="F61" s="246" t="s">
        <v>197</v>
      </c>
      <c r="G61" s="246" t="s">
        <v>198</v>
      </c>
      <c r="H61" s="246" t="s">
        <v>199</v>
      </c>
      <c r="I61" s="246" t="s">
        <v>200</v>
      </c>
      <c r="J61" s="246" t="s">
        <v>201</v>
      </c>
    </row>
    <row r="62" spans="1:23" x14ac:dyDescent="0.2">
      <c r="A62" s="224">
        <f>+'Page 1'!$B$11</f>
        <v>0</v>
      </c>
      <c r="B62" s="225">
        <f>$B$3</f>
        <v>45657</v>
      </c>
      <c r="C62" s="225">
        <f>$C$3</f>
        <v>45717</v>
      </c>
      <c r="D62" s="224">
        <f>+'Page 1'!$D$8</f>
        <v>0</v>
      </c>
      <c r="E62" s="225" t="str">
        <f>IF('Page 1'!$D$9="","",'Page 1'!$D$9)</f>
        <v/>
      </c>
      <c r="F62" s="259">
        <f>'Page 1'!C144</f>
        <v>0</v>
      </c>
      <c r="G62" s="259">
        <f>'Page 1'!D144</f>
        <v>0</v>
      </c>
      <c r="H62" s="259">
        <f>'Page 1'!E144</f>
        <v>0</v>
      </c>
      <c r="I62" s="259">
        <f>'Page 1'!F144</f>
        <v>0</v>
      </c>
      <c r="J62" s="259">
        <f>'Page 1'!G144</f>
        <v>0</v>
      </c>
      <c r="V62" s="223"/>
    </row>
  </sheetData>
  <sheetProtection password="8EDC" sheet="1" selectLockedCells="1" selectUnlockedCells="1"/>
  <phoneticPr fontId="2" type="noConversion"/>
  <printOptions gridLines="1"/>
  <pageMargins left="0.25" right="0.25" top="0.5" bottom="0.5" header="0" footer="0"/>
  <pageSetup paperSize="5" scale="71"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
    <pageSetUpPr fitToPage="1"/>
  </sheetPr>
  <dimension ref="A1:N15"/>
  <sheetViews>
    <sheetView zoomScale="75" workbookViewId="0">
      <selection activeCell="C19" sqref="C19"/>
    </sheetView>
  </sheetViews>
  <sheetFormatPr defaultColWidth="10.7109375" defaultRowHeight="12.75" x14ac:dyDescent="0.2"/>
  <cols>
    <col min="1" max="1" width="7" style="224" customWidth="1"/>
    <col min="2" max="3" width="7" style="225" customWidth="1"/>
    <col min="4" max="4" width="7" style="224" customWidth="1"/>
    <col min="5" max="5" width="7" style="225" customWidth="1"/>
    <col min="6" max="6" width="12.140625" style="224" customWidth="1"/>
    <col min="7" max="7" width="11.140625" style="249" customWidth="1"/>
    <col min="8" max="8" width="9.28515625" style="249" bestFit="1" customWidth="1"/>
    <col min="9" max="9" width="8.28515625" style="249" bestFit="1" customWidth="1"/>
    <col min="10" max="10" width="10.85546875" style="249" customWidth="1"/>
    <col min="11" max="11" width="9.28515625" style="249" bestFit="1" customWidth="1"/>
    <col min="12" max="14" width="11.140625" style="249" customWidth="1"/>
    <col min="15" max="16384" width="10.7109375" style="223"/>
  </cols>
  <sheetData>
    <row r="1" spans="1:14" s="224" customFormat="1" x14ac:dyDescent="0.2">
      <c r="A1" s="244" t="s">
        <v>202</v>
      </c>
      <c r="B1" s="246"/>
      <c r="C1" s="246"/>
      <c r="D1" s="246"/>
      <c r="E1" s="246"/>
      <c r="F1" s="246"/>
      <c r="G1" s="246"/>
      <c r="H1" s="246"/>
      <c r="I1" s="246"/>
      <c r="J1" s="246"/>
      <c r="K1" s="246"/>
      <c r="L1" s="246"/>
      <c r="M1" s="246"/>
    </row>
    <row r="2" spans="1:14" s="224" customFormat="1" x14ac:dyDescent="0.2">
      <c r="A2" s="246" t="s">
        <v>162</v>
      </c>
      <c r="B2" s="246" t="s">
        <v>163</v>
      </c>
      <c r="C2" s="246" t="s">
        <v>164</v>
      </c>
      <c r="D2" s="246" t="s">
        <v>336</v>
      </c>
      <c r="E2" s="246" t="s">
        <v>165</v>
      </c>
      <c r="F2" s="246" t="s">
        <v>166</v>
      </c>
      <c r="G2" s="246" t="s">
        <v>167</v>
      </c>
      <c r="H2" s="246" t="s">
        <v>168</v>
      </c>
      <c r="I2" s="246" t="s">
        <v>169</v>
      </c>
      <c r="J2" s="246" t="s">
        <v>170</v>
      </c>
      <c r="K2" s="246" t="s">
        <v>171</v>
      </c>
      <c r="L2" s="246" t="s">
        <v>172</v>
      </c>
      <c r="M2" s="246" t="s">
        <v>173</v>
      </c>
      <c r="N2" s="246" t="s">
        <v>174</v>
      </c>
    </row>
    <row r="3" spans="1:14" x14ac:dyDescent="0.2">
      <c r="A3" s="224">
        <f>+'Page 1'!$B$11</f>
        <v>0</v>
      </c>
      <c r="B3" s="225">
        <f>'data-p1'!$B$3</f>
        <v>45657</v>
      </c>
      <c r="C3" s="225">
        <f>'data-p1'!$C$3</f>
        <v>45717</v>
      </c>
      <c r="D3" s="224">
        <f>+'Page 1'!$D$8</f>
        <v>0</v>
      </c>
      <c r="E3" s="225" t="str">
        <f>IF('Page 1'!$D$9="","",'Page 1'!$D$9)</f>
        <v/>
      </c>
      <c r="F3" s="245" t="str">
        <f>+'Page 2'!A15</f>
        <v>Prior to 2020</v>
      </c>
      <c r="G3" s="251">
        <f>+'Page 2'!B15</f>
        <v>0</v>
      </c>
      <c r="H3" s="257">
        <f>+'Page 2'!C15</f>
        <v>0</v>
      </c>
      <c r="I3" s="257">
        <f>+'Page 2'!D15</f>
        <v>0</v>
      </c>
      <c r="J3" s="257">
        <f>+'Page 2'!E15</f>
        <v>0</v>
      </c>
      <c r="K3" s="257">
        <f>+'Page 2'!F15</f>
        <v>0</v>
      </c>
      <c r="L3" s="251">
        <f>+'Page 2'!G15</f>
        <v>0</v>
      </c>
      <c r="M3" s="251">
        <f>+'Page 2'!H15</f>
        <v>0</v>
      </c>
      <c r="N3" s="251">
        <f>+'Page 2'!I15</f>
        <v>0</v>
      </c>
    </row>
    <row r="4" spans="1:14" x14ac:dyDescent="0.2">
      <c r="A4" s="224">
        <f>+'Page 1'!$B$11</f>
        <v>0</v>
      </c>
      <c r="B4" s="225">
        <f>'data-p1'!$B$3</f>
        <v>45657</v>
      </c>
      <c r="C4" s="225">
        <f>'data-p1'!$C$3</f>
        <v>45717</v>
      </c>
      <c r="D4" s="224">
        <f>+'Page 1'!$D$8</f>
        <v>0</v>
      </c>
      <c r="E4" s="225" t="str">
        <f>IF('Page 1'!$D$9="","",'Page 1'!$D$9)</f>
        <v/>
      </c>
      <c r="F4" s="245">
        <f>+'Page 2'!A16</f>
        <v>2020</v>
      </c>
      <c r="G4" s="251">
        <f>+'Page 2'!B16</f>
        <v>0</v>
      </c>
      <c r="H4" s="257">
        <f>+'Page 2'!C16</f>
        <v>0</v>
      </c>
      <c r="I4" s="257">
        <f>+'Page 2'!D16</f>
        <v>0</v>
      </c>
      <c r="J4" s="257">
        <f>+'Page 2'!E16</f>
        <v>0</v>
      </c>
      <c r="K4" s="257">
        <f>+'Page 2'!F16</f>
        <v>0</v>
      </c>
      <c r="L4" s="251">
        <f>+'Page 2'!G16</f>
        <v>0</v>
      </c>
      <c r="M4" s="251">
        <f>+'Page 2'!H16</f>
        <v>0</v>
      </c>
      <c r="N4" s="251">
        <f>+'Page 2'!I16</f>
        <v>0</v>
      </c>
    </row>
    <row r="5" spans="1:14" x14ac:dyDescent="0.2">
      <c r="A5" s="224">
        <f>+'Page 1'!$B$11</f>
        <v>0</v>
      </c>
      <c r="B5" s="225">
        <f>'data-p1'!$B$3</f>
        <v>45657</v>
      </c>
      <c r="C5" s="225">
        <f>'data-p1'!$C$3</f>
        <v>45717</v>
      </c>
      <c r="D5" s="224">
        <f>+'Page 1'!$D$8</f>
        <v>0</v>
      </c>
      <c r="E5" s="225" t="str">
        <f>IF('Page 1'!$D$9="","",'Page 1'!$D$9)</f>
        <v/>
      </c>
      <c r="F5" s="245">
        <f>+'Page 2'!A17</f>
        <v>2021</v>
      </c>
      <c r="G5" s="251">
        <f>+'Page 2'!B17</f>
        <v>0</v>
      </c>
      <c r="H5" s="257">
        <f>+'Page 2'!C17</f>
        <v>0</v>
      </c>
      <c r="I5" s="257">
        <f>+'Page 2'!D17</f>
        <v>0</v>
      </c>
      <c r="J5" s="257">
        <f>+'Page 2'!E17</f>
        <v>0</v>
      </c>
      <c r="K5" s="257">
        <f>+'Page 2'!F17</f>
        <v>0</v>
      </c>
      <c r="L5" s="251">
        <f>+'Page 2'!G17</f>
        <v>0</v>
      </c>
      <c r="M5" s="251">
        <f>+'Page 2'!H17</f>
        <v>0</v>
      </c>
      <c r="N5" s="251">
        <f>+'Page 2'!I17</f>
        <v>0</v>
      </c>
    </row>
    <row r="6" spans="1:14" x14ac:dyDescent="0.2">
      <c r="A6" s="224">
        <f>+'Page 1'!$B$11</f>
        <v>0</v>
      </c>
      <c r="B6" s="225">
        <f>'data-p1'!$B$3</f>
        <v>45657</v>
      </c>
      <c r="C6" s="225">
        <f>'data-p1'!$C$3</f>
        <v>45717</v>
      </c>
      <c r="D6" s="224">
        <f>+'Page 1'!$D$8</f>
        <v>0</v>
      </c>
      <c r="E6" s="225" t="str">
        <f>IF('Page 1'!$D$9="","",'Page 1'!$D$9)</f>
        <v/>
      </c>
      <c r="F6" s="245">
        <f>+'Page 2'!A18</f>
        <v>2022</v>
      </c>
      <c r="G6" s="251">
        <f>+'Page 2'!B18</f>
        <v>0</v>
      </c>
      <c r="H6" s="257">
        <f>+'Page 2'!C18</f>
        <v>0</v>
      </c>
      <c r="I6" s="257">
        <f>+'Page 2'!D18</f>
        <v>0</v>
      </c>
      <c r="J6" s="257">
        <f>+'Page 2'!E18</f>
        <v>0</v>
      </c>
      <c r="K6" s="257">
        <f>+'Page 2'!F18</f>
        <v>0</v>
      </c>
      <c r="L6" s="251">
        <f>+'Page 2'!G18</f>
        <v>0</v>
      </c>
      <c r="M6" s="251">
        <f>+'Page 2'!H18</f>
        <v>0</v>
      </c>
      <c r="N6" s="251">
        <f>+'Page 2'!I18</f>
        <v>0</v>
      </c>
    </row>
    <row r="7" spans="1:14" x14ac:dyDescent="0.2">
      <c r="A7" s="224">
        <f>+'Page 1'!$B$11</f>
        <v>0</v>
      </c>
      <c r="B7" s="225">
        <f>'data-p1'!$B$3</f>
        <v>45657</v>
      </c>
      <c r="C7" s="225">
        <f>'data-p1'!$C$3</f>
        <v>45717</v>
      </c>
      <c r="D7" s="224">
        <f>+'Page 1'!$D$8</f>
        <v>0</v>
      </c>
      <c r="E7" s="225" t="str">
        <f>IF('Page 1'!$D$9="","",'Page 1'!$D$9)</f>
        <v/>
      </c>
      <c r="F7" s="245">
        <f>+'Page 2'!A19</f>
        <v>2023</v>
      </c>
      <c r="G7" s="251">
        <f>+'Page 2'!B19</f>
        <v>0</v>
      </c>
      <c r="H7" s="257">
        <f>+'Page 2'!C19</f>
        <v>0</v>
      </c>
      <c r="I7" s="257">
        <f>+'Page 2'!D19</f>
        <v>0</v>
      </c>
      <c r="J7" s="257">
        <f>+'Page 2'!E19</f>
        <v>0.05</v>
      </c>
      <c r="K7" s="257">
        <f>+'Page 2'!F19</f>
        <v>0.05</v>
      </c>
      <c r="L7" s="251">
        <f>+'Page 2'!G19</f>
        <v>0</v>
      </c>
      <c r="M7" s="251">
        <f>+'Page 2'!H19</f>
        <v>0</v>
      </c>
      <c r="N7" s="251">
        <f>+'Page 2'!I19</f>
        <v>0</v>
      </c>
    </row>
    <row r="8" spans="1:14" x14ac:dyDescent="0.2">
      <c r="A8" s="224">
        <f>+'Page 1'!$B$11</f>
        <v>0</v>
      </c>
      <c r="B8" s="225">
        <f>'data-p1'!$B$3</f>
        <v>45657</v>
      </c>
      <c r="C8" s="225">
        <f>'data-p1'!$C$3</f>
        <v>45717</v>
      </c>
      <c r="D8" s="224">
        <f>+'Page 1'!$D$8</f>
        <v>0</v>
      </c>
      <c r="E8" s="225" t="str">
        <f>IF('Page 1'!$D$9="","",'Page 1'!$D$9)</f>
        <v/>
      </c>
      <c r="F8" s="245">
        <f>+'Page 2'!A20</f>
        <v>2024</v>
      </c>
      <c r="G8" s="251">
        <f>+'Page 2'!B20</f>
        <v>0</v>
      </c>
      <c r="H8" s="257">
        <f>+'Page 2'!C20</f>
        <v>0</v>
      </c>
      <c r="I8" s="257">
        <f>+'Page 2'!D20</f>
        <v>0</v>
      </c>
      <c r="J8" s="257">
        <f>+'Page 2'!E20</f>
        <v>0.45</v>
      </c>
      <c r="K8" s="257">
        <f>+'Page 2'!F20</f>
        <v>0.45</v>
      </c>
      <c r="L8" s="251">
        <f>+'Page 2'!G20</f>
        <v>0</v>
      </c>
      <c r="M8" s="251">
        <f>+'Page 2'!H20</f>
        <v>0</v>
      </c>
      <c r="N8" s="251">
        <f>+'Page 2'!I20</f>
        <v>0</v>
      </c>
    </row>
    <row r="9" spans="1:14" x14ac:dyDescent="0.2">
      <c r="A9" s="224">
        <f>+'Page 1'!$B$11</f>
        <v>0</v>
      </c>
      <c r="B9" s="225">
        <f>'data-p1'!$B$3</f>
        <v>45657</v>
      </c>
      <c r="C9" s="225">
        <f>'data-p1'!$C$3</f>
        <v>45717</v>
      </c>
      <c r="D9" s="224">
        <f>+'Page 1'!$D$8</f>
        <v>0</v>
      </c>
      <c r="E9" s="225" t="str">
        <f>IF('Page 1'!$D$9="","",'Page 1'!$D$9)</f>
        <v/>
      </c>
      <c r="F9" s="303" t="str">
        <f>CONCATENATE('Page 2'!A23,"X")</f>
        <v>Prior to 2020X</v>
      </c>
      <c r="G9" s="251">
        <f>+'Page 2'!B23</f>
        <v>0</v>
      </c>
      <c r="H9" s="257">
        <f>+'Page 2'!C23</f>
        <v>0</v>
      </c>
      <c r="I9" s="257">
        <f>+'Page 2'!D23</f>
        <v>0</v>
      </c>
      <c r="J9" s="257">
        <f>+'Page 2'!E23</f>
        <v>0</v>
      </c>
      <c r="K9" s="257">
        <f>+'Page 2'!F23</f>
        <v>0</v>
      </c>
      <c r="L9" s="251">
        <f>+'Page 2'!G23</f>
        <v>0</v>
      </c>
      <c r="M9" s="251">
        <f>+'Page 2'!H23</f>
        <v>0</v>
      </c>
      <c r="N9" s="251">
        <f>+'Page 2'!I23</f>
        <v>0</v>
      </c>
    </row>
    <row r="10" spans="1:14" x14ac:dyDescent="0.2">
      <c r="A10" s="224">
        <f>+'Page 1'!$B$11</f>
        <v>0</v>
      </c>
      <c r="B10" s="225">
        <f>'data-p1'!$B$3</f>
        <v>45657</v>
      </c>
      <c r="C10" s="225">
        <f>'data-p1'!$C$3</f>
        <v>45717</v>
      </c>
      <c r="D10" s="224">
        <f>+'Page 1'!$D$8</f>
        <v>0</v>
      </c>
      <c r="E10" s="225" t="str">
        <f>IF('Page 1'!$D$9="","",'Page 1'!$D$9)</f>
        <v/>
      </c>
      <c r="F10" s="303" t="str">
        <f>CONCATENATE('Page 2'!A24,"X")</f>
        <v>2020X</v>
      </c>
      <c r="G10" s="251">
        <f>+'Page 2'!B24</f>
        <v>0</v>
      </c>
      <c r="H10" s="257">
        <f>+'Page 2'!C24</f>
        <v>0</v>
      </c>
      <c r="I10" s="257">
        <f>+'Page 2'!D24</f>
        <v>0</v>
      </c>
      <c r="J10" s="257">
        <f>+'Page 2'!E24</f>
        <v>0</v>
      </c>
      <c r="K10" s="257">
        <f>+'Page 2'!F24</f>
        <v>0</v>
      </c>
      <c r="L10" s="251">
        <f>+'Page 2'!G24</f>
        <v>0</v>
      </c>
      <c r="M10" s="251">
        <f>+'Page 2'!H24</f>
        <v>0</v>
      </c>
      <c r="N10" s="251">
        <f>+'Page 2'!I24</f>
        <v>0</v>
      </c>
    </row>
    <row r="11" spans="1:14" x14ac:dyDescent="0.2">
      <c r="A11" s="224">
        <f>+'Page 1'!$B$11</f>
        <v>0</v>
      </c>
      <c r="B11" s="225">
        <f>'data-p1'!$B$3</f>
        <v>45657</v>
      </c>
      <c r="C11" s="225">
        <f>'data-p1'!$C$3</f>
        <v>45717</v>
      </c>
      <c r="D11" s="224">
        <f>+'Page 1'!$D$8</f>
        <v>0</v>
      </c>
      <c r="E11" s="225" t="str">
        <f>IF('Page 1'!$D$9="","",'Page 1'!$D$9)</f>
        <v/>
      </c>
      <c r="F11" s="303" t="str">
        <f>CONCATENATE('Page 2'!A25,"X")</f>
        <v>2021X</v>
      </c>
      <c r="G11" s="251">
        <f>+'Page 2'!B25</f>
        <v>0</v>
      </c>
      <c r="H11" s="257">
        <f>+'Page 2'!C25</f>
        <v>0</v>
      </c>
      <c r="I11" s="257">
        <f>+'Page 2'!D25</f>
        <v>0</v>
      </c>
      <c r="J11" s="257">
        <f>+'Page 2'!E25</f>
        <v>0</v>
      </c>
      <c r="K11" s="257">
        <f>+'Page 2'!F25</f>
        <v>0</v>
      </c>
      <c r="L11" s="251">
        <f>+'Page 2'!G25</f>
        <v>0</v>
      </c>
      <c r="M11" s="251">
        <f>+'Page 2'!H25</f>
        <v>0</v>
      </c>
      <c r="N11" s="251">
        <f>+'Page 2'!I25</f>
        <v>0</v>
      </c>
    </row>
    <row r="12" spans="1:14" x14ac:dyDescent="0.2">
      <c r="A12" s="224">
        <f>+'Page 1'!$B$11</f>
        <v>0</v>
      </c>
      <c r="B12" s="225">
        <f>'data-p1'!$B$3</f>
        <v>45657</v>
      </c>
      <c r="C12" s="225">
        <f>'data-p1'!$C$3</f>
        <v>45717</v>
      </c>
      <c r="D12" s="224">
        <f>+'Page 1'!$D$8</f>
        <v>0</v>
      </c>
      <c r="E12" s="225" t="str">
        <f>IF('Page 1'!$D$9="","",'Page 1'!$D$9)</f>
        <v/>
      </c>
      <c r="F12" s="303" t="str">
        <f>CONCATENATE('Page 2'!A26,"X")</f>
        <v>2022X</v>
      </c>
      <c r="G12" s="251">
        <f>+'Page 2'!B26</f>
        <v>0</v>
      </c>
      <c r="H12" s="257">
        <f>+'Page 2'!C26</f>
        <v>0</v>
      </c>
      <c r="I12" s="257">
        <f>+'Page 2'!D26</f>
        <v>0</v>
      </c>
      <c r="J12" s="257">
        <f>+'Page 2'!E26</f>
        <v>0</v>
      </c>
      <c r="K12" s="257">
        <f>+'Page 2'!F26</f>
        <v>0</v>
      </c>
      <c r="L12" s="251">
        <f>+'Page 2'!G26</f>
        <v>0</v>
      </c>
      <c r="M12" s="251">
        <f>+'Page 2'!H26</f>
        <v>0</v>
      </c>
      <c r="N12" s="251">
        <f>+'Page 2'!I26</f>
        <v>0</v>
      </c>
    </row>
    <row r="13" spans="1:14" x14ac:dyDescent="0.2">
      <c r="A13" s="224">
        <f>+'Page 1'!$B$11</f>
        <v>0</v>
      </c>
      <c r="B13" s="225">
        <f>'data-p1'!$B$3</f>
        <v>45657</v>
      </c>
      <c r="C13" s="225">
        <f>'data-p1'!$C$3</f>
        <v>45717</v>
      </c>
      <c r="D13" s="224">
        <f>+'Page 1'!$D$8</f>
        <v>0</v>
      </c>
      <c r="E13" s="225" t="str">
        <f>IF('Page 1'!$D$9="","",'Page 1'!$D$9)</f>
        <v/>
      </c>
      <c r="F13" s="303" t="str">
        <f>CONCATENATE('Page 2'!A27,"X")</f>
        <v>2023X</v>
      </c>
      <c r="G13" s="251">
        <f>+'Page 2'!B27</f>
        <v>0</v>
      </c>
      <c r="H13" s="257">
        <f>+'Page 2'!C27</f>
        <v>0</v>
      </c>
      <c r="I13" s="257">
        <f>+'Page 2'!D27</f>
        <v>0</v>
      </c>
      <c r="J13" s="257">
        <f>+'Page 2'!E27</f>
        <v>0</v>
      </c>
      <c r="K13" s="257">
        <f>+'Page 2'!F27</f>
        <v>0</v>
      </c>
      <c r="L13" s="251">
        <f>+'Page 2'!G27</f>
        <v>0</v>
      </c>
      <c r="M13" s="251">
        <f>+'Page 2'!H27</f>
        <v>0</v>
      </c>
      <c r="N13" s="251">
        <f>+'Page 2'!I27</f>
        <v>0</v>
      </c>
    </row>
    <row r="14" spans="1:14" x14ac:dyDescent="0.2">
      <c r="A14" s="224">
        <f>+'Page 1'!$B$11</f>
        <v>0</v>
      </c>
      <c r="B14" s="225">
        <f>'data-p1'!$B$3</f>
        <v>45657</v>
      </c>
      <c r="C14" s="225">
        <f>'data-p1'!$C$3</f>
        <v>45717</v>
      </c>
      <c r="D14" s="224">
        <f>+'Page 1'!$D$8</f>
        <v>0</v>
      </c>
      <c r="E14" s="225" t="str">
        <f>IF('Page 1'!$D$9="","",'Page 1'!$D$9)</f>
        <v/>
      </c>
      <c r="F14" s="303" t="str">
        <f>CONCATENATE('Page 2'!A28,"X")</f>
        <v>2024X</v>
      </c>
      <c r="G14" s="251">
        <f>+'Page 2'!B28</f>
        <v>0</v>
      </c>
      <c r="H14" s="257">
        <f>+'Page 2'!C28</f>
        <v>0</v>
      </c>
      <c r="I14" s="257">
        <f>+'Page 2'!D28</f>
        <v>0</v>
      </c>
      <c r="J14" s="257">
        <f>+'Page 2'!E28</f>
        <v>0</v>
      </c>
      <c r="K14" s="257">
        <f>+'Page 2'!F28</f>
        <v>0</v>
      </c>
      <c r="L14" s="251">
        <f>+'Page 2'!G28</f>
        <v>0</v>
      </c>
      <c r="M14" s="251" t="str">
        <f>+'Page 2'!H28</f>
        <v>XXX</v>
      </c>
      <c r="N14" s="251">
        <f>+'Page 2'!I28</f>
        <v>0</v>
      </c>
    </row>
    <row r="15" spans="1:14" x14ac:dyDescent="0.2">
      <c r="A15" s="224">
        <f>+'Page 1'!$B$11</f>
        <v>0</v>
      </c>
      <c r="B15" s="225">
        <f>'data-p1'!$B$3</f>
        <v>45657</v>
      </c>
      <c r="C15" s="225">
        <f>'data-p1'!$C$3</f>
        <v>45717</v>
      </c>
      <c r="D15" s="224">
        <f>+'Page 1'!$D$8</f>
        <v>0</v>
      </c>
      <c r="E15" s="225" t="str">
        <f>IF('Page 1'!$D$9="","",'Page 1'!$D$9)</f>
        <v/>
      </c>
      <c r="F15" s="245" t="str">
        <f>+'Page 2'!A30</f>
        <v xml:space="preserve">GRAND TOTAL
</v>
      </c>
      <c r="G15" s="251">
        <f>+'Page 2'!B30</f>
        <v>0</v>
      </c>
      <c r="H15" s="257">
        <f>+'Page 2'!C30</f>
        <v>0</v>
      </c>
      <c r="I15" s="257">
        <f>+'Page 2'!D30</f>
        <v>0</v>
      </c>
      <c r="J15" s="257">
        <f>+'Page 2'!E30</f>
        <v>0.5</v>
      </c>
      <c r="K15" s="257">
        <f>+'Page 2'!F30</f>
        <v>0.5</v>
      </c>
      <c r="L15" s="251">
        <f>+'Page 2'!G30</f>
        <v>0</v>
      </c>
      <c r="M15" s="251">
        <f>+'Page 2'!H30</f>
        <v>0</v>
      </c>
      <c r="N15" s="251">
        <f>+'Page 2'!I30</f>
        <v>0</v>
      </c>
    </row>
  </sheetData>
  <sheetProtection password="8EDC" sheet="1" selectLockedCells="1" selectUnlockedCells="1"/>
  <phoneticPr fontId="2" type="noConversion"/>
  <pageMargins left="0.75" right="0.75" top="1" bottom="1" header="0.5" footer="0.5"/>
  <pageSetup scale="9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
    <pageSetUpPr fitToPage="1"/>
  </sheetPr>
  <dimension ref="A1:U145"/>
  <sheetViews>
    <sheetView zoomScale="75" workbookViewId="0"/>
  </sheetViews>
  <sheetFormatPr defaultColWidth="10.5703125" defaultRowHeight="12.75" x14ac:dyDescent="0.2"/>
  <cols>
    <col min="1" max="1" width="10.5703125" style="224" customWidth="1"/>
    <col min="2" max="3" width="10.5703125" style="225" customWidth="1"/>
    <col min="4" max="4" width="10.5703125" style="224" customWidth="1"/>
    <col min="5" max="5" width="10.5703125" style="225" customWidth="1"/>
    <col min="6" max="9" width="10.5703125" style="224" customWidth="1"/>
    <col min="10" max="10" width="10.5703125" style="251" customWidth="1"/>
    <col min="11" max="16384" width="10.5703125" style="223"/>
  </cols>
  <sheetData>
    <row r="1" spans="1:15" s="224" customFormat="1" x14ac:dyDescent="0.2">
      <c r="A1" s="244" t="s">
        <v>440</v>
      </c>
      <c r="K1" s="245"/>
    </row>
    <row r="2" spans="1:15" s="246" customFormat="1" x14ac:dyDescent="0.2">
      <c r="A2" s="246" t="s">
        <v>162</v>
      </c>
      <c r="B2" s="246" t="s">
        <v>163</v>
      </c>
      <c r="C2" s="246" t="s">
        <v>164</v>
      </c>
      <c r="D2" s="246" t="s">
        <v>336</v>
      </c>
      <c r="E2" s="246" t="s">
        <v>165</v>
      </c>
      <c r="F2" s="246" t="s">
        <v>162</v>
      </c>
      <c r="G2" s="246" t="s">
        <v>203</v>
      </c>
      <c r="H2" s="246" t="s">
        <v>204</v>
      </c>
      <c r="I2" s="246" t="s">
        <v>205</v>
      </c>
      <c r="J2" s="247" t="s">
        <v>206</v>
      </c>
      <c r="K2" s="248"/>
    </row>
    <row r="3" spans="1:15" x14ac:dyDescent="0.2">
      <c r="A3" s="224">
        <f>+'Page 1'!$B$11</f>
        <v>0</v>
      </c>
      <c r="B3" s="225">
        <f>'data-p1'!$B$3</f>
        <v>45657</v>
      </c>
      <c r="C3" s="225">
        <f>'data-p1'!$C$3</f>
        <v>45717</v>
      </c>
      <c r="D3" s="224">
        <f>+'Page 1'!$D$8</f>
        <v>0</v>
      </c>
      <c r="E3" s="225" t="str">
        <f>IF('Page 1'!$D$9="","",'Page 1'!$D$9)</f>
        <v/>
      </c>
      <c r="F3" s="224">
        <f>+'Page 3A (1)'!A15</f>
        <v>0</v>
      </c>
      <c r="G3" s="224">
        <f>+'Page 3A (1)'!B15</f>
        <v>0</v>
      </c>
      <c r="H3" s="224">
        <f>+'Page 3A (1)'!C15</f>
        <v>0</v>
      </c>
      <c r="I3" s="224">
        <f>+'Page 3A (1)'!D15</f>
        <v>0</v>
      </c>
      <c r="J3" s="249">
        <f>+'Page 3A (1)'!E15</f>
        <v>0</v>
      </c>
      <c r="K3" s="243"/>
      <c r="L3" s="243"/>
      <c r="M3" s="243"/>
      <c r="N3" s="243"/>
      <c r="O3" s="243"/>
    </row>
    <row r="4" spans="1:15" x14ac:dyDescent="0.2">
      <c r="A4" s="224">
        <f>+'Page 1'!$B$11</f>
        <v>0</v>
      </c>
      <c r="B4" s="225">
        <f>'data-p1'!$B$3</f>
        <v>45657</v>
      </c>
      <c r="C4" s="225">
        <f>'data-p1'!$C$3</f>
        <v>45717</v>
      </c>
      <c r="D4" s="224">
        <f>+'Page 1'!$D$8</f>
        <v>0</v>
      </c>
      <c r="E4" s="225" t="str">
        <f>IF('Page 1'!$D$9="","",'Page 1'!$D$9)</f>
        <v/>
      </c>
      <c r="F4" s="224">
        <f>+'Page 3A (1)'!A16</f>
        <v>0</v>
      </c>
      <c r="G4" s="224">
        <f>+'Page 3A (1)'!B16</f>
        <v>0</v>
      </c>
      <c r="H4" s="224">
        <f>+'Page 3A (1)'!C16</f>
        <v>0</v>
      </c>
      <c r="I4" s="224">
        <f>+'Page 3A (1)'!D16</f>
        <v>0</v>
      </c>
      <c r="J4" s="249">
        <f>+'Page 3A (1)'!E16</f>
        <v>0</v>
      </c>
    </row>
    <row r="5" spans="1:15" x14ac:dyDescent="0.2">
      <c r="A5" s="224">
        <f>+'Page 1'!$B$11</f>
        <v>0</v>
      </c>
      <c r="B5" s="225">
        <f>'data-p1'!$B$3</f>
        <v>45657</v>
      </c>
      <c r="C5" s="225">
        <f>'data-p1'!$C$3</f>
        <v>45717</v>
      </c>
      <c r="D5" s="224">
        <f>+'Page 1'!$D$8</f>
        <v>0</v>
      </c>
      <c r="E5" s="225" t="str">
        <f>IF('Page 1'!$D$9="","",'Page 1'!$D$9)</f>
        <v/>
      </c>
      <c r="F5" s="224">
        <f>+'Page 3A (1)'!A17</f>
        <v>0</v>
      </c>
      <c r="G5" s="224">
        <f>+'Page 3A (1)'!B17</f>
        <v>0</v>
      </c>
      <c r="H5" s="224">
        <f>+'Page 3A (1)'!C17</f>
        <v>0</v>
      </c>
      <c r="I5" s="224">
        <f>+'Page 3A (1)'!D17</f>
        <v>0</v>
      </c>
      <c r="J5" s="249">
        <f>+'Page 3A (1)'!E17</f>
        <v>0</v>
      </c>
    </row>
    <row r="6" spans="1:15" x14ac:dyDescent="0.2">
      <c r="A6" s="224">
        <f>+'Page 1'!$B$11</f>
        <v>0</v>
      </c>
      <c r="B6" s="225">
        <f>'data-p1'!$B$3</f>
        <v>45657</v>
      </c>
      <c r="C6" s="225">
        <f>'data-p1'!$C$3</f>
        <v>45717</v>
      </c>
      <c r="D6" s="224">
        <f>+'Page 1'!$D$8</f>
        <v>0</v>
      </c>
      <c r="E6" s="225" t="str">
        <f>IF('Page 1'!$D$9="","",'Page 1'!$D$9)</f>
        <v/>
      </c>
      <c r="F6" s="224">
        <f>+'Page 3A (1)'!A18</f>
        <v>0</v>
      </c>
      <c r="G6" s="224">
        <f>+'Page 3A (1)'!B18</f>
        <v>0</v>
      </c>
      <c r="H6" s="224">
        <f>+'Page 3A (1)'!C18</f>
        <v>0</v>
      </c>
      <c r="I6" s="224">
        <f>+'Page 3A (1)'!D18</f>
        <v>0</v>
      </c>
      <c r="J6" s="249">
        <f>+'Page 3A (1)'!E18</f>
        <v>0</v>
      </c>
    </row>
    <row r="7" spans="1:15" x14ac:dyDescent="0.2">
      <c r="A7" s="224">
        <f>+'Page 1'!$B$11</f>
        <v>0</v>
      </c>
      <c r="B7" s="225">
        <f>'data-p1'!$B$3</f>
        <v>45657</v>
      </c>
      <c r="C7" s="225">
        <f>'data-p1'!$C$3</f>
        <v>45717</v>
      </c>
      <c r="D7" s="224">
        <f>+'Page 1'!$D$8</f>
        <v>0</v>
      </c>
      <c r="E7" s="225" t="str">
        <f>IF('Page 1'!$D$9="","",'Page 1'!$D$9)</f>
        <v/>
      </c>
      <c r="F7" s="224">
        <f>+'Page 3A (1)'!A19</f>
        <v>0</v>
      </c>
      <c r="G7" s="224">
        <f>+'Page 3A (1)'!B19</f>
        <v>0</v>
      </c>
      <c r="H7" s="224">
        <f>+'Page 3A (1)'!C19</f>
        <v>0</v>
      </c>
      <c r="I7" s="224">
        <f>+'Page 3A (1)'!D19</f>
        <v>0</v>
      </c>
      <c r="J7" s="249">
        <f>+'Page 3A (1)'!E19</f>
        <v>0</v>
      </c>
    </row>
    <row r="8" spans="1:15" x14ac:dyDescent="0.2">
      <c r="A8" s="224">
        <f>+'Page 1'!$B$11</f>
        <v>0</v>
      </c>
      <c r="B8" s="225">
        <f>'data-p1'!$B$3</f>
        <v>45657</v>
      </c>
      <c r="C8" s="225">
        <f>'data-p1'!$C$3</f>
        <v>45717</v>
      </c>
      <c r="D8" s="224">
        <f>+'Page 1'!$D$8</f>
        <v>0</v>
      </c>
      <c r="E8" s="225" t="str">
        <f>IF('Page 1'!$D$9="","",'Page 1'!$D$9)</f>
        <v/>
      </c>
      <c r="F8" s="224">
        <f>+'Page 3A (1)'!A20</f>
        <v>0</v>
      </c>
      <c r="G8" s="224">
        <f>+'Page 3A (1)'!B20</f>
        <v>0</v>
      </c>
      <c r="H8" s="224">
        <f>+'Page 3A (1)'!C20</f>
        <v>0</v>
      </c>
      <c r="I8" s="224">
        <f>+'Page 3A (1)'!D20</f>
        <v>0</v>
      </c>
      <c r="J8" s="249">
        <f>+'Page 3A (1)'!E20</f>
        <v>0</v>
      </c>
    </row>
    <row r="9" spans="1:15" x14ac:dyDescent="0.2">
      <c r="A9" s="224">
        <f>+'Page 1'!$B$11</f>
        <v>0</v>
      </c>
      <c r="B9" s="225">
        <f>'data-p1'!$B$3</f>
        <v>45657</v>
      </c>
      <c r="C9" s="225">
        <f>'data-p1'!$C$3</f>
        <v>45717</v>
      </c>
      <c r="D9" s="224">
        <f>+'Page 1'!$D$8</f>
        <v>0</v>
      </c>
      <c r="E9" s="225" t="str">
        <f>IF('Page 1'!$D$9="","",'Page 1'!$D$9)</f>
        <v/>
      </c>
      <c r="F9" s="224">
        <f>+'Page 3A (1)'!A21</f>
        <v>0</v>
      </c>
      <c r="G9" s="224">
        <f>+'Page 3A (1)'!B21</f>
        <v>0</v>
      </c>
      <c r="H9" s="224">
        <f>+'Page 3A (1)'!C21</f>
        <v>0</v>
      </c>
      <c r="I9" s="224">
        <f>+'Page 3A (1)'!D21</f>
        <v>0</v>
      </c>
      <c r="J9" s="249">
        <f>+'Page 3A (1)'!E21</f>
        <v>0</v>
      </c>
    </row>
    <row r="10" spans="1:15" x14ac:dyDescent="0.2">
      <c r="A10" s="224">
        <f>+'Page 1'!$B$11</f>
        <v>0</v>
      </c>
      <c r="B10" s="225">
        <f>'data-p1'!$B$3</f>
        <v>45657</v>
      </c>
      <c r="C10" s="225">
        <f>'data-p1'!$C$3</f>
        <v>45717</v>
      </c>
      <c r="D10" s="224">
        <f>+'Page 1'!$D$8</f>
        <v>0</v>
      </c>
      <c r="E10" s="225" t="str">
        <f>IF('Page 1'!$D$9="","",'Page 1'!$D$9)</f>
        <v/>
      </c>
      <c r="F10" s="224">
        <f>+'Page 3A (1)'!A22</f>
        <v>0</v>
      </c>
      <c r="G10" s="224">
        <f>+'Page 3A (1)'!B22</f>
        <v>0</v>
      </c>
      <c r="H10" s="224">
        <f>+'Page 3A (1)'!C22</f>
        <v>0</v>
      </c>
      <c r="I10" s="224">
        <f>+'Page 3A (1)'!D22</f>
        <v>0</v>
      </c>
      <c r="J10" s="249">
        <f>+'Page 3A (1)'!E22</f>
        <v>0</v>
      </c>
    </row>
    <row r="11" spans="1:15" x14ac:dyDescent="0.2">
      <c r="A11" s="224">
        <f>+'Page 1'!$B$11</f>
        <v>0</v>
      </c>
      <c r="B11" s="225">
        <f>'data-p1'!$B$3</f>
        <v>45657</v>
      </c>
      <c r="C11" s="225">
        <f>'data-p1'!$C$3</f>
        <v>45717</v>
      </c>
      <c r="D11" s="224">
        <f>+'Page 1'!$D$8</f>
        <v>0</v>
      </c>
      <c r="E11" s="225" t="str">
        <f>IF('Page 1'!$D$9="","",'Page 1'!$D$9)</f>
        <v/>
      </c>
      <c r="F11" s="224">
        <f>+'Page 3A (1)'!A23</f>
        <v>0</v>
      </c>
      <c r="G11" s="224">
        <f>+'Page 3A (1)'!B23</f>
        <v>0</v>
      </c>
      <c r="H11" s="224">
        <f>+'Page 3A (1)'!C23</f>
        <v>0</v>
      </c>
      <c r="I11" s="224">
        <f>+'Page 3A (1)'!D23</f>
        <v>0</v>
      </c>
      <c r="J11" s="249">
        <f>+'Page 3A (1)'!E23</f>
        <v>0</v>
      </c>
    </row>
    <row r="12" spans="1:15" x14ac:dyDescent="0.2">
      <c r="A12" s="224">
        <f>+'Page 1'!$B$11</f>
        <v>0</v>
      </c>
      <c r="B12" s="225">
        <f>'data-p1'!$B$3</f>
        <v>45657</v>
      </c>
      <c r="C12" s="225">
        <f>'data-p1'!$C$3</f>
        <v>45717</v>
      </c>
      <c r="D12" s="224">
        <f>+'Page 1'!$D$8</f>
        <v>0</v>
      </c>
      <c r="E12" s="225" t="str">
        <f>IF('Page 1'!$D$9="","",'Page 1'!$D$9)</f>
        <v/>
      </c>
      <c r="F12" s="224">
        <f>+'Page 3A (1)'!A24</f>
        <v>0</v>
      </c>
      <c r="G12" s="224">
        <f>+'Page 3A (1)'!B24</f>
        <v>0</v>
      </c>
      <c r="H12" s="224">
        <f>+'Page 3A (1)'!C24</f>
        <v>0</v>
      </c>
      <c r="I12" s="224">
        <f>+'Page 3A (1)'!D24</f>
        <v>0</v>
      </c>
      <c r="J12" s="249">
        <f>+'Page 3A (1)'!E24</f>
        <v>0</v>
      </c>
    </row>
    <row r="13" spans="1:15" x14ac:dyDescent="0.2">
      <c r="A13" s="224">
        <f>+'Page 1'!$B$11</f>
        <v>0</v>
      </c>
      <c r="B13" s="225">
        <f>'data-p1'!$B$3</f>
        <v>45657</v>
      </c>
      <c r="C13" s="225">
        <f>'data-p1'!$C$3</f>
        <v>45717</v>
      </c>
      <c r="D13" s="224">
        <f>+'Page 1'!$D$8</f>
        <v>0</v>
      </c>
      <c r="E13" s="225" t="str">
        <f>IF('Page 1'!$D$9="","",'Page 1'!$D$9)</f>
        <v/>
      </c>
      <c r="F13" s="224">
        <f>+'Page 3A (1)'!A25</f>
        <v>0</v>
      </c>
      <c r="G13" s="224">
        <f>+'Page 3A (1)'!B25</f>
        <v>0</v>
      </c>
      <c r="H13" s="224">
        <f>+'Page 3A (1)'!C25</f>
        <v>0</v>
      </c>
      <c r="I13" s="224">
        <f>+'Page 3A (1)'!D25</f>
        <v>0</v>
      </c>
      <c r="J13" s="249">
        <f>+'Page 3A (1)'!E25</f>
        <v>0</v>
      </c>
    </row>
    <row r="14" spans="1:15" x14ac:dyDescent="0.2">
      <c r="A14" s="224">
        <f>+'Page 1'!$B$11</f>
        <v>0</v>
      </c>
      <c r="B14" s="225">
        <f>'data-p1'!$B$3</f>
        <v>45657</v>
      </c>
      <c r="C14" s="225">
        <f>'data-p1'!$C$3</f>
        <v>45717</v>
      </c>
      <c r="D14" s="224">
        <f>+'Page 1'!$D$8</f>
        <v>0</v>
      </c>
      <c r="E14" s="225" t="str">
        <f>IF('Page 1'!$D$9="","",'Page 1'!$D$9)</f>
        <v/>
      </c>
      <c r="F14" s="224">
        <f>+'Page 3A (1)'!A26</f>
        <v>0</v>
      </c>
      <c r="G14" s="224">
        <f>+'Page 3A (1)'!B26</f>
        <v>0</v>
      </c>
      <c r="H14" s="224">
        <f>+'Page 3A (1)'!C26</f>
        <v>0</v>
      </c>
      <c r="I14" s="224">
        <f>+'Page 3A (1)'!D26</f>
        <v>0</v>
      </c>
      <c r="J14" s="249">
        <f>+'Page 3A (1)'!E26</f>
        <v>0</v>
      </c>
    </row>
    <row r="15" spans="1:15" x14ac:dyDescent="0.2">
      <c r="A15" s="224">
        <f>+'Page 1'!$B$11</f>
        <v>0</v>
      </c>
      <c r="B15" s="225">
        <f>'data-p1'!$B$3</f>
        <v>45657</v>
      </c>
      <c r="C15" s="225">
        <f>'data-p1'!$C$3</f>
        <v>45717</v>
      </c>
      <c r="D15" s="224">
        <f>+'Page 1'!$D$8</f>
        <v>0</v>
      </c>
      <c r="E15" s="225" t="str">
        <f>IF('Page 1'!$D$9="","",'Page 1'!$D$9)</f>
        <v/>
      </c>
      <c r="F15" s="224">
        <f>+'Page 3A (1)'!A27</f>
        <v>0</v>
      </c>
      <c r="G15" s="224">
        <f>+'Page 3A (1)'!B27</f>
        <v>0</v>
      </c>
      <c r="H15" s="224">
        <f>+'Page 3A (1)'!C27</f>
        <v>0</v>
      </c>
      <c r="I15" s="224">
        <f>+'Page 3A (1)'!D27</f>
        <v>0</v>
      </c>
      <c r="J15" s="249">
        <f>+'Page 3A (1)'!E27</f>
        <v>0</v>
      </c>
    </row>
    <row r="16" spans="1:15" x14ac:dyDescent="0.2">
      <c r="A16" s="224">
        <f>+'Page 1'!$B$11</f>
        <v>0</v>
      </c>
      <c r="B16" s="225">
        <f>'data-p1'!$B$3</f>
        <v>45657</v>
      </c>
      <c r="C16" s="225">
        <f>'data-p1'!$C$3</f>
        <v>45717</v>
      </c>
      <c r="D16" s="224">
        <f>+'Page 1'!$D$8</f>
        <v>0</v>
      </c>
      <c r="E16" s="225" t="str">
        <f>IF('Page 1'!$D$9="","",'Page 1'!$D$9)</f>
        <v/>
      </c>
      <c r="F16" s="224">
        <f>+'Page 3A (1)'!A28</f>
        <v>0</v>
      </c>
      <c r="G16" s="224">
        <f>+'Page 3A (1)'!B28</f>
        <v>0</v>
      </c>
      <c r="H16" s="224">
        <f>+'Page 3A (1)'!C28</f>
        <v>0</v>
      </c>
      <c r="I16" s="224">
        <f>+'Page 3A (1)'!D28</f>
        <v>0</v>
      </c>
      <c r="J16" s="249">
        <f>+'Page 3A (1)'!E28</f>
        <v>0</v>
      </c>
    </row>
    <row r="17" spans="1:10" x14ac:dyDescent="0.2">
      <c r="A17" s="224">
        <f>+'Page 1'!$B$11</f>
        <v>0</v>
      </c>
      <c r="B17" s="225">
        <f>'data-p1'!$B$3</f>
        <v>45657</v>
      </c>
      <c r="C17" s="225">
        <f>'data-p1'!$C$3</f>
        <v>45717</v>
      </c>
      <c r="D17" s="224">
        <f>+'Page 1'!$D$8</f>
        <v>0</v>
      </c>
      <c r="E17" s="225" t="str">
        <f>IF('Page 1'!$D$9="","",'Page 1'!$D$9)</f>
        <v/>
      </c>
      <c r="F17" s="224">
        <f>+'Page 3A (1)'!A29</f>
        <v>0</v>
      </c>
      <c r="G17" s="224">
        <f>+'Page 3A (1)'!B29</f>
        <v>0</v>
      </c>
      <c r="H17" s="224">
        <f>+'Page 3A (1)'!C29</f>
        <v>0</v>
      </c>
      <c r="I17" s="224">
        <f>+'Page 3A (1)'!D29</f>
        <v>0</v>
      </c>
      <c r="J17" s="249">
        <f>+'Page 3A (1)'!E29</f>
        <v>0</v>
      </c>
    </row>
    <row r="18" spans="1:10" x14ac:dyDescent="0.2">
      <c r="A18" s="224">
        <f>+'Page 1'!$B$11</f>
        <v>0</v>
      </c>
      <c r="B18" s="225">
        <f>'data-p1'!$B$3</f>
        <v>45657</v>
      </c>
      <c r="C18" s="225">
        <f>'data-p1'!$C$3</f>
        <v>45717</v>
      </c>
      <c r="D18" s="224">
        <f>+'Page 1'!$D$8</f>
        <v>0</v>
      </c>
      <c r="E18" s="225" t="str">
        <f>IF('Page 1'!$D$9="","",'Page 1'!$D$9)</f>
        <v/>
      </c>
      <c r="F18" s="224">
        <f>+'Page 3A (1)'!A30</f>
        <v>0</v>
      </c>
      <c r="G18" s="224">
        <f>+'Page 3A (1)'!B30</f>
        <v>0</v>
      </c>
      <c r="H18" s="224">
        <f>+'Page 3A (1)'!C30</f>
        <v>0</v>
      </c>
      <c r="I18" s="224">
        <f>+'Page 3A (1)'!D30</f>
        <v>0</v>
      </c>
      <c r="J18" s="249">
        <f>+'Page 3A (1)'!E30</f>
        <v>0</v>
      </c>
    </row>
    <row r="19" spans="1:10" x14ac:dyDescent="0.2">
      <c r="A19" s="224">
        <f>+'Page 1'!$B$11</f>
        <v>0</v>
      </c>
      <c r="B19" s="225">
        <f>'data-p1'!$B$3</f>
        <v>45657</v>
      </c>
      <c r="C19" s="225">
        <f>'data-p1'!$C$3</f>
        <v>45717</v>
      </c>
      <c r="D19" s="224">
        <f>+'Page 1'!$D$8</f>
        <v>0</v>
      </c>
      <c r="E19" s="225" t="str">
        <f>IF('Page 1'!$D$9="","",'Page 1'!$D$9)</f>
        <v/>
      </c>
      <c r="F19" s="224">
        <f>+'Page 3A (1)'!A31</f>
        <v>0</v>
      </c>
      <c r="G19" s="224">
        <f>+'Page 3A (1)'!B31</f>
        <v>0</v>
      </c>
      <c r="H19" s="224">
        <f>+'Page 3A (1)'!C31</f>
        <v>0</v>
      </c>
      <c r="I19" s="224">
        <f>+'Page 3A (1)'!D31</f>
        <v>0</v>
      </c>
      <c r="J19" s="249">
        <f>+'Page 3A (1)'!E31</f>
        <v>0</v>
      </c>
    </row>
    <row r="20" spans="1:10" x14ac:dyDescent="0.2">
      <c r="A20" s="224">
        <f>+'Page 1'!$B$11</f>
        <v>0</v>
      </c>
      <c r="B20" s="225">
        <f>'data-p1'!$B$3</f>
        <v>45657</v>
      </c>
      <c r="C20" s="225">
        <f>'data-p1'!$C$3</f>
        <v>45717</v>
      </c>
      <c r="D20" s="224">
        <f>+'Page 1'!$D$8</f>
        <v>0</v>
      </c>
      <c r="E20" s="225" t="str">
        <f>IF('Page 1'!$D$9="","",'Page 1'!$D$9)</f>
        <v/>
      </c>
      <c r="F20" s="224">
        <f>+'Page 3A (1)'!A32</f>
        <v>0</v>
      </c>
      <c r="G20" s="224">
        <f>+'Page 3A (1)'!B32</f>
        <v>0</v>
      </c>
      <c r="H20" s="224">
        <f>+'Page 3A (1)'!C32</f>
        <v>0</v>
      </c>
      <c r="I20" s="224">
        <f>+'Page 3A (1)'!D32</f>
        <v>0</v>
      </c>
      <c r="J20" s="249">
        <f>+'Page 3A (1)'!E32</f>
        <v>0</v>
      </c>
    </row>
    <row r="21" spans="1:10" x14ac:dyDescent="0.2">
      <c r="A21" s="224">
        <f>+'Page 1'!$B$11</f>
        <v>0</v>
      </c>
      <c r="B21" s="225">
        <f>'data-p1'!$B$3</f>
        <v>45657</v>
      </c>
      <c r="C21" s="225">
        <f>'data-p1'!$C$3</f>
        <v>45717</v>
      </c>
      <c r="D21" s="224">
        <f>+'Page 1'!$D$8</f>
        <v>0</v>
      </c>
      <c r="E21" s="225" t="str">
        <f>IF('Page 1'!$D$9="","",'Page 1'!$D$9)</f>
        <v/>
      </c>
      <c r="F21" s="224">
        <f>+'Page 3A (1)'!A33</f>
        <v>0</v>
      </c>
      <c r="G21" s="224">
        <f>+'Page 3A (1)'!B33</f>
        <v>0</v>
      </c>
      <c r="H21" s="224">
        <f>+'Page 3A (1)'!C33</f>
        <v>0</v>
      </c>
      <c r="I21" s="224">
        <f>+'Page 3A (1)'!D33</f>
        <v>0</v>
      </c>
      <c r="J21" s="249">
        <f>+'Page 3A (1)'!E33</f>
        <v>0</v>
      </c>
    </row>
    <row r="22" spans="1:10" x14ac:dyDescent="0.2">
      <c r="A22" s="224">
        <f>+'Page 1'!$B$11</f>
        <v>0</v>
      </c>
      <c r="B22" s="225">
        <f>'data-p1'!$B$3</f>
        <v>45657</v>
      </c>
      <c r="C22" s="225">
        <f>'data-p1'!$C$3</f>
        <v>45717</v>
      </c>
      <c r="D22" s="224">
        <f>+'Page 1'!$D$8</f>
        <v>0</v>
      </c>
      <c r="E22" s="225" t="str">
        <f>IF('Page 1'!$D$9="","",'Page 1'!$D$9)</f>
        <v/>
      </c>
      <c r="F22" s="224">
        <f>+'Page 3A (1)'!A34</f>
        <v>0</v>
      </c>
      <c r="G22" s="224">
        <f>+'Page 3A (1)'!B34</f>
        <v>0</v>
      </c>
      <c r="H22" s="224">
        <f>+'Page 3A (1)'!C34</f>
        <v>0</v>
      </c>
      <c r="I22" s="224">
        <f>+'Page 3A (1)'!D34</f>
        <v>0</v>
      </c>
      <c r="J22" s="249">
        <f>+'Page 3A (1)'!E34</f>
        <v>0</v>
      </c>
    </row>
    <row r="23" spans="1:10" x14ac:dyDescent="0.2">
      <c r="A23" s="224">
        <f>+'Page 1'!$B$11</f>
        <v>0</v>
      </c>
      <c r="B23" s="225">
        <f>'data-p1'!$B$3</f>
        <v>45657</v>
      </c>
      <c r="C23" s="225">
        <f>'data-p1'!$C$3</f>
        <v>45717</v>
      </c>
      <c r="D23" s="224">
        <f>+'Page 1'!$D$8</f>
        <v>0</v>
      </c>
      <c r="E23" s="225" t="str">
        <f>IF('Page 1'!$D$9="","",'Page 1'!$D$9)</f>
        <v/>
      </c>
      <c r="F23" s="224">
        <f>+'Page 3A (1)'!A35</f>
        <v>0</v>
      </c>
      <c r="G23" s="224">
        <f>+'Page 3A (1)'!B35</f>
        <v>0</v>
      </c>
      <c r="H23" s="224">
        <f>+'Page 3A (1)'!C35</f>
        <v>0</v>
      </c>
      <c r="I23" s="224">
        <f>+'Page 3A (1)'!D35</f>
        <v>0</v>
      </c>
      <c r="J23" s="249">
        <f>+'Page 3A (1)'!E35</f>
        <v>0</v>
      </c>
    </row>
    <row r="24" spans="1:10" x14ac:dyDescent="0.2">
      <c r="A24" s="224">
        <f>+'Page 1'!$B$11</f>
        <v>0</v>
      </c>
      <c r="B24" s="225">
        <f>'data-p1'!$B$3</f>
        <v>45657</v>
      </c>
      <c r="C24" s="225">
        <f>'data-p1'!$C$3</f>
        <v>45717</v>
      </c>
      <c r="D24" s="224">
        <f>+'Page 1'!$D$8</f>
        <v>0</v>
      </c>
      <c r="E24" s="225" t="str">
        <f>IF('Page 1'!$D$9="","",'Page 1'!$D$9)</f>
        <v/>
      </c>
      <c r="F24" s="224">
        <f>+'Page 3A (1)'!A36</f>
        <v>0</v>
      </c>
      <c r="G24" s="224">
        <f>+'Page 3A (1)'!B36</f>
        <v>0</v>
      </c>
      <c r="H24" s="224">
        <f>+'Page 3A (1)'!C36</f>
        <v>0</v>
      </c>
      <c r="I24" s="224">
        <f>+'Page 3A (1)'!D36</f>
        <v>0</v>
      </c>
      <c r="J24" s="249">
        <f>+'Page 3A (1)'!E36</f>
        <v>0</v>
      </c>
    </row>
    <row r="25" spans="1:10" x14ac:dyDescent="0.2">
      <c r="A25" s="224">
        <f>+'Page 1'!$B$11</f>
        <v>0</v>
      </c>
      <c r="B25" s="225">
        <f>'data-p1'!$B$3</f>
        <v>45657</v>
      </c>
      <c r="C25" s="225">
        <f>'data-p1'!$C$3</f>
        <v>45717</v>
      </c>
      <c r="D25" s="224">
        <f>+'Page 1'!$D$8</f>
        <v>0</v>
      </c>
      <c r="E25" s="225" t="str">
        <f>IF('Page 1'!$D$9="","",'Page 1'!$D$9)</f>
        <v/>
      </c>
      <c r="F25" s="224">
        <f>+'Page 3A (1)'!A37</f>
        <v>0</v>
      </c>
      <c r="G25" s="224">
        <f>+'Page 3A (1)'!B37</f>
        <v>0</v>
      </c>
      <c r="H25" s="224">
        <f>+'Page 3A (1)'!C37</f>
        <v>0</v>
      </c>
      <c r="I25" s="224">
        <f>+'Page 3A (1)'!D37</f>
        <v>0</v>
      </c>
      <c r="J25" s="249">
        <f>+'Page 3A (1)'!E37</f>
        <v>0</v>
      </c>
    </row>
    <row r="26" spans="1:10" x14ac:dyDescent="0.2">
      <c r="A26" s="224">
        <f>+'Page 1'!$B$11</f>
        <v>0</v>
      </c>
      <c r="B26" s="225">
        <f>'data-p1'!$B$3</f>
        <v>45657</v>
      </c>
      <c r="C26" s="225">
        <f>'data-p1'!$C$3</f>
        <v>45717</v>
      </c>
      <c r="D26" s="224">
        <f>+'Page 1'!$D$8</f>
        <v>0</v>
      </c>
      <c r="E26" s="225" t="str">
        <f>IF('Page 1'!$D$9="","",'Page 1'!$D$9)</f>
        <v/>
      </c>
      <c r="F26" s="224">
        <f>+'Page 3A (1)'!A38</f>
        <v>0</v>
      </c>
      <c r="G26" s="224">
        <f>+'Page 3A (1)'!B38</f>
        <v>0</v>
      </c>
      <c r="H26" s="224">
        <f>+'Page 3A (1)'!C38</f>
        <v>0</v>
      </c>
      <c r="I26" s="224">
        <f>+'Page 3A (1)'!D38</f>
        <v>0</v>
      </c>
      <c r="J26" s="249">
        <f>+'Page 3A (1)'!E38</f>
        <v>0</v>
      </c>
    </row>
    <row r="27" spans="1:10" x14ac:dyDescent="0.2">
      <c r="A27" s="224">
        <f>+'Page 1'!$B$11</f>
        <v>0</v>
      </c>
      <c r="B27" s="225">
        <f>'data-p1'!$B$3</f>
        <v>45657</v>
      </c>
      <c r="C27" s="225">
        <f>'data-p1'!$C$3</f>
        <v>45717</v>
      </c>
      <c r="D27" s="224">
        <f>+'Page 1'!$D$8</f>
        <v>0</v>
      </c>
      <c r="E27" s="225" t="str">
        <f>IF('Page 1'!$D$9="","",'Page 1'!$D$9)</f>
        <v/>
      </c>
      <c r="F27" s="224">
        <f>+'Page 3A (1)'!A39</f>
        <v>0</v>
      </c>
      <c r="G27" s="224">
        <f>+'Page 3A (1)'!B39</f>
        <v>0</v>
      </c>
      <c r="H27" s="224">
        <f>+'Page 3A (1)'!C39</f>
        <v>0</v>
      </c>
      <c r="I27" s="224">
        <f>+'Page 3A (1)'!D39</f>
        <v>0</v>
      </c>
      <c r="J27" s="249">
        <f>+'Page 3A (1)'!E39</f>
        <v>0</v>
      </c>
    </row>
    <row r="28" spans="1:10" x14ac:dyDescent="0.2">
      <c r="A28" s="224">
        <f>+'Page 1'!$B$11</f>
        <v>0</v>
      </c>
      <c r="B28" s="225">
        <f>'data-p1'!$B$3</f>
        <v>45657</v>
      </c>
      <c r="C28" s="225">
        <f>'data-p1'!$C$3</f>
        <v>45717</v>
      </c>
      <c r="D28" s="224">
        <f>+'Page 1'!$D$8</f>
        <v>0</v>
      </c>
      <c r="E28" s="225" t="str">
        <f>IF('Page 1'!$D$9="","",'Page 1'!$D$9)</f>
        <v/>
      </c>
      <c r="F28" s="224">
        <f>+'Page 3A (1)'!A40</f>
        <v>0</v>
      </c>
      <c r="G28" s="224">
        <f>+'Page 3A (1)'!B40</f>
        <v>0</v>
      </c>
      <c r="H28" s="224">
        <f>+'Page 3A (1)'!C40</f>
        <v>0</v>
      </c>
      <c r="I28" s="224">
        <f>+'Page 3A (1)'!D40</f>
        <v>0</v>
      </c>
      <c r="J28" s="249">
        <f>+'Page 3A (1)'!E40</f>
        <v>0</v>
      </c>
    </row>
    <row r="29" spans="1:10" x14ac:dyDescent="0.2">
      <c r="A29" s="224">
        <f>+'Page 1'!$B$11</f>
        <v>0</v>
      </c>
      <c r="B29" s="225">
        <f>'data-p1'!$B$3</f>
        <v>45657</v>
      </c>
      <c r="C29" s="225">
        <f>'data-p1'!$C$3</f>
        <v>45717</v>
      </c>
      <c r="D29" s="224">
        <f>+'Page 1'!$D$8</f>
        <v>0</v>
      </c>
      <c r="E29" s="225" t="str">
        <f>IF('Page 1'!$D$9="","",'Page 1'!$D$9)</f>
        <v/>
      </c>
      <c r="F29" s="224">
        <f>+'Page 3A (1)'!A41</f>
        <v>0</v>
      </c>
      <c r="G29" s="224">
        <f>+'Page 3A (1)'!B41</f>
        <v>0</v>
      </c>
      <c r="H29" s="224">
        <f>+'Page 3A (1)'!C41</f>
        <v>0</v>
      </c>
      <c r="I29" s="224">
        <f>+'Page 3A (1)'!D41</f>
        <v>0</v>
      </c>
      <c r="J29" s="249">
        <f>+'Page 3A (1)'!E41</f>
        <v>0</v>
      </c>
    </row>
    <row r="30" spans="1:10" x14ac:dyDescent="0.2">
      <c r="A30" s="224">
        <f>+'Page 1'!$B$11</f>
        <v>0</v>
      </c>
      <c r="B30" s="225">
        <f>'data-p1'!$B$3</f>
        <v>45657</v>
      </c>
      <c r="C30" s="225">
        <f>'data-p1'!$C$3</f>
        <v>45717</v>
      </c>
      <c r="D30" s="224">
        <f>+'Page 1'!$D$8</f>
        <v>0</v>
      </c>
      <c r="E30" s="225" t="str">
        <f>IF('Page 1'!$D$9="","",'Page 1'!$D$9)</f>
        <v/>
      </c>
      <c r="F30" s="224">
        <f>+'Page 3A (1)'!A42</f>
        <v>0</v>
      </c>
      <c r="G30" s="224">
        <f>+'Page 3A (1)'!B42</f>
        <v>0</v>
      </c>
      <c r="H30" s="224">
        <f>+'Page 3A (1)'!C42</f>
        <v>0</v>
      </c>
      <c r="I30" s="224">
        <f>+'Page 3A (1)'!D42</f>
        <v>0</v>
      </c>
      <c r="J30" s="249">
        <f>+'Page 3A (1)'!E42</f>
        <v>0</v>
      </c>
    </row>
    <row r="31" spans="1:10" x14ac:dyDescent="0.2">
      <c r="A31" s="224">
        <f>+'Page 1'!$B$11</f>
        <v>0</v>
      </c>
      <c r="B31" s="225">
        <f>'data-p1'!$B$3</f>
        <v>45657</v>
      </c>
      <c r="C31" s="225">
        <f>'data-p1'!$C$3</f>
        <v>45717</v>
      </c>
      <c r="D31" s="224">
        <f>+'Page 1'!$D$8</f>
        <v>0</v>
      </c>
      <c r="E31" s="225" t="str">
        <f>IF('Page 1'!$D$9="","",'Page 1'!$D$9)</f>
        <v/>
      </c>
      <c r="F31" s="224">
        <f>+'Page 3A (1)'!A43</f>
        <v>0</v>
      </c>
      <c r="G31" s="224">
        <f>+'Page 3A (1)'!B43</f>
        <v>0</v>
      </c>
      <c r="H31" s="224">
        <f>+'Page 3A (1)'!C43</f>
        <v>0</v>
      </c>
      <c r="I31" s="224">
        <f>+'Page 3A (1)'!D43</f>
        <v>0</v>
      </c>
      <c r="J31" s="249">
        <f>+'Page 3A (1)'!E43</f>
        <v>0</v>
      </c>
    </row>
    <row r="32" spans="1:10" x14ac:dyDescent="0.2">
      <c r="A32" s="224">
        <f>+'Page 1'!$B$11</f>
        <v>0</v>
      </c>
      <c r="B32" s="225">
        <f>'data-p1'!$B$3</f>
        <v>45657</v>
      </c>
      <c r="C32" s="225">
        <f>'data-p1'!$C$3</f>
        <v>45717</v>
      </c>
      <c r="D32" s="224">
        <f>+'Page 1'!$D$8</f>
        <v>0</v>
      </c>
      <c r="E32" s="225" t="str">
        <f>IF('Page 1'!$D$9="","",'Page 1'!$D$9)</f>
        <v/>
      </c>
      <c r="F32" s="224">
        <f>+'Page 3A (1)'!A44</f>
        <v>0</v>
      </c>
      <c r="G32" s="224">
        <f>+'Page 3A (1)'!B44</f>
        <v>0</v>
      </c>
      <c r="H32" s="224">
        <f>+'Page 3A (1)'!C44</f>
        <v>0</v>
      </c>
      <c r="I32" s="224">
        <f>+'Page 3A (1)'!D44</f>
        <v>0</v>
      </c>
      <c r="J32" s="249">
        <f>+'Page 3A (1)'!E44</f>
        <v>0</v>
      </c>
    </row>
    <row r="33" spans="1:10" x14ac:dyDescent="0.2">
      <c r="A33" s="224">
        <f>+'Page 1'!$B$11</f>
        <v>0</v>
      </c>
      <c r="B33" s="225">
        <f>'data-p1'!$B$3</f>
        <v>45657</v>
      </c>
      <c r="C33" s="225">
        <f>'data-p1'!$C$3</f>
        <v>45717</v>
      </c>
      <c r="D33" s="224">
        <f>+'Page 1'!$D$8</f>
        <v>0</v>
      </c>
      <c r="E33" s="225" t="str">
        <f>IF('Page 1'!$D$9="","",'Page 1'!$D$9)</f>
        <v/>
      </c>
      <c r="F33" s="224">
        <f>+'Page 3A (1)'!A45</f>
        <v>0</v>
      </c>
      <c r="G33" s="224">
        <f>+'Page 3A (1)'!B45</f>
        <v>0</v>
      </c>
      <c r="H33" s="224">
        <f>+'Page 3A (1)'!C45</f>
        <v>0</v>
      </c>
      <c r="I33" s="224">
        <f>+'Page 3A (1)'!D45</f>
        <v>0</v>
      </c>
      <c r="J33" s="249">
        <f>+'Page 3A (1)'!E45</f>
        <v>0</v>
      </c>
    </row>
    <row r="34" spans="1:10" x14ac:dyDescent="0.2">
      <c r="A34" s="224">
        <f>+'Page 1'!$B$11</f>
        <v>0</v>
      </c>
      <c r="B34" s="225">
        <f>'data-p1'!$B$3</f>
        <v>45657</v>
      </c>
      <c r="C34" s="225">
        <f>'data-p1'!$C$3</f>
        <v>45717</v>
      </c>
      <c r="D34" s="224">
        <f>+'Page 1'!$D$8</f>
        <v>0</v>
      </c>
      <c r="E34" s="225" t="str">
        <f>IF('Page 1'!$D$9="","",'Page 1'!$D$9)</f>
        <v/>
      </c>
      <c r="F34" s="224">
        <f>+'Page 3A (1)'!A46</f>
        <v>0</v>
      </c>
      <c r="G34" s="224">
        <f>+'Page 3A (1)'!B46</f>
        <v>0</v>
      </c>
      <c r="H34" s="224">
        <f>+'Page 3A (1)'!C46</f>
        <v>0</v>
      </c>
      <c r="I34" s="224">
        <f>+'Page 3A (1)'!D46</f>
        <v>0</v>
      </c>
      <c r="J34" s="249">
        <f>+'Page 3A (1)'!E46</f>
        <v>0</v>
      </c>
    </row>
    <row r="35" spans="1:10" x14ac:dyDescent="0.2">
      <c r="A35" s="224">
        <f>+'Page 1'!$B$11</f>
        <v>0</v>
      </c>
      <c r="B35" s="225">
        <f>'data-p1'!$B$3</f>
        <v>45657</v>
      </c>
      <c r="C35" s="225">
        <f>'data-p1'!$C$3</f>
        <v>45717</v>
      </c>
      <c r="D35" s="224">
        <f>+'Page 1'!$D$8</f>
        <v>0</v>
      </c>
      <c r="E35" s="225" t="str">
        <f>IF('Page 1'!$D$9="","",'Page 1'!$D$9)</f>
        <v/>
      </c>
      <c r="F35" s="224">
        <f>+'Page 3A (1)'!A47</f>
        <v>0</v>
      </c>
      <c r="G35" s="224">
        <f>+'Page 3A (1)'!B47</f>
        <v>0</v>
      </c>
      <c r="H35" s="224">
        <f>+'Page 3A (1)'!C47</f>
        <v>0</v>
      </c>
      <c r="I35" s="224">
        <f>+'Page 3A (1)'!D47</f>
        <v>0</v>
      </c>
      <c r="J35" s="249">
        <f>+'Page 3A (1)'!E47</f>
        <v>0</v>
      </c>
    </row>
    <row r="36" spans="1:10" x14ac:dyDescent="0.2">
      <c r="A36" s="224">
        <f>+'Page 1'!$B$11</f>
        <v>0</v>
      </c>
      <c r="B36" s="225">
        <f>'data-p1'!$B$3</f>
        <v>45657</v>
      </c>
      <c r="C36" s="225">
        <f>'data-p1'!$C$3</f>
        <v>45717</v>
      </c>
      <c r="D36" s="224">
        <f>+'Page 1'!$D$8</f>
        <v>0</v>
      </c>
      <c r="E36" s="225" t="str">
        <f>IF('Page 1'!$D$9="","",'Page 1'!$D$9)</f>
        <v/>
      </c>
      <c r="F36" s="224">
        <f>+'Page 3A (1)'!A48</f>
        <v>0</v>
      </c>
      <c r="G36" s="224">
        <f>+'Page 3A (1)'!B48</f>
        <v>0</v>
      </c>
      <c r="H36" s="224">
        <f>+'Page 3A (1)'!C48</f>
        <v>0</v>
      </c>
      <c r="I36" s="224">
        <f>+'Page 3A (1)'!D48</f>
        <v>0</v>
      </c>
      <c r="J36" s="249">
        <f>+'Page 3A (1)'!E48</f>
        <v>0</v>
      </c>
    </row>
    <row r="37" spans="1:10" x14ac:dyDescent="0.2">
      <c r="A37" s="224">
        <f>+'Page 1'!$B$11</f>
        <v>0</v>
      </c>
      <c r="B37" s="225">
        <f>'data-p1'!$B$3</f>
        <v>45657</v>
      </c>
      <c r="C37" s="225">
        <f>'data-p1'!$C$3</f>
        <v>45717</v>
      </c>
      <c r="D37" s="224">
        <f>+'Page 1'!$D$8</f>
        <v>0</v>
      </c>
      <c r="E37" s="225" t="str">
        <f>IF('Page 1'!$D$9="","",'Page 1'!$D$9)</f>
        <v/>
      </c>
      <c r="F37" s="224">
        <f>+'Page 3A (1)'!A49</f>
        <v>0</v>
      </c>
      <c r="G37" s="224">
        <f>+'Page 3A (1)'!B49</f>
        <v>0</v>
      </c>
      <c r="H37" s="224">
        <f>+'Page 3A (1)'!C49</f>
        <v>0</v>
      </c>
      <c r="I37" s="224">
        <f>+'Page 3A (1)'!D49</f>
        <v>0</v>
      </c>
      <c r="J37" s="249">
        <f>+'Page 3A (1)'!E49</f>
        <v>0</v>
      </c>
    </row>
    <row r="38" spans="1:10" x14ac:dyDescent="0.2">
      <c r="A38" s="224">
        <f>+'Page 1'!$B$11</f>
        <v>0</v>
      </c>
      <c r="B38" s="225">
        <f>'data-p1'!$B$3</f>
        <v>45657</v>
      </c>
      <c r="C38" s="225">
        <f>'data-p1'!$C$3</f>
        <v>45717</v>
      </c>
      <c r="D38" s="224">
        <f>+'Page 1'!$D$8</f>
        <v>0</v>
      </c>
      <c r="E38" s="225" t="str">
        <f>IF('Page 1'!$D$9="","",'Page 1'!$D$9)</f>
        <v/>
      </c>
      <c r="F38" s="224">
        <f>+'Page 3A (1)'!A50</f>
        <v>0</v>
      </c>
      <c r="G38" s="224">
        <f>+'Page 3A (1)'!B50</f>
        <v>0</v>
      </c>
      <c r="H38" s="224">
        <f>+'Page 3A (1)'!C50</f>
        <v>0</v>
      </c>
      <c r="I38" s="224">
        <f>+'Page 3A (1)'!D50</f>
        <v>0</v>
      </c>
      <c r="J38" s="249">
        <f>+'Page 3A (1)'!E50</f>
        <v>0</v>
      </c>
    </row>
    <row r="39" spans="1:10" x14ac:dyDescent="0.2">
      <c r="A39" s="224">
        <f>+'Page 1'!$B$11</f>
        <v>0</v>
      </c>
      <c r="B39" s="225">
        <f>'data-p1'!$B$3</f>
        <v>45657</v>
      </c>
      <c r="C39" s="225">
        <f>'data-p1'!$C$3</f>
        <v>45717</v>
      </c>
      <c r="D39" s="224">
        <f>+'Page 1'!$D$8</f>
        <v>0</v>
      </c>
      <c r="E39" s="225" t="str">
        <f>IF('Page 1'!$D$9="","",'Page 1'!$D$9)</f>
        <v/>
      </c>
      <c r="F39" s="224">
        <f>+'Page 3A (1)'!A51</f>
        <v>0</v>
      </c>
      <c r="G39" s="224">
        <f>+'Page 3A (1)'!B51</f>
        <v>0</v>
      </c>
      <c r="H39" s="224">
        <f>+'Page 3A (1)'!C51</f>
        <v>0</v>
      </c>
      <c r="I39" s="224">
        <f>+'Page 3A (1)'!D51</f>
        <v>0</v>
      </c>
      <c r="J39" s="249">
        <f>+'Page 3A (1)'!E51</f>
        <v>0</v>
      </c>
    </row>
    <row r="40" spans="1:10" x14ac:dyDescent="0.2">
      <c r="A40" s="224">
        <f>+'Page 1'!$B$11</f>
        <v>0</v>
      </c>
      <c r="B40" s="225">
        <f>'data-p1'!$B$3</f>
        <v>45657</v>
      </c>
      <c r="C40" s="225">
        <f>'data-p1'!$C$3</f>
        <v>45717</v>
      </c>
      <c r="D40" s="224">
        <f>+'Page 1'!$D$8</f>
        <v>0</v>
      </c>
      <c r="E40" s="225" t="str">
        <f>IF('Page 1'!$D$9="","",'Page 1'!$D$9)</f>
        <v/>
      </c>
      <c r="F40" s="224">
        <f>+'Page 3A (1)'!A52</f>
        <v>0</v>
      </c>
      <c r="G40" s="224">
        <f>+'Page 3A (1)'!B52</f>
        <v>0</v>
      </c>
      <c r="H40" s="224">
        <f>+'Page 3A (1)'!C52</f>
        <v>0</v>
      </c>
      <c r="I40" s="224">
        <f>+'Page 3A (1)'!D52</f>
        <v>0</v>
      </c>
      <c r="J40" s="249">
        <f>+'Page 3A (1)'!E52</f>
        <v>0</v>
      </c>
    </row>
    <row r="41" spans="1:10" x14ac:dyDescent="0.2">
      <c r="A41" s="224">
        <f>+'Page 1'!$B$11</f>
        <v>0</v>
      </c>
      <c r="B41" s="225">
        <f>'data-p1'!$B$3</f>
        <v>45657</v>
      </c>
      <c r="C41" s="225">
        <f>'data-p1'!$C$3</f>
        <v>45717</v>
      </c>
      <c r="D41" s="224">
        <f>+'Page 1'!$D$8</f>
        <v>0</v>
      </c>
      <c r="E41" s="225" t="str">
        <f>IF('Page 1'!$D$9="","",'Page 1'!$D$9)</f>
        <v/>
      </c>
      <c r="F41" s="224">
        <f>+'Page 3A (1)'!A53</f>
        <v>0</v>
      </c>
      <c r="G41" s="224">
        <f>+'Page 3A (1)'!B53</f>
        <v>0</v>
      </c>
      <c r="H41" s="224">
        <f>+'Page 3A (1)'!C53</f>
        <v>0</v>
      </c>
      <c r="I41" s="224">
        <f>+'Page 3A (1)'!D53</f>
        <v>0</v>
      </c>
      <c r="J41" s="249">
        <f>+'Page 3A (1)'!E53</f>
        <v>0</v>
      </c>
    </row>
    <row r="42" spans="1:10" x14ac:dyDescent="0.2">
      <c r="A42" s="224">
        <f>+'Page 1'!$B$11</f>
        <v>0</v>
      </c>
      <c r="B42" s="225">
        <f>'data-p1'!$B$3</f>
        <v>45657</v>
      </c>
      <c r="C42" s="225">
        <f>'data-p1'!$C$3</f>
        <v>45717</v>
      </c>
      <c r="D42" s="224">
        <f>+'Page 1'!$D$8</f>
        <v>0</v>
      </c>
      <c r="E42" s="225" t="str">
        <f>IF('Page 1'!$D$9="","",'Page 1'!$D$9)</f>
        <v/>
      </c>
      <c r="F42" s="224">
        <f>+'Page 3A (1)'!A54</f>
        <v>0</v>
      </c>
      <c r="G42" s="224">
        <f>+'Page 3A (1)'!B54</f>
        <v>0</v>
      </c>
      <c r="H42" s="224">
        <f>+'Page 3A (1)'!C54</f>
        <v>0</v>
      </c>
      <c r="I42" s="224">
        <f>+'Page 3A (1)'!D54</f>
        <v>0</v>
      </c>
      <c r="J42" s="249">
        <f>+'Page 3A (1)'!E54</f>
        <v>0</v>
      </c>
    </row>
    <row r="43" spans="1:10" x14ac:dyDescent="0.2">
      <c r="A43" s="224">
        <f>+'Page 1'!$B$11</f>
        <v>0</v>
      </c>
      <c r="B43" s="225">
        <f>'data-p1'!$B$3</f>
        <v>45657</v>
      </c>
      <c r="C43" s="225">
        <f>'data-p1'!$C$3</f>
        <v>45717</v>
      </c>
      <c r="D43" s="224">
        <f>+'Page 1'!$D$8</f>
        <v>0</v>
      </c>
      <c r="E43" s="225" t="str">
        <f>IF('Page 1'!$D$9="","",'Page 1'!$D$9)</f>
        <v/>
      </c>
      <c r="F43" s="224">
        <f>+'Page 3A (1)'!A55</f>
        <v>0</v>
      </c>
      <c r="G43" s="224">
        <f>+'Page 3A (1)'!B55</f>
        <v>0</v>
      </c>
      <c r="H43" s="224">
        <f>+'Page 3A (1)'!C55</f>
        <v>0</v>
      </c>
      <c r="I43" s="224">
        <f>+'Page 3A (1)'!D55</f>
        <v>0</v>
      </c>
      <c r="J43" s="249">
        <f>+'Page 3A (1)'!E55</f>
        <v>0</v>
      </c>
    </row>
    <row r="44" spans="1:10" x14ac:dyDescent="0.2">
      <c r="A44" s="224">
        <f>+'Page 1'!$B$11</f>
        <v>0</v>
      </c>
      <c r="B44" s="225">
        <f>'data-p1'!$B$3</f>
        <v>45657</v>
      </c>
      <c r="C44" s="225">
        <f>'data-p1'!$C$3</f>
        <v>45717</v>
      </c>
      <c r="D44" s="224">
        <f>+'Page 1'!$D$8</f>
        <v>0</v>
      </c>
      <c r="E44" s="225" t="str">
        <f>IF('Page 1'!$D$9="","",'Page 1'!$D$9)</f>
        <v/>
      </c>
      <c r="F44" s="224">
        <f>+'Page 3A (1)'!A56</f>
        <v>0</v>
      </c>
      <c r="G44" s="224">
        <f>+'Page 3A (1)'!B56</f>
        <v>0</v>
      </c>
      <c r="H44" s="224">
        <f>+'Page 3A (1)'!C56</f>
        <v>0</v>
      </c>
      <c r="I44" s="224">
        <f>+'Page 3A (1)'!D56</f>
        <v>0</v>
      </c>
      <c r="J44" s="249">
        <f>+'Page 3A (1)'!E56</f>
        <v>0</v>
      </c>
    </row>
    <row r="45" spans="1:10" x14ac:dyDescent="0.2">
      <c r="A45" s="224">
        <f>+'Page 1'!$B$11</f>
        <v>0</v>
      </c>
      <c r="B45" s="225">
        <f>'data-p1'!$B$3</f>
        <v>45657</v>
      </c>
      <c r="C45" s="225">
        <f>'data-p1'!$C$3</f>
        <v>45717</v>
      </c>
      <c r="D45" s="224">
        <f>+'Page 1'!$D$8</f>
        <v>0</v>
      </c>
      <c r="E45" s="225" t="str">
        <f>IF('Page 1'!$D$9="","",'Page 1'!$D$9)</f>
        <v/>
      </c>
      <c r="F45" s="224">
        <f>+'Page 3A (1)'!A57</f>
        <v>0</v>
      </c>
      <c r="G45" s="224">
        <f>+'Page 3A (1)'!B57</f>
        <v>0</v>
      </c>
      <c r="H45" s="224">
        <f>+'Page 3A (1)'!C57</f>
        <v>0</v>
      </c>
      <c r="I45" s="224">
        <f>+'Page 3A (1)'!D57</f>
        <v>0</v>
      </c>
      <c r="J45" s="249">
        <f>+'Page 3A (1)'!E57</f>
        <v>0</v>
      </c>
    </row>
    <row r="46" spans="1:10" x14ac:dyDescent="0.2">
      <c r="A46" s="224">
        <f>+'Page 1'!$B$11</f>
        <v>0</v>
      </c>
      <c r="B46" s="225">
        <f>'data-p1'!$B$3</f>
        <v>45657</v>
      </c>
      <c r="C46" s="225">
        <f>'data-p1'!$C$3</f>
        <v>45717</v>
      </c>
      <c r="D46" s="224">
        <f>+'Page 1'!$D$8</f>
        <v>0</v>
      </c>
      <c r="E46" s="225" t="str">
        <f>IF('Page 1'!$D$9="","",'Page 1'!$D$9)</f>
        <v/>
      </c>
      <c r="F46" s="224">
        <f>+'Page 3A (1)'!A58</f>
        <v>0</v>
      </c>
      <c r="G46" s="224">
        <f>+'Page 3A (1)'!B58</f>
        <v>0</v>
      </c>
      <c r="H46" s="224">
        <f>+'Page 3A (1)'!C58</f>
        <v>0</v>
      </c>
      <c r="I46" s="224">
        <f>+'Page 3A (1)'!D58</f>
        <v>0</v>
      </c>
      <c r="J46" s="249">
        <f>+'Page 3A (1)'!E58</f>
        <v>0</v>
      </c>
    </row>
    <row r="47" spans="1:10" x14ac:dyDescent="0.2">
      <c r="A47" s="224">
        <f>+'Page 1'!$B$11</f>
        <v>0</v>
      </c>
      <c r="B47" s="225">
        <f>'data-p1'!$B$3</f>
        <v>45657</v>
      </c>
      <c r="C47" s="225">
        <f>'data-p1'!$C$3</f>
        <v>45717</v>
      </c>
      <c r="D47" s="224">
        <f>+'Page 1'!$D$8</f>
        <v>0</v>
      </c>
      <c r="E47" s="225" t="str">
        <f>IF('Page 1'!$D$9="","",'Page 1'!$D$9)</f>
        <v/>
      </c>
      <c r="F47" s="224">
        <f>+'Page 3A (1)'!A59</f>
        <v>0</v>
      </c>
      <c r="G47" s="224">
        <f>+'Page 3A (1)'!B59</f>
        <v>0</v>
      </c>
      <c r="H47" s="224">
        <f>+'Page 3A (1)'!C59</f>
        <v>0</v>
      </c>
      <c r="I47" s="224">
        <f>+'Page 3A (1)'!D59</f>
        <v>0</v>
      </c>
      <c r="J47" s="249">
        <f>+'Page 3A (1)'!E59</f>
        <v>0</v>
      </c>
    </row>
    <row r="48" spans="1:10" x14ac:dyDescent="0.2">
      <c r="A48" s="224">
        <f>+'Page 1'!$B$11</f>
        <v>0</v>
      </c>
      <c r="B48" s="225">
        <f>'data-p1'!$B$3</f>
        <v>45657</v>
      </c>
      <c r="C48" s="225">
        <f>'data-p1'!$C$3</f>
        <v>45717</v>
      </c>
      <c r="D48" s="224">
        <f>+'Page 1'!$D$8</f>
        <v>0</v>
      </c>
      <c r="E48" s="225" t="str">
        <f>IF('Page 1'!$D$9="","",'Page 1'!$D$9)</f>
        <v/>
      </c>
      <c r="F48" s="224">
        <f>+'Page 3A (1)'!A60</f>
        <v>0</v>
      </c>
      <c r="G48" s="224">
        <f>+'Page 3A (1)'!B60</f>
        <v>0</v>
      </c>
      <c r="H48" s="224">
        <f>+'Page 3A (1)'!C60</f>
        <v>0</v>
      </c>
      <c r="I48" s="224">
        <f>+'Page 3A (1)'!D60</f>
        <v>0</v>
      </c>
      <c r="J48" s="249">
        <f>+'Page 3A (1)'!E60</f>
        <v>0</v>
      </c>
    </row>
    <row r="49" spans="1:21" x14ac:dyDescent="0.2">
      <c r="A49" s="224">
        <f>+'Page 1'!$B$11</f>
        <v>0</v>
      </c>
      <c r="B49" s="225">
        <f>'data-p1'!$B$3</f>
        <v>45657</v>
      </c>
      <c r="C49" s="225">
        <f>'data-p1'!$C$3</f>
        <v>45717</v>
      </c>
      <c r="D49" s="224">
        <f>+'Page 1'!$D$8</f>
        <v>0</v>
      </c>
      <c r="E49" s="225" t="str">
        <f>IF('Page 1'!$D$9="","",'Page 1'!$D$9)</f>
        <v/>
      </c>
      <c r="F49" s="224">
        <f>+'Page 3A (1)'!A61</f>
        <v>0</v>
      </c>
      <c r="G49" s="224">
        <f>+'Page 3A (1)'!B61</f>
        <v>0</v>
      </c>
      <c r="H49" s="224">
        <f>+'Page 3A (1)'!C61</f>
        <v>0</v>
      </c>
      <c r="I49" s="224">
        <f>+'Page 3A (1)'!D61</f>
        <v>0</v>
      </c>
      <c r="J49" s="249">
        <f>+'Page 3A (1)'!E61</f>
        <v>0</v>
      </c>
    </row>
    <row r="50" spans="1:21" x14ac:dyDescent="0.2">
      <c r="A50" s="224">
        <f>+'Page 1'!$B$11</f>
        <v>0</v>
      </c>
      <c r="B50" s="225">
        <f>'data-p1'!$B$3</f>
        <v>45657</v>
      </c>
      <c r="C50" s="225">
        <f>'data-p1'!$C$3</f>
        <v>45717</v>
      </c>
      <c r="D50" s="224">
        <f>+'Page 1'!$D$8</f>
        <v>0</v>
      </c>
      <c r="E50" s="225" t="str">
        <f>IF('Page 1'!$D$9="","",'Page 1'!$D$9)</f>
        <v/>
      </c>
      <c r="F50" s="224">
        <f>+'Page 3A (1)'!A62</f>
        <v>0</v>
      </c>
      <c r="G50" s="224">
        <f>+'Page 3A (1)'!B62</f>
        <v>0</v>
      </c>
      <c r="H50" s="224">
        <f>+'Page 3A (1)'!C62</f>
        <v>0</v>
      </c>
      <c r="I50" s="224">
        <f>+'Page 3A (1)'!D62</f>
        <v>0</v>
      </c>
      <c r="J50" s="249">
        <f>+'Page 3A (1)'!E62</f>
        <v>0</v>
      </c>
    </row>
    <row r="51" spans="1:21" x14ac:dyDescent="0.2">
      <c r="A51" s="224">
        <f>+'Page 1'!$B$11</f>
        <v>0</v>
      </c>
      <c r="B51" s="225">
        <f>'data-p1'!$B$3</f>
        <v>45657</v>
      </c>
      <c r="C51" s="225">
        <f>'data-p1'!$C$3</f>
        <v>45717</v>
      </c>
      <c r="D51" s="224">
        <f>+'Page 1'!$D$8</f>
        <v>0</v>
      </c>
      <c r="E51" s="225" t="str">
        <f>IF('Page 1'!$D$9="","",'Page 1'!$D$9)</f>
        <v/>
      </c>
      <c r="F51" s="224">
        <f>+'Page 3A (1)'!A63</f>
        <v>0</v>
      </c>
      <c r="G51" s="224">
        <f>+'Page 3A (1)'!B63</f>
        <v>0</v>
      </c>
      <c r="H51" s="224">
        <f>+'Page 3A (1)'!C63</f>
        <v>0</v>
      </c>
      <c r="I51" s="224">
        <f>+'Page 3A (1)'!D63</f>
        <v>0</v>
      </c>
      <c r="J51" s="249">
        <f>+'Page 3A (1)'!E63</f>
        <v>0</v>
      </c>
    </row>
    <row r="52" spans="1:21" x14ac:dyDescent="0.2">
      <c r="A52" s="224">
        <f>+'Page 1'!$B$11</f>
        <v>0</v>
      </c>
      <c r="B52" s="225">
        <f>'data-p1'!$B$3</f>
        <v>45657</v>
      </c>
      <c r="C52" s="225">
        <f>'data-p1'!$C$3</f>
        <v>45717</v>
      </c>
      <c r="D52" s="224">
        <f>+'Page 1'!$D$8</f>
        <v>0</v>
      </c>
      <c r="E52" s="225" t="str">
        <f>IF('Page 1'!$D$9="","",'Page 1'!$D$9)</f>
        <v/>
      </c>
      <c r="F52" s="224">
        <f>+'Page 3A (1)'!A64</f>
        <v>0</v>
      </c>
      <c r="G52" s="224">
        <f>+'Page 3A (1)'!B64</f>
        <v>0</v>
      </c>
      <c r="H52" s="224">
        <f>+'Page 3A (1)'!C64</f>
        <v>0</v>
      </c>
      <c r="I52" s="224">
        <f>+'Page 3A (1)'!D64</f>
        <v>0</v>
      </c>
      <c r="J52" s="249">
        <f>+'Page 3A (1)'!E64</f>
        <v>0</v>
      </c>
    </row>
    <row r="53" spans="1:21" x14ac:dyDescent="0.2">
      <c r="A53" s="224">
        <f>+'Page 1'!$B$11</f>
        <v>0</v>
      </c>
      <c r="B53" s="225">
        <f>'data-p1'!$B$3</f>
        <v>45657</v>
      </c>
      <c r="C53" s="225">
        <f>'data-p1'!$C$3</f>
        <v>45717</v>
      </c>
      <c r="D53" s="224">
        <f>+'Page 1'!$D$8</f>
        <v>0</v>
      </c>
      <c r="E53" s="225" t="str">
        <f>IF('Page 1'!$D$9="","",'Page 1'!$D$9)</f>
        <v/>
      </c>
      <c r="F53" s="224">
        <f>+'Page 3A (1)'!A65</f>
        <v>0</v>
      </c>
      <c r="G53" s="224">
        <f>+'Page 3A (1)'!B65</f>
        <v>0</v>
      </c>
      <c r="H53" s="224">
        <f>+'Page 3A (1)'!C65</f>
        <v>0</v>
      </c>
      <c r="I53" s="224">
        <f>+'Page 3A (1)'!D65</f>
        <v>0</v>
      </c>
      <c r="J53" s="249">
        <f>+'Page 3A (1)'!E65</f>
        <v>0</v>
      </c>
    </row>
    <row r="54" spans="1:21" x14ac:dyDescent="0.2">
      <c r="A54" s="224">
        <f>+'Page 1'!$B$11</f>
        <v>0</v>
      </c>
      <c r="B54" s="225">
        <f>'data-p1'!$B$3</f>
        <v>45657</v>
      </c>
      <c r="C54" s="225">
        <f>'data-p1'!$C$3</f>
        <v>45717</v>
      </c>
      <c r="D54" s="224">
        <f>+'Page 1'!$D$8</f>
        <v>0</v>
      </c>
      <c r="E54" s="225" t="str">
        <f>IF('Page 1'!$D$9="","",'Page 1'!$D$9)</f>
        <v/>
      </c>
      <c r="F54" s="224">
        <f>+'Page 3A (1)'!A66</f>
        <v>0</v>
      </c>
      <c r="G54" s="224">
        <f>+'Page 3A (1)'!B66</f>
        <v>0</v>
      </c>
      <c r="H54" s="224">
        <f>+'Page 3A (1)'!C66</f>
        <v>0</v>
      </c>
      <c r="I54" s="224">
        <f>+'Page 3A (1)'!D66</f>
        <v>0</v>
      </c>
      <c r="J54" s="249">
        <f>+'Page 3A (1)'!E66</f>
        <v>0</v>
      </c>
    </row>
    <row r="55" spans="1:21" x14ac:dyDescent="0.2">
      <c r="A55" s="224">
        <f>+'Page 1'!$B$11</f>
        <v>0</v>
      </c>
      <c r="B55" s="225">
        <f>'data-p1'!$B$3</f>
        <v>45657</v>
      </c>
      <c r="C55" s="225">
        <f>'data-p1'!$C$3</f>
        <v>45717</v>
      </c>
      <c r="D55" s="224">
        <f>+'Page 1'!$D$8</f>
        <v>0</v>
      </c>
      <c r="E55" s="225" t="str">
        <f>IF('Page 1'!$D$9="","",'Page 1'!$D$9)</f>
        <v/>
      </c>
      <c r="F55" s="224">
        <f>+'Page 3A (1)'!A67</f>
        <v>0</v>
      </c>
      <c r="G55" s="224">
        <f>+'Page 3A (1)'!B67</f>
        <v>0</v>
      </c>
      <c r="H55" s="224">
        <f>+'Page 3A (1)'!C67</f>
        <v>0</v>
      </c>
      <c r="I55" s="224">
        <f>+'Page 3A (1)'!D67</f>
        <v>0</v>
      </c>
      <c r="J55" s="249">
        <f>+'Page 3A (1)'!E67</f>
        <v>0</v>
      </c>
    </row>
    <row r="56" spans="1:21" x14ac:dyDescent="0.2">
      <c r="A56" s="224">
        <f>+'Page 1'!$B$11</f>
        <v>0</v>
      </c>
      <c r="B56" s="225">
        <f>'data-p1'!$B$3</f>
        <v>45657</v>
      </c>
      <c r="C56" s="225">
        <f>'data-p1'!$C$3</f>
        <v>45717</v>
      </c>
      <c r="D56" s="224">
        <f>+'Page 1'!$D$8</f>
        <v>0</v>
      </c>
      <c r="E56" s="225" t="str">
        <f>IF('Page 1'!$D$9="","",'Page 1'!$D$9)</f>
        <v/>
      </c>
      <c r="F56" s="224">
        <f>+'Page 3A (1)'!A68</f>
        <v>0</v>
      </c>
      <c r="G56" s="224">
        <f>+'Page 3A (1)'!B68</f>
        <v>0</v>
      </c>
      <c r="H56" s="224">
        <f>+'Page 3A (1)'!C68</f>
        <v>0</v>
      </c>
      <c r="I56" s="224">
        <f>+'Page 3A (1)'!D68</f>
        <v>0</v>
      </c>
      <c r="J56" s="249">
        <f>+'Page 3A (1)'!E68</f>
        <v>0</v>
      </c>
    </row>
    <row r="57" spans="1:21" x14ac:dyDescent="0.2">
      <c r="A57" s="224">
        <f>+'Page 1'!$B$11</f>
        <v>0</v>
      </c>
      <c r="B57" s="225">
        <f>'data-p1'!$B$3</f>
        <v>45657</v>
      </c>
      <c r="C57" s="225">
        <f>'data-p1'!$C$3</f>
        <v>45717</v>
      </c>
      <c r="D57" s="224">
        <f>+'Page 1'!$D$8</f>
        <v>0</v>
      </c>
      <c r="E57" s="225" t="str">
        <f>IF('Page 1'!$D$9="","",'Page 1'!$D$9)</f>
        <v/>
      </c>
      <c r="F57" s="224">
        <f>+'Page 3A (1)'!A69</f>
        <v>0</v>
      </c>
      <c r="G57" s="224">
        <f>+'Page 3A (1)'!B69</f>
        <v>0</v>
      </c>
      <c r="H57" s="224">
        <f>+'Page 3A (1)'!C69</f>
        <v>0</v>
      </c>
      <c r="I57" s="224">
        <f>+'Page 3A (1)'!D69</f>
        <v>0</v>
      </c>
      <c r="J57" s="249">
        <f>+'Page 3A (1)'!E69</f>
        <v>0</v>
      </c>
    </row>
    <row r="58" spans="1:21" x14ac:dyDescent="0.2">
      <c r="A58" s="224">
        <f>+'Page 1'!$B$11</f>
        <v>0</v>
      </c>
      <c r="B58" s="225">
        <f>'data-p1'!$B$3</f>
        <v>45657</v>
      </c>
      <c r="C58" s="225">
        <f>'data-p1'!$C$3</f>
        <v>45717</v>
      </c>
      <c r="D58" s="224">
        <f>+'Page 1'!$D$8</f>
        <v>0</v>
      </c>
      <c r="E58" s="225" t="str">
        <f>IF('Page 1'!$D$9="","",'Page 1'!$D$9)</f>
        <v/>
      </c>
      <c r="F58" s="224">
        <f>+'Page 3A (1)'!A70</f>
        <v>0</v>
      </c>
      <c r="G58" s="224">
        <f>+'Page 3A (1)'!B70</f>
        <v>0</v>
      </c>
      <c r="H58" s="224">
        <f>+'Page 3A (1)'!C70</f>
        <v>0</v>
      </c>
      <c r="I58" s="224">
        <f>+'Page 3A (1)'!D70</f>
        <v>0</v>
      </c>
      <c r="J58" s="249">
        <f>+'Page 3A (1)'!E70</f>
        <v>0</v>
      </c>
    </row>
    <row r="59" spans="1:21" x14ac:dyDescent="0.2">
      <c r="A59" s="224">
        <f>+'Page 1'!$B$11</f>
        <v>0</v>
      </c>
      <c r="B59" s="225">
        <f>'data-p1'!$B$3</f>
        <v>45657</v>
      </c>
      <c r="C59" s="225">
        <f>'data-p1'!$C$3</f>
        <v>45717</v>
      </c>
      <c r="D59" s="224">
        <f>+'Page 1'!$D$8</f>
        <v>0</v>
      </c>
      <c r="E59" s="225" t="str">
        <f>IF('Page 1'!$D$9="","",'Page 1'!$D$9)</f>
        <v/>
      </c>
      <c r="F59" s="224">
        <f>+'Page 3A (1)'!A71</f>
        <v>0</v>
      </c>
      <c r="G59" s="224">
        <f>+'Page 3A (1)'!B71</f>
        <v>0</v>
      </c>
      <c r="H59" s="224">
        <f>+'Page 3A (1)'!C71</f>
        <v>0</v>
      </c>
      <c r="I59" s="224">
        <f>+'Page 3A (1)'!D71</f>
        <v>0</v>
      </c>
      <c r="J59" s="249">
        <f>+'Page 3A (1)'!E71</f>
        <v>0</v>
      </c>
    </row>
    <row r="60" spans="1:21" x14ac:dyDescent="0.2">
      <c r="A60" s="224">
        <f>+'Page 1'!$B$11</f>
        <v>0</v>
      </c>
      <c r="B60" s="225">
        <f>'data-p1'!$B$3</f>
        <v>45657</v>
      </c>
      <c r="C60" s="225">
        <f>'data-p1'!$C$3</f>
        <v>45717</v>
      </c>
      <c r="D60" s="224">
        <f>+'Page 1'!$D$8</f>
        <v>0</v>
      </c>
      <c r="E60" s="225" t="str">
        <f>IF('Page 1'!$D$9="","",'Page 1'!$D$9)</f>
        <v/>
      </c>
      <c r="F60" s="224">
        <f>+'Page 3A (1)'!A72</f>
        <v>0</v>
      </c>
      <c r="G60" s="224">
        <f>+'Page 3A (1)'!B72</f>
        <v>0</v>
      </c>
      <c r="H60" s="224">
        <f>+'Page 3A (1)'!C72</f>
        <v>0</v>
      </c>
      <c r="I60" s="224">
        <f>+'Page 3A (1)'!D72</f>
        <v>0</v>
      </c>
      <c r="J60" s="249">
        <f>+'Page 3A (1)'!E72</f>
        <v>0</v>
      </c>
    </row>
    <row r="61" spans="1:21" x14ac:dyDescent="0.2">
      <c r="A61" s="224">
        <f>+'Page 1'!$B$11</f>
        <v>0</v>
      </c>
      <c r="B61" s="225">
        <f>'data-p1'!$B$3</f>
        <v>45657</v>
      </c>
      <c r="C61" s="225">
        <f>'data-p1'!$C$3</f>
        <v>45717</v>
      </c>
      <c r="D61" s="224">
        <f>+'Page 1'!$D$8</f>
        <v>0</v>
      </c>
      <c r="E61" s="225" t="str">
        <f>IF('Page 1'!$D$9="","",'Page 1'!$D$9)</f>
        <v/>
      </c>
      <c r="F61" s="224">
        <f>+'Page 3A (1)'!A73</f>
        <v>0</v>
      </c>
      <c r="G61" s="224">
        <f>+'Page 3A (1)'!B73</f>
        <v>0</v>
      </c>
      <c r="H61" s="224">
        <f>+'Page 3A (1)'!C73</f>
        <v>0</v>
      </c>
      <c r="I61" s="224">
        <f>+'Page 3A (1)'!D73</f>
        <v>0</v>
      </c>
      <c r="J61" s="249">
        <f>+'Page 3A (1)'!E73</f>
        <v>0</v>
      </c>
    </row>
    <row r="62" spans="1:21" x14ac:dyDescent="0.2">
      <c r="A62" s="224">
        <f>+'Page 1'!$B$11</f>
        <v>0</v>
      </c>
      <c r="B62" s="225">
        <f>'data-p1'!$B$3</f>
        <v>45657</v>
      </c>
      <c r="C62" s="225">
        <f>'data-p1'!$C$3</f>
        <v>45717</v>
      </c>
      <c r="D62" s="224">
        <f>+'Page 1'!$D$8</f>
        <v>0</v>
      </c>
      <c r="E62" s="225" t="str">
        <f>IF('Page 1'!$D$9="","",'Page 1'!$D$9)</f>
        <v/>
      </c>
      <c r="F62" s="224">
        <f>+'Page 3A (1)'!A74</f>
        <v>0</v>
      </c>
      <c r="G62" s="224">
        <f>+'Page 3A (1)'!B74</f>
        <v>0</v>
      </c>
      <c r="H62" s="224">
        <f>+'Page 3A (1)'!C74</f>
        <v>0</v>
      </c>
      <c r="I62" s="224">
        <f>+'Page 3A (1)'!D74</f>
        <v>0</v>
      </c>
      <c r="J62" s="249">
        <f>+'Page 3A (1)'!E74</f>
        <v>0</v>
      </c>
    </row>
    <row r="63" spans="1:21" x14ac:dyDescent="0.2">
      <c r="A63" s="224">
        <f>+'Page 1'!$B$11</f>
        <v>0</v>
      </c>
      <c r="B63" s="225">
        <f>'data-p1'!$B$3</f>
        <v>45657</v>
      </c>
      <c r="C63" s="225">
        <f>'data-p1'!$C$3</f>
        <v>45717</v>
      </c>
      <c r="D63" s="224">
        <f>+'Page 1'!$D$8</f>
        <v>0</v>
      </c>
      <c r="E63" s="225" t="str">
        <f>IF('Page 1'!$D$9="","",'Page 1'!$D$9)</f>
        <v/>
      </c>
      <c r="F63" s="224">
        <f>+'Page 3A (1)'!A75</f>
        <v>0</v>
      </c>
      <c r="G63" s="224">
        <f>+'Page 3A (1)'!B75</f>
        <v>0</v>
      </c>
      <c r="H63" s="224">
        <f>+'Page 3A (1)'!C75</f>
        <v>0</v>
      </c>
      <c r="I63" s="224">
        <f>+'Page 3A (1)'!D75</f>
        <v>0</v>
      </c>
      <c r="J63" s="249">
        <f>+'Page 3A (1)'!E75</f>
        <v>0</v>
      </c>
    </row>
    <row r="64" spans="1:21" x14ac:dyDescent="0.2">
      <c r="A64" s="224">
        <f>+'Page 1'!$B$11</f>
        <v>0</v>
      </c>
      <c r="B64" s="225">
        <f>'data-p1'!$B$3</f>
        <v>45657</v>
      </c>
      <c r="C64" s="225">
        <f>'data-p1'!$C$3</f>
        <v>45717</v>
      </c>
      <c r="D64" s="224">
        <f>+'Page 1'!$D$8</f>
        <v>0</v>
      </c>
      <c r="E64" s="225" t="str">
        <f>IF('Page 1'!$D$9="","",'Page 1'!$D$9)</f>
        <v/>
      </c>
      <c r="F64" s="224">
        <f>+'Page 3A (2)'!A15</f>
        <v>0</v>
      </c>
      <c r="G64" s="224">
        <f>+'Page 3A (2)'!B15</f>
        <v>0</v>
      </c>
      <c r="H64" s="224">
        <f>+'Page 3A (2)'!C15</f>
        <v>0</v>
      </c>
      <c r="I64" s="224">
        <f>+'Page 3A (2)'!D15</f>
        <v>0</v>
      </c>
      <c r="J64" s="249">
        <f>+'Page 3A (2)'!E15</f>
        <v>0</v>
      </c>
      <c r="K64" s="243"/>
      <c r="L64" s="225"/>
      <c r="M64" s="225"/>
      <c r="N64" s="250"/>
      <c r="O64" s="225"/>
      <c r="P64" s="243"/>
      <c r="Q64" s="243"/>
      <c r="R64" s="243"/>
      <c r="S64" s="243"/>
      <c r="T64" s="243"/>
      <c r="U64" s="243"/>
    </row>
    <row r="65" spans="1:21" x14ac:dyDescent="0.2">
      <c r="A65" s="224">
        <f>+'Page 1'!$B$11</f>
        <v>0</v>
      </c>
      <c r="B65" s="225">
        <f>'data-p1'!$B$3</f>
        <v>45657</v>
      </c>
      <c r="C65" s="225">
        <f>'data-p1'!$C$3</f>
        <v>45717</v>
      </c>
      <c r="D65" s="224">
        <f>+'Page 1'!$D$8</f>
        <v>0</v>
      </c>
      <c r="E65" s="225" t="str">
        <f>IF('Page 1'!$D$9="","",'Page 1'!$D$9)</f>
        <v/>
      </c>
      <c r="F65" s="224">
        <f>+'Page 3A (2)'!A16</f>
        <v>0</v>
      </c>
      <c r="G65" s="224">
        <f>+'Page 3A (2)'!B16</f>
        <v>0</v>
      </c>
      <c r="H65" s="224">
        <f>+'Page 3A (2)'!C16</f>
        <v>0</v>
      </c>
      <c r="I65" s="224">
        <f>+'Page 3A (2)'!D16</f>
        <v>0</v>
      </c>
      <c r="J65" s="249">
        <f>+'Page 3A (2)'!E16</f>
        <v>0</v>
      </c>
      <c r="K65" s="243"/>
      <c r="L65" s="225"/>
      <c r="M65" s="225"/>
      <c r="N65" s="250"/>
      <c r="O65" s="225"/>
      <c r="P65" s="243"/>
      <c r="Q65" s="243"/>
      <c r="R65" s="243"/>
      <c r="S65" s="243"/>
      <c r="T65" s="243"/>
      <c r="U65" s="243"/>
    </row>
    <row r="66" spans="1:21" x14ac:dyDescent="0.2">
      <c r="A66" s="224">
        <f>+'Page 1'!$B$11</f>
        <v>0</v>
      </c>
      <c r="B66" s="225">
        <f>'data-p1'!$B$3</f>
        <v>45657</v>
      </c>
      <c r="C66" s="225">
        <f>'data-p1'!$C$3</f>
        <v>45717</v>
      </c>
      <c r="D66" s="224">
        <f>+'Page 1'!$D$8</f>
        <v>0</v>
      </c>
      <c r="E66" s="225" t="str">
        <f>IF('Page 1'!$D$9="","",'Page 1'!$D$9)</f>
        <v/>
      </c>
      <c r="F66" s="224">
        <f>+'Page 3A (2)'!A17</f>
        <v>0</v>
      </c>
      <c r="G66" s="224">
        <f>+'Page 3A (2)'!B17</f>
        <v>0</v>
      </c>
      <c r="H66" s="224">
        <f>+'Page 3A (2)'!C17</f>
        <v>0</v>
      </c>
      <c r="I66" s="224">
        <f>+'Page 3A (2)'!D17</f>
        <v>0</v>
      </c>
      <c r="J66" s="249">
        <f>+'Page 3A (2)'!E17</f>
        <v>0</v>
      </c>
      <c r="K66" s="243"/>
      <c r="L66" s="225"/>
      <c r="M66" s="225"/>
      <c r="N66" s="250"/>
      <c r="O66" s="225"/>
      <c r="P66" s="243"/>
      <c r="Q66" s="243"/>
      <c r="R66" s="243"/>
      <c r="S66" s="243"/>
      <c r="T66" s="243"/>
      <c r="U66" s="243"/>
    </row>
    <row r="67" spans="1:21" x14ac:dyDescent="0.2">
      <c r="A67" s="224">
        <f>+'Page 1'!$B$11</f>
        <v>0</v>
      </c>
      <c r="B67" s="225">
        <f>'data-p1'!$B$3</f>
        <v>45657</v>
      </c>
      <c r="C67" s="225">
        <f>'data-p1'!$C$3</f>
        <v>45717</v>
      </c>
      <c r="D67" s="224">
        <f>+'Page 1'!$D$8</f>
        <v>0</v>
      </c>
      <c r="E67" s="225" t="str">
        <f>IF('Page 1'!$D$9="","",'Page 1'!$D$9)</f>
        <v/>
      </c>
      <c r="F67" s="224">
        <f>+'Page 3A (2)'!A18</f>
        <v>0</v>
      </c>
      <c r="G67" s="224">
        <f>+'Page 3A (2)'!B18</f>
        <v>0</v>
      </c>
      <c r="H67" s="224">
        <f>+'Page 3A (2)'!C18</f>
        <v>0</v>
      </c>
      <c r="I67" s="224">
        <f>+'Page 3A (2)'!D18</f>
        <v>0</v>
      </c>
      <c r="J67" s="249">
        <f>+'Page 3A (2)'!E18</f>
        <v>0</v>
      </c>
      <c r="K67" s="243"/>
      <c r="L67" s="225"/>
      <c r="M67" s="225"/>
      <c r="N67" s="250"/>
      <c r="O67" s="225"/>
      <c r="P67" s="243"/>
      <c r="Q67" s="243"/>
      <c r="R67" s="243"/>
      <c r="S67" s="243"/>
      <c r="T67" s="243"/>
      <c r="U67" s="243"/>
    </row>
    <row r="68" spans="1:21" x14ac:dyDescent="0.2">
      <c r="A68" s="224">
        <f>+'Page 1'!$B$11</f>
        <v>0</v>
      </c>
      <c r="B68" s="225">
        <f>'data-p1'!$B$3</f>
        <v>45657</v>
      </c>
      <c r="C68" s="225">
        <f>'data-p1'!$C$3</f>
        <v>45717</v>
      </c>
      <c r="D68" s="224">
        <f>+'Page 1'!$D$8</f>
        <v>0</v>
      </c>
      <c r="E68" s="225" t="str">
        <f>IF('Page 1'!$D$9="","",'Page 1'!$D$9)</f>
        <v/>
      </c>
      <c r="F68" s="224">
        <f>+'Page 3A (2)'!A19</f>
        <v>0</v>
      </c>
      <c r="G68" s="224">
        <f>+'Page 3A (2)'!B19</f>
        <v>0</v>
      </c>
      <c r="H68" s="224">
        <f>+'Page 3A (2)'!C19</f>
        <v>0</v>
      </c>
      <c r="I68" s="224">
        <f>+'Page 3A (2)'!D19</f>
        <v>0</v>
      </c>
      <c r="J68" s="249">
        <f>+'Page 3A (2)'!E19</f>
        <v>0</v>
      </c>
      <c r="K68" s="243"/>
      <c r="L68" s="225"/>
      <c r="M68" s="225"/>
      <c r="N68" s="250"/>
      <c r="O68" s="225"/>
      <c r="P68" s="243"/>
      <c r="Q68" s="243"/>
      <c r="R68" s="243"/>
      <c r="S68" s="243"/>
      <c r="T68" s="243"/>
      <c r="U68" s="243"/>
    </row>
    <row r="69" spans="1:21" x14ac:dyDescent="0.2">
      <c r="A69" s="224">
        <f>+'Page 1'!$B$11</f>
        <v>0</v>
      </c>
      <c r="B69" s="225">
        <f>'data-p1'!$B$3</f>
        <v>45657</v>
      </c>
      <c r="C69" s="225">
        <f>'data-p1'!$C$3</f>
        <v>45717</v>
      </c>
      <c r="D69" s="224">
        <f>+'Page 1'!$D$8</f>
        <v>0</v>
      </c>
      <c r="E69" s="225" t="str">
        <f>IF('Page 1'!$D$9="","",'Page 1'!$D$9)</f>
        <v/>
      </c>
      <c r="F69" s="224">
        <f>+'Page 3A (2)'!A20</f>
        <v>0</v>
      </c>
      <c r="G69" s="224">
        <f>+'Page 3A (2)'!B20</f>
        <v>0</v>
      </c>
      <c r="H69" s="224">
        <f>+'Page 3A (2)'!C20</f>
        <v>0</v>
      </c>
      <c r="I69" s="224">
        <f>+'Page 3A (2)'!D20</f>
        <v>0</v>
      </c>
      <c r="J69" s="249">
        <f>+'Page 3A (2)'!E20</f>
        <v>0</v>
      </c>
      <c r="K69" s="243"/>
      <c r="L69" s="225"/>
      <c r="M69" s="225"/>
      <c r="N69" s="250"/>
      <c r="O69" s="225"/>
      <c r="P69" s="243"/>
      <c r="Q69" s="243"/>
      <c r="R69" s="243"/>
      <c r="S69" s="243"/>
      <c r="T69" s="243"/>
      <c r="U69" s="243"/>
    </row>
    <row r="70" spans="1:21" x14ac:dyDescent="0.2">
      <c r="A70" s="224">
        <f>+'Page 1'!$B$11</f>
        <v>0</v>
      </c>
      <c r="B70" s="225">
        <f>'data-p1'!$B$3</f>
        <v>45657</v>
      </c>
      <c r="C70" s="225">
        <f>'data-p1'!$C$3</f>
        <v>45717</v>
      </c>
      <c r="D70" s="224">
        <f>+'Page 1'!$D$8</f>
        <v>0</v>
      </c>
      <c r="E70" s="225" t="str">
        <f>IF('Page 1'!$D$9="","",'Page 1'!$D$9)</f>
        <v/>
      </c>
      <c r="F70" s="224">
        <f>+'Page 3A (2)'!A21</f>
        <v>0</v>
      </c>
      <c r="G70" s="224">
        <f>+'Page 3A (2)'!B21</f>
        <v>0</v>
      </c>
      <c r="H70" s="224">
        <f>+'Page 3A (2)'!C21</f>
        <v>0</v>
      </c>
      <c r="I70" s="224">
        <f>+'Page 3A (2)'!D21</f>
        <v>0</v>
      </c>
      <c r="J70" s="249">
        <f>+'Page 3A (2)'!E21</f>
        <v>0</v>
      </c>
      <c r="K70" s="243"/>
      <c r="L70" s="225"/>
      <c r="M70" s="225"/>
      <c r="N70" s="250"/>
      <c r="O70" s="225"/>
      <c r="P70" s="243"/>
      <c r="Q70" s="243"/>
      <c r="R70" s="243"/>
      <c r="S70" s="243"/>
      <c r="T70" s="243"/>
      <c r="U70" s="243"/>
    </row>
    <row r="71" spans="1:21" x14ac:dyDescent="0.2">
      <c r="A71" s="224">
        <f>+'Page 1'!$B$11</f>
        <v>0</v>
      </c>
      <c r="B71" s="225">
        <f>'data-p1'!$B$3</f>
        <v>45657</v>
      </c>
      <c r="C71" s="225">
        <f>'data-p1'!$C$3</f>
        <v>45717</v>
      </c>
      <c r="D71" s="224">
        <f>+'Page 1'!$D$8</f>
        <v>0</v>
      </c>
      <c r="E71" s="225" t="str">
        <f>IF('Page 1'!$D$9="","",'Page 1'!$D$9)</f>
        <v/>
      </c>
      <c r="F71" s="224">
        <f>+'Page 3A (2)'!A22</f>
        <v>0</v>
      </c>
      <c r="G71" s="224">
        <f>+'Page 3A (2)'!B22</f>
        <v>0</v>
      </c>
      <c r="H71" s="224">
        <f>+'Page 3A (2)'!C22</f>
        <v>0</v>
      </c>
      <c r="I71" s="224">
        <f>+'Page 3A (2)'!D22</f>
        <v>0</v>
      </c>
      <c r="J71" s="249">
        <f>+'Page 3A (2)'!E22</f>
        <v>0</v>
      </c>
      <c r="K71" s="243"/>
      <c r="L71" s="225"/>
      <c r="M71" s="225"/>
      <c r="N71" s="250"/>
      <c r="O71" s="225"/>
      <c r="P71" s="243"/>
      <c r="Q71" s="243"/>
      <c r="R71" s="243"/>
      <c r="S71" s="243"/>
      <c r="T71" s="243"/>
      <c r="U71" s="243"/>
    </row>
    <row r="72" spans="1:21" x14ac:dyDescent="0.2">
      <c r="A72" s="224">
        <f>+'Page 1'!$B$11</f>
        <v>0</v>
      </c>
      <c r="B72" s="225">
        <f>'data-p1'!$B$3</f>
        <v>45657</v>
      </c>
      <c r="C72" s="225">
        <f>'data-p1'!$C$3</f>
        <v>45717</v>
      </c>
      <c r="D72" s="224">
        <f>+'Page 1'!$D$8</f>
        <v>0</v>
      </c>
      <c r="E72" s="225" t="str">
        <f>IF('Page 1'!$D$9="","",'Page 1'!$D$9)</f>
        <v/>
      </c>
      <c r="F72" s="224">
        <f>+'Page 3A (2)'!A23</f>
        <v>0</v>
      </c>
      <c r="G72" s="224">
        <f>+'Page 3A (2)'!B23</f>
        <v>0</v>
      </c>
      <c r="H72" s="224">
        <f>+'Page 3A (2)'!C23</f>
        <v>0</v>
      </c>
      <c r="I72" s="224">
        <f>+'Page 3A (2)'!D23</f>
        <v>0</v>
      </c>
      <c r="J72" s="249">
        <f>+'Page 3A (2)'!E23</f>
        <v>0</v>
      </c>
      <c r="K72" s="243"/>
      <c r="L72" s="225"/>
      <c r="M72" s="225"/>
      <c r="N72" s="250"/>
      <c r="O72" s="225"/>
      <c r="P72" s="243"/>
      <c r="Q72" s="243"/>
      <c r="R72" s="243"/>
      <c r="S72" s="243"/>
      <c r="T72" s="243"/>
      <c r="U72" s="243"/>
    </row>
    <row r="73" spans="1:21" x14ac:dyDescent="0.2">
      <c r="A73" s="224">
        <f>+'Page 1'!$B$11</f>
        <v>0</v>
      </c>
      <c r="B73" s="225">
        <f>'data-p1'!$B$3</f>
        <v>45657</v>
      </c>
      <c r="C73" s="225">
        <f>'data-p1'!$C$3</f>
        <v>45717</v>
      </c>
      <c r="D73" s="224">
        <f>+'Page 1'!$D$8</f>
        <v>0</v>
      </c>
      <c r="E73" s="225" t="str">
        <f>IF('Page 1'!$D$9="","",'Page 1'!$D$9)</f>
        <v/>
      </c>
      <c r="F73" s="224">
        <f>+'Page 3A (2)'!A24</f>
        <v>0</v>
      </c>
      <c r="G73" s="224">
        <f>+'Page 3A (2)'!B24</f>
        <v>0</v>
      </c>
      <c r="H73" s="224">
        <f>+'Page 3A (2)'!C24</f>
        <v>0</v>
      </c>
      <c r="I73" s="224">
        <f>+'Page 3A (2)'!D24</f>
        <v>0</v>
      </c>
      <c r="J73" s="249">
        <f>+'Page 3A (2)'!E24</f>
        <v>0</v>
      </c>
      <c r="K73" s="243"/>
      <c r="L73" s="225"/>
      <c r="M73" s="225"/>
      <c r="N73" s="250"/>
      <c r="O73" s="225"/>
      <c r="P73" s="243"/>
      <c r="Q73" s="243"/>
      <c r="R73" s="243"/>
      <c r="S73" s="243"/>
      <c r="T73" s="243"/>
      <c r="U73" s="243"/>
    </row>
    <row r="74" spans="1:21" x14ac:dyDescent="0.2">
      <c r="A74" s="224">
        <f>+'Page 1'!$B$11</f>
        <v>0</v>
      </c>
      <c r="B74" s="225">
        <f>'data-p1'!$B$3</f>
        <v>45657</v>
      </c>
      <c r="C74" s="225">
        <f>'data-p1'!$C$3</f>
        <v>45717</v>
      </c>
      <c r="D74" s="224">
        <f>+'Page 1'!$D$8</f>
        <v>0</v>
      </c>
      <c r="E74" s="225" t="str">
        <f>IF('Page 1'!$D$9="","",'Page 1'!$D$9)</f>
        <v/>
      </c>
      <c r="F74" s="224">
        <f>+'Page 3A (2)'!A25</f>
        <v>0</v>
      </c>
      <c r="G74" s="224">
        <f>+'Page 3A (2)'!B25</f>
        <v>0</v>
      </c>
      <c r="H74" s="224">
        <f>+'Page 3A (2)'!C25</f>
        <v>0</v>
      </c>
      <c r="I74" s="224">
        <f>+'Page 3A (2)'!D25</f>
        <v>0</v>
      </c>
      <c r="J74" s="249">
        <f>+'Page 3A (2)'!E25</f>
        <v>0</v>
      </c>
      <c r="K74" s="243"/>
      <c r="L74" s="225"/>
      <c r="M74" s="225"/>
      <c r="N74" s="250"/>
      <c r="O74" s="225"/>
      <c r="P74" s="243"/>
      <c r="Q74" s="243"/>
      <c r="R74" s="243"/>
      <c r="S74" s="243"/>
      <c r="T74" s="243"/>
      <c r="U74" s="243"/>
    </row>
    <row r="75" spans="1:21" x14ac:dyDescent="0.2">
      <c r="A75" s="224">
        <f>+'Page 1'!$B$11</f>
        <v>0</v>
      </c>
      <c r="B75" s="225">
        <f>'data-p1'!$B$3</f>
        <v>45657</v>
      </c>
      <c r="C75" s="225">
        <f>'data-p1'!$C$3</f>
        <v>45717</v>
      </c>
      <c r="D75" s="224">
        <f>+'Page 1'!$D$8</f>
        <v>0</v>
      </c>
      <c r="E75" s="225" t="str">
        <f>IF('Page 1'!$D$9="","",'Page 1'!$D$9)</f>
        <v/>
      </c>
      <c r="F75" s="224">
        <f>+'Page 3A (2)'!A26</f>
        <v>0</v>
      </c>
      <c r="G75" s="224">
        <f>+'Page 3A (2)'!B26</f>
        <v>0</v>
      </c>
      <c r="H75" s="224">
        <f>+'Page 3A (2)'!C26</f>
        <v>0</v>
      </c>
      <c r="I75" s="224">
        <f>+'Page 3A (2)'!D26</f>
        <v>0</v>
      </c>
      <c r="J75" s="249">
        <f>+'Page 3A (2)'!E26</f>
        <v>0</v>
      </c>
      <c r="K75" s="243"/>
      <c r="L75" s="225"/>
      <c r="M75" s="225"/>
      <c r="N75" s="250"/>
      <c r="O75" s="225"/>
      <c r="P75" s="243"/>
      <c r="Q75" s="243"/>
      <c r="R75" s="243"/>
      <c r="S75" s="243"/>
      <c r="T75" s="243"/>
      <c r="U75" s="243"/>
    </row>
    <row r="76" spans="1:21" x14ac:dyDescent="0.2">
      <c r="A76" s="224">
        <f>+'Page 1'!$B$11</f>
        <v>0</v>
      </c>
      <c r="B76" s="225">
        <f>'data-p1'!$B$3</f>
        <v>45657</v>
      </c>
      <c r="C76" s="225">
        <f>'data-p1'!$C$3</f>
        <v>45717</v>
      </c>
      <c r="D76" s="224">
        <f>+'Page 1'!$D$8</f>
        <v>0</v>
      </c>
      <c r="E76" s="225" t="str">
        <f>IF('Page 1'!$D$9="","",'Page 1'!$D$9)</f>
        <v/>
      </c>
      <c r="F76" s="224">
        <f>+'Page 3A (2)'!A27</f>
        <v>0</v>
      </c>
      <c r="G76" s="224">
        <f>+'Page 3A (2)'!B27</f>
        <v>0</v>
      </c>
      <c r="H76" s="224">
        <f>+'Page 3A (2)'!C27</f>
        <v>0</v>
      </c>
      <c r="I76" s="224">
        <f>+'Page 3A (2)'!D27</f>
        <v>0</v>
      </c>
      <c r="J76" s="249">
        <f>+'Page 3A (2)'!E27</f>
        <v>0</v>
      </c>
      <c r="K76" s="243"/>
      <c r="L76" s="225"/>
      <c r="M76" s="225"/>
      <c r="N76" s="250"/>
      <c r="O76" s="225"/>
      <c r="P76" s="243"/>
      <c r="Q76" s="243"/>
      <c r="R76" s="243"/>
      <c r="S76" s="243"/>
      <c r="T76" s="243"/>
      <c r="U76" s="243"/>
    </row>
    <row r="77" spans="1:21" x14ac:dyDescent="0.2">
      <c r="A77" s="224">
        <f>+'Page 1'!$B$11</f>
        <v>0</v>
      </c>
      <c r="B77" s="225">
        <f>'data-p1'!$B$3</f>
        <v>45657</v>
      </c>
      <c r="C77" s="225">
        <f>'data-p1'!$C$3</f>
        <v>45717</v>
      </c>
      <c r="D77" s="224">
        <f>+'Page 1'!$D$8</f>
        <v>0</v>
      </c>
      <c r="E77" s="225" t="str">
        <f>IF('Page 1'!$D$9="","",'Page 1'!$D$9)</f>
        <v/>
      </c>
      <c r="F77" s="224">
        <f>+'Page 3A (2)'!A28</f>
        <v>0</v>
      </c>
      <c r="G77" s="224">
        <f>+'Page 3A (2)'!B28</f>
        <v>0</v>
      </c>
      <c r="H77" s="224">
        <f>+'Page 3A (2)'!C28</f>
        <v>0</v>
      </c>
      <c r="I77" s="224">
        <f>+'Page 3A (2)'!D28</f>
        <v>0</v>
      </c>
      <c r="J77" s="249">
        <f>+'Page 3A (2)'!E28</f>
        <v>0</v>
      </c>
      <c r="K77" s="243"/>
      <c r="L77" s="225"/>
      <c r="M77" s="225"/>
      <c r="N77" s="250"/>
      <c r="O77" s="225"/>
      <c r="P77" s="243"/>
      <c r="Q77" s="243"/>
      <c r="R77" s="243"/>
      <c r="S77" s="243"/>
      <c r="T77" s="243"/>
      <c r="U77" s="243"/>
    </row>
    <row r="78" spans="1:21" x14ac:dyDescent="0.2">
      <c r="A78" s="224">
        <f>+'Page 1'!$B$11</f>
        <v>0</v>
      </c>
      <c r="B78" s="225">
        <f>'data-p1'!$B$3</f>
        <v>45657</v>
      </c>
      <c r="C78" s="225">
        <f>'data-p1'!$C$3</f>
        <v>45717</v>
      </c>
      <c r="D78" s="224">
        <f>+'Page 1'!$D$8</f>
        <v>0</v>
      </c>
      <c r="E78" s="225" t="str">
        <f>IF('Page 1'!$D$9="","",'Page 1'!$D$9)</f>
        <v/>
      </c>
      <c r="F78" s="224">
        <f>+'Page 3A (2)'!A29</f>
        <v>0</v>
      </c>
      <c r="G78" s="224">
        <f>+'Page 3A (2)'!B29</f>
        <v>0</v>
      </c>
      <c r="H78" s="224">
        <f>+'Page 3A (2)'!C29</f>
        <v>0</v>
      </c>
      <c r="I78" s="224">
        <f>+'Page 3A (2)'!D29</f>
        <v>0</v>
      </c>
      <c r="J78" s="249">
        <f>+'Page 3A (2)'!E29</f>
        <v>0</v>
      </c>
      <c r="K78" s="243"/>
      <c r="L78" s="225"/>
      <c r="M78" s="225"/>
      <c r="N78" s="250"/>
      <c r="O78" s="225"/>
      <c r="P78" s="243"/>
      <c r="Q78" s="243"/>
      <c r="R78" s="243"/>
      <c r="S78" s="243"/>
      <c r="T78" s="243"/>
      <c r="U78" s="243"/>
    </row>
    <row r="79" spans="1:21" x14ac:dyDescent="0.2">
      <c r="A79" s="224">
        <f>+'Page 1'!$B$11</f>
        <v>0</v>
      </c>
      <c r="B79" s="225">
        <f>'data-p1'!$B$3</f>
        <v>45657</v>
      </c>
      <c r="C79" s="225">
        <f>'data-p1'!$C$3</f>
        <v>45717</v>
      </c>
      <c r="D79" s="224">
        <f>+'Page 1'!$D$8</f>
        <v>0</v>
      </c>
      <c r="E79" s="225" t="str">
        <f>IF('Page 1'!$D$9="","",'Page 1'!$D$9)</f>
        <v/>
      </c>
      <c r="F79" s="224">
        <f>+'Page 3A (2)'!A30</f>
        <v>0</v>
      </c>
      <c r="G79" s="224">
        <f>+'Page 3A (2)'!B30</f>
        <v>0</v>
      </c>
      <c r="H79" s="224">
        <f>+'Page 3A (2)'!C30</f>
        <v>0</v>
      </c>
      <c r="I79" s="224">
        <f>+'Page 3A (2)'!D30</f>
        <v>0</v>
      </c>
      <c r="J79" s="249">
        <f>+'Page 3A (2)'!E30</f>
        <v>0</v>
      </c>
      <c r="K79" s="243"/>
      <c r="L79" s="225"/>
      <c r="M79" s="225"/>
      <c r="N79" s="250"/>
      <c r="O79" s="225"/>
      <c r="P79" s="243"/>
      <c r="Q79" s="243"/>
      <c r="R79" s="243"/>
      <c r="S79" s="243"/>
      <c r="T79" s="243"/>
      <c r="U79" s="243"/>
    </row>
    <row r="80" spans="1:21" x14ac:dyDescent="0.2">
      <c r="A80" s="224">
        <f>+'Page 1'!$B$11</f>
        <v>0</v>
      </c>
      <c r="B80" s="225">
        <f>'data-p1'!$B$3</f>
        <v>45657</v>
      </c>
      <c r="C80" s="225">
        <f>'data-p1'!$C$3</f>
        <v>45717</v>
      </c>
      <c r="D80" s="224">
        <f>+'Page 1'!$D$8</f>
        <v>0</v>
      </c>
      <c r="E80" s="225" t="str">
        <f>IF('Page 1'!$D$9="","",'Page 1'!$D$9)</f>
        <v/>
      </c>
      <c r="F80" s="224">
        <f>+'Page 3A (2)'!A31</f>
        <v>0</v>
      </c>
      <c r="G80" s="224">
        <f>+'Page 3A (2)'!B31</f>
        <v>0</v>
      </c>
      <c r="H80" s="224">
        <f>+'Page 3A (2)'!C31</f>
        <v>0</v>
      </c>
      <c r="I80" s="224">
        <f>+'Page 3A (2)'!D31</f>
        <v>0</v>
      </c>
      <c r="J80" s="249">
        <f>+'Page 3A (2)'!E31</f>
        <v>0</v>
      </c>
      <c r="K80" s="243"/>
      <c r="L80" s="225"/>
      <c r="M80" s="225"/>
      <c r="N80" s="250"/>
      <c r="O80" s="225"/>
      <c r="P80" s="243"/>
      <c r="Q80" s="243"/>
      <c r="R80" s="243"/>
      <c r="S80" s="243"/>
      <c r="T80" s="243"/>
      <c r="U80" s="243"/>
    </row>
    <row r="81" spans="1:21" x14ac:dyDescent="0.2">
      <c r="A81" s="224">
        <f>+'Page 1'!$B$11</f>
        <v>0</v>
      </c>
      <c r="B81" s="225">
        <f>'data-p1'!$B$3</f>
        <v>45657</v>
      </c>
      <c r="C81" s="225">
        <f>'data-p1'!$C$3</f>
        <v>45717</v>
      </c>
      <c r="D81" s="224">
        <f>+'Page 1'!$D$8</f>
        <v>0</v>
      </c>
      <c r="E81" s="225" t="str">
        <f>IF('Page 1'!$D$9="","",'Page 1'!$D$9)</f>
        <v/>
      </c>
      <c r="F81" s="224">
        <f>+'Page 3A (2)'!A32</f>
        <v>0</v>
      </c>
      <c r="G81" s="224">
        <f>+'Page 3A (2)'!B32</f>
        <v>0</v>
      </c>
      <c r="H81" s="224">
        <f>+'Page 3A (2)'!C32</f>
        <v>0</v>
      </c>
      <c r="I81" s="224">
        <f>+'Page 3A (2)'!D32</f>
        <v>0</v>
      </c>
      <c r="J81" s="249">
        <f>+'Page 3A (2)'!E32</f>
        <v>0</v>
      </c>
      <c r="K81" s="243"/>
      <c r="L81" s="225"/>
      <c r="M81" s="225"/>
      <c r="N81" s="250"/>
      <c r="O81" s="225"/>
      <c r="P81" s="243"/>
      <c r="Q81" s="243"/>
      <c r="R81" s="243"/>
      <c r="S81" s="243"/>
      <c r="T81" s="243"/>
      <c r="U81" s="243"/>
    </row>
    <row r="82" spans="1:21" x14ac:dyDescent="0.2">
      <c r="A82" s="224">
        <f>+'Page 1'!$B$11</f>
        <v>0</v>
      </c>
      <c r="B82" s="225">
        <f>'data-p1'!$B$3</f>
        <v>45657</v>
      </c>
      <c r="C82" s="225">
        <f>'data-p1'!$C$3</f>
        <v>45717</v>
      </c>
      <c r="D82" s="224">
        <f>+'Page 1'!$D$8</f>
        <v>0</v>
      </c>
      <c r="E82" s="225" t="str">
        <f>IF('Page 1'!$D$9="","",'Page 1'!$D$9)</f>
        <v/>
      </c>
      <c r="F82" s="224">
        <f>+'Page 3A (2)'!A33</f>
        <v>0</v>
      </c>
      <c r="G82" s="224">
        <f>+'Page 3A (2)'!B33</f>
        <v>0</v>
      </c>
      <c r="H82" s="224">
        <f>+'Page 3A (2)'!C33</f>
        <v>0</v>
      </c>
      <c r="I82" s="224">
        <f>+'Page 3A (2)'!D33</f>
        <v>0</v>
      </c>
      <c r="J82" s="249">
        <f>+'Page 3A (2)'!E33</f>
        <v>0</v>
      </c>
      <c r="K82" s="243"/>
      <c r="L82" s="225"/>
      <c r="M82" s="225"/>
      <c r="N82" s="250"/>
      <c r="O82" s="225"/>
      <c r="P82" s="243"/>
      <c r="Q82" s="243"/>
      <c r="R82" s="243"/>
      <c r="S82" s="243"/>
      <c r="T82" s="243"/>
      <c r="U82" s="243"/>
    </row>
    <row r="83" spans="1:21" x14ac:dyDescent="0.2">
      <c r="A83" s="224">
        <f>+'Page 1'!$B$11</f>
        <v>0</v>
      </c>
      <c r="B83" s="225">
        <f>'data-p1'!$B$3</f>
        <v>45657</v>
      </c>
      <c r="C83" s="225">
        <f>'data-p1'!$C$3</f>
        <v>45717</v>
      </c>
      <c r="D83" s="224">
        <f>+'Page 1'!$D$8</f>
        <v>0</v>
      </c>
      <c r="E83" s="225" t="str">
        <f>IF('Page 1'!$D$9="","",'Page 1'!$D$9)</f>
        <v/>
      </c>
      <c r="F83" s="224">
        <f>+'Page 3A (2)'!A34</f>
        <v>0</v>
      </c>
      <c r="G83" s="224">
        <f>+'Page 3A (2)'!B34</f>
        <v>0</v>
      </c>
      <c r="H83" s="224">
        <f>+'Page 3A (2)'!C34</f>
        <v>0</v>
      </c>
      <c r="I83" s="224">
        <f>+'Page 3A (2)'!D34</f>
        <v>0</v>
      </c>
      <c r="J83" s="249">
        <f>+'Page 3A (2)'!E34</f>
        <v>0</v>
      </c>
      <c r="K83" s="243"/>
      <c r="L83" s="225"/>
      <c r="M83" s="225"/>
      <c r="N83" s="250"/>
      <c r="O83" s="225"/>
      <c r="P83" s="243"/>
      <c r="Q83" s="243"/>
      <c r="R83" s="243"/>
      <c r="S83" s="243"/>
      <c r="T83" s="243"/>
      <c r="U83" s="243"/>
    </row>
    <row r="84" spans="1:21" x14ac:dyDescent="0.2">
      <c r="A84" s="224">
        <f>+'Page 1'!$B$11</f>
        <v>0</v>
      </c>
      <c r="B84" s="225">
        <f>'data-p1'!$B$3</f>
        <v>45657</v>
      </c>
      <c r="C84" s="225">
        <f>'data-p1'!$C$3</f>
        <v>45717</v>
      </c>
      <c r="D84" s="224">
        <f>+'Page 1'!$D$8</f>
        <v>0</v>
      </c>
      <c r="E84" s="225" t="str">
        <f>IF('Page 1'!$D$9="","",'Page 1'!$D$9)</f>
        <v/>
      </c>
      <c r="F84" s="224">
        <f>+'Page 3A (2)'!A35</f>
        <v>0</v>
      </c>
      <c r="G84" s="224">
        <f>+'Page 3A (2)'!B35</f>
        <v>0</v>
      </c>
      <c r="H84" s="224">
        <f>+'Page 3A (2)'!C35</f>
        <v>0</v>
      </c>
      <c r="I84" s="224">
        <f>+'Page 3A (2)'!D35</f>
        <v>0</v>
      </c>
      <c r="J84" s="249">
        <f>+'Page 3A (2)'!E35</f>
        <v>0</v>
      </c>
      <c r="K84" s="243"/>
      <c r="L84" s="225"/>
      <c r="M84" s="225"/>
      <c r="N84" s="250"/>
      <c r="O84" s="225"/>
      <c r="P84" s="243"/>
      <c r="Q84" s="243"/>
      <c r="R84" s="243"/>
      <c r="S84" s="243"/>
      <c r="T84" s="243"/>
      <c r="U84" s="243"/>
    </row>
    <row r="85" spans="1:21" x14ac:dyDescent="0.2">
      <c r="A85" s="224">
        <f>+'Page 1'!$B$11</f>
        <v>0</v>
      </c>
      <c r="B85" s="225">
        <f>'data-p1'!$B$3</f>
        <v>45657</v>
      </c>
      <c r="C85" s="225">
        <f>'data-p1'!$C$3</f>
        <v>45717</v>
      </c>
      <c r="D85" s="224">
        <f>+'Page 1'!$D$8</f>
        <v>0</v>
      </c>
      <c r="E85" s="225" t="str">
        <f>IF('Page 1'!$D$9="","",'Page 1'!$D$9)</f>
        <v/>
      </c>
      <c r="F85" s="224">
        <f>+'Page 3A (2)'!A36</f>
        <v>0</v>
      </c>
      <c r="G85" s="224">
        <f>+'Page 3A (2)'!B36</f>
        <v>0</v>
      </c>
      <c r="H85" s="224">
        <f>+'Page 3A (2)'!C36</f>
        <v>0</v>
      </c>
      <c r="I85" s="224">
        <f>+'Page 3A (2)'!D36</f>
        <v>0</v>
      </c>
      <c r="J85" s="249">
        <f>+'Page 3A (2)'!E36</f>
        <v>0</v>
      </c>
      <c r="K85" s="243"/>
      <c r="L85" s="225"/>
      <c r="M85" s="225"/>
      <c r="N85" s="250"/>
      <c r="O85" s="225"/>
      <c r="P85" s="243"/>
      <c r="Q85" s="243"/>
      <c r="R85" s="243"/>
      <c r="S85" s="243"/>
      <c r="T85" s="243"/>
      <c r="U85" s="243"/>
    </row>
    <row r="86" spans="1:21" x14ac:dyDescent="0.2">
      <c r="A86" s="224">
        <f>+'Page 1'!$B$11</f>
        <v>0</v>
      </c>
      <c r="B86" s="225">
        <f>'data-p1'!$B$3</f>
        <v>45657</v>
      </c>
      <c r="C86" s="225">
        <f>'data-p1'!$C$3</f>
        <v>45717</v>
      </c>
      <c r="D86" s="224">
        <f>+'Page 1'!$D$8</f>
        <v>0</v>
      </c>
      <c r="E86" s="225" t="str">
        <f>IF('Page 1'!$D$9="","",'Page 1'!$D$9)</f>
        <v/>
      </c>
      <c r="F86" s="224">
        <f>+'Page 3A (2)'!A37</f>
        <v>0</v>
      </c>
      <c r="G86" s="224">
        <f>+'Page 3A (2)'!B37</f>
        <v>0</v>
      </c>
      <c r="H86" s="224">
        <f>+'Page 3A (2)'!C37</f>
        <v>0</v>
      </c>
      <c r="I86" s="224">
        <f>+'Page 3A (2)'!D37</f>
        <v>0</v>
      </c>
      <c r="J86" s="249">
        <f>+'Page 3A (2)'!E37</f>
        <v>0</v>
      </c>
      <c r="K86" s="243"/>
      <c r="L86" s="225"/>
      <c r="M86" s="225"/>
      <c r="N86" s="250"/>
      <c r="O86" s="225"/>
      <c r="P86" s="243"/>
      <c r="Q86" s="243"/>
      <c r="R86" s="243"/>
      <c r="S86" s="243"/>
      <c r="T86" s="243"/>
      <c r="U86" s="243"/>
    </row>
    <row r="87" spans="1:21" x14ac:dyDescent="0.2">
      <c r="A87" s="224">
        <f>+'Page 1'!$B$11</f>
        <v>0</v>
      </c>
      <c r="B87" s="225">
        <f>'data-p1'!$B$3</f>
        <v>45657</v>
      </c>
      <c r="C87" s="225">
        <f>'data-p1'!$C$3</f>
        <v>45717</v>
      </c>
      <c r="D87" s="224">
        <f>+'Page 1'!$D$8</f>
        <v>0</v>
      </c>
      <c r="E87" s="225" t="str">
        <f>IF('Page 1'!$D$9="","",'Page 1'!$D$9)</f>
        <v/>
      </c>
      <c r="F87" s="224">
        <f>+'Page 3A (2)'!A38</f>
        <v>0</v>
      </c>
      <c r="G87" s="224">
        <f>+'Page 3A (2)'!B38</f>
        <v>0</v>
      </c>
      <c r="H87" s="224">
        <f>+'Page 3A (2)'!C38</f>
        <v>0</v>
      </c>
      <c r="I87" s="224">
        <f>+'Page 3A (2)'!D38</f>
        <v>0</v>
      </c>
      <c r="J87" s="249">
        <f>+'Page 3A (2)'!E38</f>
        <v>0</v>
      </c>
      <c r="K87" s="243"/>
      <c r="L87" s="225"/>
      <c r="M87" s="225"/>
      <c r="N87" s="250"/>
      <c r="O87" s="225"/>
      <c r="P87" s="243"/>
      <c r="Q87" s="243"/>
      <c r="R87" s="243"/>
      <c r="S87" s="243"/>
      <c r="T87" s="243"/>
      <c r="U87" s="243"/>
    </row>
    <row r="88" spans="1:21" x14ac:dyDescent="0.2">
      <c r="A88" s="224">
        <f>+'Page 1'!$B$11</f>
        <v>0</v>
      </c>
      <c r="B88" s="225">
        <f>'data-p1'!$B$3</f>
        <v>45657</v>
      </c>
      <c r="C88" s="225">
        <f>'data-p1'!$C$3</f>
        <v>45717</v>
      </c>
      <c r="D88" s="224">
        <f>+'Page 1'!$D$8</f>
        <v>0</v>
      </c>
      <c r="E88" s="225" t="str">
        <f>IF('Page 1'!$D$9="","",'Page 1'!$D$9)</f>
        <v/>
      </c>
      <c r="F88" s="224">
        <f>+'Page 3A (2)'!A39</f>
        <v>0</v>
      </c>
      <c r="G88" s="224">
        <f>+'Page 3A (2)'!B39</f>
        <v>0</v>
      </c>
      <c r="H88" s="224">
        <f>+'Page 3A (2)'!C39</f>
        <v>0</v>
      </c>
      <c r="I88" s="224">
        <f>+'Page 3A (2)'!D39</f>
        <v>0</v>
      </c>
      <c r="J88" s="249">
        <f>+'Page 3A (2)'!E39</f>
        <v>0</v>
      </c>
      <c r="K88" s="243"/>
      <c r="L88" s="225"/>
      <c r="M88" s="225"/>
      <c r="N88" s="250"/>
      <c r="O88" s="225"/>
      <c r="P88" s="243"/>
      <c r="Q88" s="243"/>
      <c r="R88" s="243"/>
      <c r="S88" s="243"/>
      <c r="T88" s="243"/>
      <c r="U88" s="243"/>
    </row>
    <row r="89" spans="1:21" x14ac:dyDescent="0.2">
      <c r="A89" s="224">
        <f>+'Page 1'!$B$11</f>
        <v>0</v>
      </c>
      <c r="B89" s="225">
        <f>'data-p1'!$B$3</f>
        <v>45657</v>
      </c>
      <c r="C89" s="225">
        <f>'data-p1'!$C$3</f>
        <v>45717</v>
      </c>
      <c r="D89" s="224">
        <f>+'Page 1'!$D$8</f>
        <v>0</v>
      </c>
      <c r="E89" s="225" t="str">
        <f>IF('Page 1'!$D$9="","",'Page 1'!$D$9)</f>
        <v/>
      </c>
      <c r="F89" s="224">
        <f>+'Page 3A (2)'!A40</f>
        <v>0</v>
      </c>
      <c r="G89" s="224">
        <f>+'Page 3A (2)'!B40</f>
        <v>0</v>
      </c>
      <c r="H89" s="224">
        <f>+'Page 3A (2)'!C40</f>
        <v>0</v>
      </c>
      <c r="I89" s="224">
        <f>+'Page 3A (2)'!D40</f>
        <v>0</v>
      </c>
      <c r="J89" s="249">
        <f>+'Page 3A (2)'!E40</f>
        <v>0</v>
      </c>
      <c r="K89" s="243"/>
      <c r="L89" s="225"/>
      <c r="M89" s="225"/>
      <c r="N89" s="250"/>
      <c r="O89" s="225"/>
      <c r="P89" s="243"/>
      <c r="Q89" s="243"/>
      <c r="R89" s="243"/>
      <c r="S89" s="243"/>
      <c r="T89" s="243"/>
      <c r="U89" s="243"/>
    </row>
    <row r="90" spans="1:21" x14ac:dyDescent="0.2">
      <c r="A90" s="224">
        <f>+'Page 1'!$B$11</f>
        <v>0</v>
      </c>
      <c r="B90" s="225">
        <f>'data-p1'!$B$3</f>
        <v>45657</v>
      </c>
      <c r="C90" s="225">
        <f>'data-p1'!$C$3</f>
        <v>45717</v>
      </c>
      <c r="D90" s="224">
        <f>+'Page 1'!$D$8</f>
        <v>0</v>
      </c>
      <c r="E90" s="225" t="str">
        <f>IF('Page 1'!$D$9="","",'Page 1'!$D$9)</f>
        <v/>
      </c>
      <c r="F90" s="224">
        <f>+'Page 3A (2)'!A41</f>
        <v>0</v>
      </c>
      <c r="G90" s="224">
        <f>+'Page 3A (2)'!B41</f>
        <v>0</v>
      </c>
      <c r="H90" s="224">
        <f>+'Page 3A (2)'!C41</f>
        <v>0</v>
      </c>
      <c r="I90" s="224">
        <f>+'Page 3A (2)'!D41</f>
        <v>0</v>
      </c>
      <c r="J90" s="249">
        <f>+'Page 3A (2)'!E41</f>
        <v>0</v>
      </c>
      <c r="K90" s="243"/>
      <c r="L90" s="225"/>
      <c r="M90" s="225"/>
      <c r="N90" s="250"/>
      <c r="O90" s="225"/>
      <c r="P90" s="243"/>
      <c r="Q90" s="243"/>
      <c r="R90" s="243"/>
      <c r="S90" s="243"/>
      <c r="T90" s="243"/>
      <c r="U90" s="243"/>
    </row>
    <row r="91" spans="1:21" x14ac:dyDescent="0.2">
      <c r="A91" s="224">
        <f>+'Page 1'!$B$11</f>
        <v>0</v>
      </c>
      <c r="B91" s="225">
        <f>'data-p1'!$B$3</f>
        <v>45657</v>
      </c>
      <c r="C91" s="225">
        <f>'data-p1'!$C$3</f>
        <v>45717</v>
      </c>
      <c r="D91" s="224">
        <f>+'Page 1'!$D$8</f>
        <v>0</v>
      </c>
      <c r="E91" s="225" t="str">
        <f>IF('Page 1'!$D$9="","",'Page 1'!$D$9)</f>
        <v/>
      </c>
      <c r="F91" s="224">
        <f>+'Page 3A (2)'!A42</f>
        <v>0</v>
      </c>
      <c r="G91" s="224">
        <f>+'Page 3A (2)'!B42</f>
        <v>0</v>
      </c>
      <c r="H91" s="224">
        <f>+'Page 3A (2)'!C42</f>
        <v>0</v>
      </c>
      <c r="I91" s="224">
        <f>+'Page 3A (2)'!D42</f>
        <v>0</v>
      </c>
      <c r="J91" s="249">
        <f>+'Page 3A (2)'!E42</f>
        <v>0</v>
      </c>
      <c r="K91" s="243"/>
      <c r="L91" s="225"/>
      <c r="M91" s="225"/>
      <c r="N91" s="250"/>
      <c r="O91" s="225"/>
      <c r="P91" s="243"/>
      <c r="Q91" s="243"/>
      <c r="R91" s="243"/>
      <c r="S91" s="243"/>
      <c r="T91" s="243"/>
      <c r="U91" s="243"/>
    </row>
    <row r="92" spans="1:21" x14ac:dyDescent="0.2">
      <c r="A92" s="224">
        <f>+'Page 1'!$B$11</f>
        <v>0</v>
      </c>
      <c r="B92" s="225">
        <f>'data-p1'!$B$3</f>
        <v>45657</v>
      </c>
      <c r="C92" s="225">
        <f>'data-p1'!$C$3</f>
        <v>45717</v>
      </c>
      <c r="D92" s="224">
        <f>+'Page 1'!$D$8</f>
        <v>0</v>
      </c>
      <c r="E92" s="225" t="str">
        <f>IF('Page 1'!$D$9="","",'Page 1'!$D$9)</f>
        <v/>
      </c>
      <c r="F92" s="224">
        <f>+'Page 3A (2)'!A43</f>
        <v>0</v>
      </c>
      <c r="G92" s="224">
        <f>+'Page 3A (2)'!B43</f>
        <v>0</v>
      </c>
      <c r="H92" s="224">
        <f>+'Page 3A (2)'!C43</f>
        <v>0</v>
      </c>
      <c r="I92" s="224">
        <f>+'Page 3A (2)'!D43</f>
        <v>0</v>
      </c>
      <c r="J92" s="249">
        <f>+'Page 3A (2)'!E43</f>
        <v>0</v>
      </c>
      <c r="K92" s="243"/>
      <c r="L92" s="225"/>
      <c r="M92" s="225"/>
      <c r="N92" s="250"/>
      <c r="O92" s="225"/>
      <c r="P92" s="243"/>
      <c r="Q92" s="243"/>
      <c r="R92" s="243"/>
      <c r="S92" s="243"/>
      <c r="T92" s="243"/>
      <c r="U92" s="243"/>
    </row>
    <row r="93" spans="1:21" x14ac:dyDescent="0.2">
      <c r="A93" s="224">
        <f>+'Page 1'!$B$11</f>
        <v>0</v>
      </c>
      <c r="B93" s="225">
        <f>'data-p1'!$B$3</f>
        <v>45657</v>
      </c>
      <c r="C93" s="225">
        <f>'data-p1'!$C$3</f>
        <v>45717</v>
      </c>
      <c r="D93" s="224">
        <f>+'Page 1'!$D$8</f>
        <v>0</v>
      </c>
      <c r="E93" s="225" t="str">
        <f>IF('Page 1'!$D$9="","",'Page 1'!$D$9)</f>
        <v/>
      </c>
      <c r="F93" s="224">
        <f>+'Page 3A (2)'!A44</f>
        <v>0</v>
      </c>
      <c r="G93" s="224">
        <f>+'Page 3A (2)'!B44</f>
        <v>0</v>
      </c>
      <c r="H93" s="224">
        <f>+'Page 3A (2)'!C44</f>
        <v>0</v>
      </c>
      <c r="I93" s="224">
        <f>+'Page 3A (2)'!D44</f>
        <v>0</v>
      </c>
      <c r="J93" s="249">
        <f>+'Page 3A (2)'!E44</f>
        <v>0</v>
      </c>
      <c r="K93" s="243"/>
      <c r="L93" s="225"/>
      <c r="M93" s="225"/>
      <c r="N93" s="250"/>
      <c r="O93" s="225"/>
      <c r="P93" s="243"/>
      <c r="Q93" s="243"/>
      <c r="R93" s="243"/>
      <c r="S93" s="243"/>
      <c r="T93" s="243"/>
      <c r="U93" s="243"/>
    </row>
    <row r="94" spans="1:21" x14ac:dyDescent="0.2">
      <c r="A94" s="224">
        <f>+'Page 1'!$B$11</f>
        <v>0</v>
      </c>
      <c r="B94" s="225">
        <f>'data-p1'!$B$3</f>
        <v>45657</v>
      </c>
      <c r="C94" s="225">
        <f>'data-p1'!$C$3</f>
        <v>45717</v>
      </c>
      <c r="D94" s="224">
        <f>+'Page 1'!$D$8</f>
        <v>0</v>
      </c>
      <c r="E94" s="225" t="str">
        <f>IF('Page 1'!$D$9="","",'Page 1'!$D$9)</f>
        <v/>
      </c>
      <c r="F94" s="224">
        <f>+'Page 3A (2)'!A45</f>
        <v>0</v>
      </c>
      <c r="G94" s="224">
        <f>+'Page 3A (2)'!B45</f>
        <v>0</v>
      </c>
      <c r="H94" s="224">
        <f>+'Page 3A (2)'!C45</f>
        <v>0</v>
      </c>
      <c r="I94" s="224">
        <f>+'Page 3A (2)'!D45</f>
        <v>0</v>
      </c>
      <c r="J94" s="249">
        <f>+'Page 3A (2)'!E45</f>
        <v>0</v>
      </c>
      <c r="K94" s="243"/>
      <c r="L94" s="225"/>
      <c r="M94" s="225"/>
      <c r="N94" s="250"/>
      <c r="O94" s="225"/>
      <c r="P94" s="243"/>
      <c r="Q94" s="243"/>
      <c r="R94" s="243"/>
      <c r="S94" s="243"/>
      <c r="T94" s="243"/>
      <c r="U94" s="243"/>
    </row>
    <row r="95" spans="1:21" x14ac:dyDescent="0.2">
      <c r="A95" s="224">
        <f>+'Page 1'!$B$11</f>
        <v>0</v>
      </c>
      <c r="B95" s="225">
        <f>'data-p1'!$B$3</f>
        <v>45657</v>
      </c>
      <c r="C95" s="225">
        <f>'data-p1'!$C$3</f>
        <v>45717</v>
      </c>
      <c r="D95" s="224">
        <f>+'Page 1'!$D$8</f>
        <v>0</v>
      </c>
      <c r="E95" s="225" t="str">
        <f>IF('Page 1'!$D$9="","",'Page 1'!$D$9)</f>
        <v/>
      </c>
      <c r="F95" s="224">
        <f>+'Page 3A (2)'!A46</f>
        <v>0</v>
      </c>
      <c r="G95" s="224">
        <f>+'Page 3A (2)'!B46</f>
        <v>0</v>
      </c>
      <c r="H95" s="224">
        <f>+'Page 3A (2)'!C46</f>
        <v>0</v>
      </c>
      <c r="I95" s="224">
        <f>+'Page 3A (2)'!D46</f>
        <v>0</v>
      </c>
      <c r="J95" s="249">
        <f>+'Page 3A (2)'!E46</f>
        <v>0</v>
      </c>
      <c r="K95" s="243"/>
      <c r="L95" s="225"/>
      <c r="M95" s="225"/>
      <c r="N95" s="250"/>
      <c r="O95" s="225"/>
      <c r="P95" s="243"/>
      <c r="Q95" s="243"/>
      <c r="R95" s="243"/>
      <c r="S95" s="243"/>
      <c r="T95" s="243"/>
      <c r="U95" s="243"/>
    </row>
    <row r="96" spans="1:21" x14ac:dyDescent="0.2">
      <c r="A96" s="224">
        <f>+'Page 1'!$B$11</f>
        <v>0</v>
      </c>
      <c r="B96" s="225">
        <f>'data-p1'!$B$3</f>
        <v>45657</v>
      </c>
      <c r="C96" s="225">
        <f>'data-p1'!$C$3</f>
        <v>45717</v>
      </c>
      <c r="D96" s="224">
        <f>+'Page 1'!$D$8</f>
        <v>0</v>
      </c>
      <c r="E96" s="225" t="str">
        <f>IF('Page 1'!$D$9="","",'Page 1'!$D$9)</f>
        <v/>
      </c>
      <c r="F96" s="224">
        <f>+'Page 3A (2)'!A47</f>
        <v>0</v>
      </c>
      <c r="G96" s="224">
        <f>+'Page 3A (2)'!B47</f>
        <v>0</v>
      </c>
      <c r="H96" s="224">
        <f>+'Page 3A (2)'!C47</f>
        <v>0</v>
      </c>
      <c r="I96" s="224">
        <f>+'Page 3A (2)'!D47</f>
        <v>0</v>
      </c>
      <c r="J96" s="249">
        <f>+'Page 3A (2)'!E47</f>
        <v>0</v>
      </c>
      <c r="K96" s="243"/>
      <c r="L96" s="225"/>
      <c r="M96" s="225"/>
      <c r="N96" s="250"/>
      <c r="O96" s="225"/>
      <c r="P96" s="243"/>
      <c r="Q96" s="243"/>
      <c r="R96" s="243"/>
      <c r="S96" s="243"/>
      <c r="T96" s="243"/>
      <c r="U96" s="243"/>
    </row>
    <row r="97" spans="1:21" x14ac:dyDescent="0.2">
      <c r="A97" s="224">
        <f>+'Page 1'!$B$11</f>
        <v>0</v>
      </c>
      <c r="B97" s="225">
        <f>'data-p1'!$B$3</f>
        <v>45657</v>
      </c>
      <c r="C97" s="225">
        <f>'data-p1'!$C$3</f>
        <v>45717</v>
      </c>
      <c r="D97" s="224">
        <f>+'Page 1'!$D$8</f>
        <v>0</v>
      </c>
      <c r="E97" s="225" t="str">
        <f>IF('Page 1'!$D$9="","",'Page 1'!$D$9)</f>
        <v/>
      </c>
      <c r="F97" s="224">
        <f>+'Page 3A (2)'!A48</f>
        <v>0</v>
      </c>
      <c r="G97" s="224">
        <f>+'Page 3A (2)'!B48</f>
        <v>0</v>
      </c>
      <c r="H97" s="224">
        <f>+'Page 3A (2)'!C48</f>
        <v>0</v>
      </c>
      <c r="I97" s="224">
        <f>+'Page 3A (2)'!D48</f>
        <v>0</v>
      </c>
      <c r="J97" s="249">
        <f>+'Page 3A (2)'!E48</f>
        <v>0</v>
      </c>
      <c r="K97" s="243"/>
      <c r="L97" s="225"/>
      <c r="M97" s="225"/>
      <c r="N97" s="250"/>
      <c r="O97" s="225"/>
      <c r="P97" s="243"/>
      <c r="Q97" s="243"/>
      <c r="R97" s="243"/>
      <c r="S97" s="243"/>
      <c r="T97" s="243"/>
      <c r="U97" s="243"/>
    </row>
    <row r="98" spans="1:21" x14ac:dyDescent="0.2">
      <c r="A98" s="224">
        <f>+'Page 1'!$B$11</f>
        <v>0</v>
      </c>
      <c r="B98" s="225">
        <f>'data-p1'!$B$3</f>
        <v>45657</v>
      </c>
      <c r="C98" s="225">
        <f>'data-p1'!$C$3</f>
        <v>45717</v>
      </c>
      <c r="D98" s="224">
        <f>+'Page 1'!$D$8</f>
        <v>0</v>
      </c>
      <c r="E98" s="225" t="str">
        <f>IF('Page 1'!$D$9="","",'Page 1'!$D$9)</f>
        <v/>
      </c>
      <c r="F98" s="224">
        <f>+'Page 3A (2)'!A49</f>
        <v>0</v>
      </c>
      <c r="G98" s="224">
        <f>+'Page 3A (2)'!B49</f>
        <v>0</v>
      </c>
      <c r="H98" s="224">
        <f>+'Page 3A (2)'!C49</f>
        <v>0</v>
      </c>
      <c r="I98" s="224">
        <f>+'Page 3A (2)'!D49</f>
        <v>0</v>
      </c>
      <c r="J98" s="249">
        <f>+'Page 3A (2)'!E49</f>
        <v>0</v>
      </c>
      <c r="K98" s="243"/>
      <c r="L98" s="225"/>
      <c r="M98" s="225"/>
      <c r="N98" s="250"/>
      <c r="O98" s="225"/>
      <c r="P98" s="243"/>
      <c r="Q98" s="243"/>
      <c r="R98" s="243"/>
      <c r="S98" s="243"/>
      <c r="T98" s="243"/>
      <c r="U98" s="243"/>
    </row>
    <row r="99" spans="1:21" x14ac:dyDescent="0.2">
      <c r="A99" s="224">
        <f>+'Page 1'!$B$11</f>
        <v>0</v>
      </c>
      <c r="B99" s="225">
        <f>'data-p1'!$B$3</f>
        <v>45657</v>
      </c>
      <c r="C99" s="225">
        <f>'data-p1'!$C$3</f>
        <v>45717</v>
      </c>
      <c r="D99" s="224">
        <f>+'Page 1'!$D$8</f>
        <v>0</v>
      </c>
      <c r="E99" s="225" t="str">
        <f>IF('Page 1'!$D$9="","",'Page 1'!$D$9)</f>
        <v/>
      </c>
      <c r="F99" s="224">
        <f>+'Page 3A (2)'!A50</f>
        <v>0</v>
      </c>
      <c r="G99" s="224">
        <f>+'Page 3A (2)'!B50</f>
        <v>0</v>
      </c>
      <c r="H99" s="224">
        <f>+'Page 3A (2)'!C50</f>
        <v>0</v>
      </c>
      <c r="I99" s="224">
        <f>+'Page 3A (2)'!D50</f>
        <v>0</v>
      </c>
      <c r="J99" s="249">
        <f>+'Page 3A (2)'!E50</f>
        <v>0</v>
      </c>
      <c r="K99" s="243"/>
      <c r="L99" s="225"/>
      <c r="M99" s="225"/>
      <c r="N99" s="250"/>
      <c r="O99" s="225"/>
      <c r="P99" s="243"/>
      <c r="Q99" s="243"/>
      <c r="R99" s="243"/>
      <c r="S99" s="243"/>
      <c r="T99" s="243"/>
      <c r="U99" s="243"/>
    </row>
    <row r="100" spans="1:21" x14ac:dyDescent="0.2">
      <c r="A100" s="224">
        <f>+'Page 1'!$B$11</f>
        <v>0</v>
      </c>
      <c r="B100" s="225">
        <f>'data-p1'!$B$3</f>
        <v>45657</v>
      </c>
      <c r="C100" s="225">
        <f>'data-p1'!$C$3</f>
        <v>45717</v>
      </c>
      <c r="D100" s="224">
        <f>+'Page 1'!$D$8</f>
        <v>0</v>
      </c>
      <c r="E100" s="225" t="str">
        <f>IF('Page 1'!$D$9="","",'Page 1'!$D$9)</f>
        <v/>
      </c>
      <c r="F100" s="224">
        <f>+'Page 3A (2)'!A51</f>
        <v>0</v>
      </c>
      <c r="G100" s="224">
        <f>+'Page 3A (2)'!B51</f>
        <v>0</v>
      </c>
      <c r="H100" s="224">
        <f>+'Page 3A (2)'!C51</f>
        <v>0</v>
      </c>
      <c r="I100" s="224">
        <f>+'Page 3A (2)'!D51</f>
        <v>0</v>
      </c>
      <c r="J100" s="249">
        <f>+'Page 3A (2)'!E51</f>
        <v>0</v>
      </c>
      <c r="K100" s="243"/>
      <c r="L100" s="225"/>
      <c r="M100" s="225"/>
      <c r="N100" s="250"/>
      <c r="O100" s="225"/>
      <c r="P100" s="243"/>
      <c r="Q100" s="243"/>
      <c r="R100" s="243"/>
      <c r="S100" s="243"/>
      <c r="T100" s="243"/>
      <c r="U100" s="243"/>
    </row>
    <row r="101" spans="1:21" x14ac:dyDescent="0.2">
      <c r="A101" s="224">
        <f>+'Page 1'!$B$11</f>
        <v>0</v>
      </c>
      <c r="B101" s="225">
        <f>'data-p1'!$B$3</f>
        <v>45657</v>
      </c>
      <c r="C101" s="225">
        <f>'data-p1'!$C$3</f>
        <v>45717</v>
      </c>
      <c r="D101" s="224">
        <f>+'Page 1'!$D$8</f>
        <v>0</v>
      </c>
      <c r="E101" s="225" t="str">
        <f>IF('Page 1'!$D$9="","",'Page 1'!$D$9)</f>
        <v/>
      </c>
      <c r="F101" s="224">
        <f>+'Page 3A (2)'!A52</f>
        <v>0</v>
      </c>
      <c r="G101" s="224">
        <f>+'Page 3A (2)'!B52</f>
        <v>0</v>
      </c>
      <c r="H101" s="224">
        <f>+'Page 3A (2)'!C52</f>
        <v>0</v>
      </c>
      <c r="I101" s="224">
        <f>+'Page 3A (2)'!D52</f>
        <v>0</v>
      </c>
      <c r="J101" s="249">
        <f>+'Page 3A (2)'!E52</f>
        <v>0</v>
      </c>
      <c r="K101" s="243"/>
      <c r="L101" s="225"/>
      <c r="M101" s="225"/>
      <c r="N101" s="250"/>
      <c r="O101" s="225"/>
      <c r="P101" s="243"/>
      <c r="Q101" s="243"/>
      <c r="R101" s="243"/>
      <c r="S101" s="243"/>
      <c r="T101" s="243"/>
      <c r="U101" s="243"/>
    </row>
    <row r="102" spans="1:21" x14ac:dyDescent="0.2">
      <c r="A102" s="224">
        <f>+'Page 1'!$B$11</f>
        <v>0</v>
      </c>
      <c r="B102" s="225">
        <f>'data-p1'!$B$3</f>
        <v>45657</v>
      </c>
      <c r="C102" s="225">
        <f>'data-p1'!$C$3</f>
        <v>45717</v>
      </c>
      <c r="D102" s="224">
        <f>+'Page 1'!$D$8</f>
        <v>0</v>
      </c>
      <c r="E102" s="225" t="str">
        <f>IF('Page 1'!$D$9="","",'Page 1'!$D$9)</f>
        <v/>
      </c>
      <c r="F102" s="224">
        <f>+'Page 3A (2)'!A53</f>
        <v>0</v>
      </c>
      <c r="G102" s="224">
        <f>+'Page 3A (2)'!B53</f>
        <v>0</v>
      </c>
      <c r="H102" s="224">
        <f>+'Page 3A (2)'!C53</f>
        <v>0</v>
      </c>
      <c r="I102" s="224">
        <f>+'Page 3A (2)'!D53</f>
        <v>0</v>
      </c>
      <c r="J102" s="249">
        <f>+'Page 3A (2)'!E53</f>
        <v>0</v>
      </c>
      <c r="K102" s="243"/>
      <c r="L102" s="225"/>
      <c r="M102" s="225"/>
      <c r="N102" s="250"/>
      <c r="O102" s="225"/>
      <c r="P102" s="243"/>
      <c r="Q102" s="243"/>
      <c r="R102" s="243"/>
      <c r="S102" s="243"/>
      <c r="T102" s="243"/>
      <c r="U102" s="243"/>
    </row>
    <row r="103" spans="1:21" x14ac:dyDescent="0.2">
      <c r="A103" s="224">
        <f>+'Page 1'!$B$11</f>
        <v>0</v>
      </c>
      <c r="B103" s="225">
        <f>'data-p1'!$B$3</f>
        <v>45657</v>
      </c>
      <c r="C103" s="225">
        <f>'data-p1'!$C$3</f>
        <v>45717</v>
      </c>
      <c r="D103" s="224">
        <f>+'Page 1'!$D$8</f>
        <v>0</v>
      </c>
      <c r="E103" s="225" t="str">
        <f>IF('Page 1'!$D$9="","",'Page 1'!$D$9)</f>
        <v/>
      </c>
      <c r="F103" s="224">
        <f>+'Page 3A (2)'!A54</f>
        <v>0</v>
      </c>
      <c r="G103" s="224">
        <f>+'Page 3A (2)'!B54</f>
        <v>0</v>
      </c>
      <c r="H103" s="224">
        <f>+'Page 3A (2)'!C54</f>
        <v>0</v>
      </c>
      <c r="I103" s="224">
        <f>+'Page 3A (2)'!D54</f>
        <v>0</v>
      </c>
      <c r="J103" s="249">
        <f>+'Page 3A (2)'!E54</f>
        <v>0</v>
      </c>
      <c r="K103" s="243"/>
      <c r="L103" s="225"/>
      <c r="M103" s="225"/>
      <c r="N103" s="250"/>
      <c r="O103" s="225"/>
      <c r="P103" s="243"/>
      <c r="Q103" s="243"/>
      <c r="R103" s="243"/>
      <c r="S103" s="243"/>
      <c r="T103" s="243"/>
      <c r="U103" s="243"/>
    </row>
    <row r="104" spans="1:21" x14ac:dyDescent="0.2">
      <c r="A104" s="224">
        <f>+'Page 1'!$B$11</f>
        <v>0</v>
      </c>
      <c r="B104" s="225">
        <f>'data-p1'!$B$3</f>
        <v>45657</v>
      </c>
      <c r="C104" s="225">
        <f>'data-p1'!$C$3</f>
        <v>45717</v>
      </c>
      <c r="D104" s="224">
        <f>+'Page 1'!$D$8</f>
        <v>0</v>
      </c>
      <c r="E104" s="225" t="str">
        <f>IF('Page 1'!$D$9="","",'Page 1'!$D$9)</f>
        <v/>
      </c>
      <c r="F104" s="224">
        <f>+'Page 3A (2)'!A55</f>
        <v>0</v>
      </c>
      <c r="G104" s="224">
        <f>+'Page 3A (2)'!B55</f>
        <v>0</v>
      </c>
      <c r="H104" s="224">
        <f>+'Page 3A (2)'!C55</f>
        <v>0</v>
      </c>
      <c r="I104" s="224">
        <f>+'Page 3A (2)'!D55</f>
        <v>0</v>
      </c>
      <c r="J104" s="249">
        <f>+'Page 3A (2)'!E55</f>
        <v>0</v>
      </c>
      <c r="K104" s="243"/>
      <c r="L104" s="225"/>
      <c r="M104" s="225"/>
      <c r="N104" s="250"/>
      <c r="O104" s="225"/>
      <c r="P104" s="243"/>
      <c r="Q104" s="243"/>
      <c r="R104" s="243"/>
      <c r="S104" s="243"/>
      <c r="T104" s="243"/>
      <c r="U104" s="243"/>
    </row>
    <row r="105" spans="1:21" x14ac:dyDescent="0.2">
      <c r="A105" s="224">
        <f>+'Page 1'!$B$11</f>
        <v>0</v>
      </c>
      <c r="B105" s="225">
        <f>'data-p1'!$B$3</f>
        <v>45657</v>
      </c>
      <c r="C105" s="225">
        <f>'data-p1'!$C$3</f>
        <v>45717</v>
      </c>
      <c r="D105" s="224">
        <f>+'Page 1'!$D$8</f>
        <v>0</v>
      </c>
      <c r="E105" s="225" t="str">
        <f>IF('Page 1'!$D$9="","",'Page 1'!$D$9)</f>
        <v/>
      </c>
      <c r="F105" s="224">
        <f>+'Page 3A (2)'!A56</f>
        <v>0</v>
      </c>
      <c r="G105" s="224">
        <f>+'Page 3A (2)'!B56</f>
        <v>0</v>
      </c>
      <c r="H105" s="224">
        <f>+'Page 3A (2)'!C56</f>
        <v>0</v>
      </c>
      <c r="I105" s="224">
        <f>+'Page 3A (2)'!D56</f>
        <v>0</v>
      </c>
      <c r="J105" s="249">
        <f>+'Page 3A (2)'!E56</f>
        <v>0</v>
      </c>
      <c r="K105" s="243"/>
      <c r="L105" s="225"/>
      <c r="M105" s="225"/>
      <c r="N105" s="250"/>
      <c r="O105" s="225"/>
      <c r="P105" s="243"/>
      <c r="Q105" s="243"/>
      <c r="R105" s="243"/>
      <c r="S105" s="243"/>
      <c r="T105" s="243"/>
      <c r="U105" s="243"/>
    </row>
    <row r="106" spans="1:21" x14ac:dyDescent="0.2">
      <c r="A106" s="224">
        <f>+'Page 1'!$B$11</f>
        <v>0</v>
      </c>
      <c r="B106" s="225">
        <f>'data-p1'!$B$3</f>
        <v>45657</v>
      </c>
      <c r="C106" s="225">
        <f>'data-p1'!$C$3</f>
        <v>45717</v>
      </c>
      <c r="D106" s="224">
        <f>+'Page 1'!$D$8</f>
        <v>0</v>
      </c>
      <c r="E106" s="225" t="str">
        <f>IF('Page 1'!$D$9="","",'Page 1'!$D$9)</f>
        <v/>
      </c>
      <c r="F106" s="224">
        <f>+'Page 3A (2)'!A57</f>
        <v>0</v>
      </c>
      <c r="G106" s="224">
        <f>+'Page 3A (2)'!B57</f>
        <v>0</v>
      </c>
      <c r="H106" s="224">
        <f>+'Page 3A (2)'!C57</f>
        <v>0</v>
      </c>
      <c r="I106" s="224">
        <f>+'Page 3A (2)'!D57</f>
        <v>0</v>
      </c>
      <c r="J106" s="249">
        <f>+'Page 3A (2)'!E57</f>
        <v>0</v>
      </c>
      <c r="K106" s="243"/>
      <c r="L106" s="225"/>
      <c r="M106" s="225"/>
      <c r="N106" s="250"/>
      <c r="O106" s="225"/>
      <c r="P106" s="243"/>
      <c r="Q106" s="243"/>
      <c r="R106" s="243"/>
      <c r="S106" s="243"/>
      <c r="T106" s="243"/>
      <c r="U106" s="243"/>
    </row>
    <row r="107" spans="1:21" x14ac:dyDescent="0.2">
      <c r="A107" s="224">
        <f>+'Page 1'!$B$11</f>
        <v>0</v>
      </c>
      <c r="B107" s="225">
        <f>'data-p1'!$B$3</f>
        <v>45657</v>
      </c>
      <c r="C107" s="225">
        <f>'data-p1'!$C$3</f>
        <v>45717</v>
      </c>
      <c r="D107" s="224">
        <f>+'Page 1'!$D$8</f>
        <v>0</v>
      </c>
      <c r="E107" s="225" t="str">
        <f>IF('Page 1'!$D$9="","",'Page 1'!$D$9)</f>
        <v/>
      </c>
      <c r="F107" s="224">
        <f>+'Page 3A (2)'!A58</f>
        <v>0</v>
      </c>
      <c r="G107" s="224">
        <f>+'Page 3A (2)'!B58</f>
        <v>0</v>
      </c>
      <c r="H107" s="224">
        <f>+'Page 3A (2)'!C58</f>
        <v>0</v>
      </c>
      <c r="I107" s="224">
        <f>+'Page 3A (2)'!D58</f>
        <v>0</v>
      </c>
      <c r="J107" s="249">
        <f>+'Page 3A (2)'!E58</f>
        <v>0</v>
      </c>
      <c r="K107" s="243"/>
      <c r="L107" s="225"/>
      <c r="M107" s="225"/>
      <c r="N107" s="250"/>
      <c r="O107" s="225"/>
      <c r="P107" s="243"/>
      <c r="Q107" s="243"/>
      <c r="R107" s="243"/>
      <c r="S107" s="243"/>
      <c r="T107" s="243"/>
      <c r="U107" s="243"/>
    </row>
    <row r="108" spans="1:21" x14ac:dyDescent="0.2">
      <c r="A108" s="224">
        <f>+'Page 1'!$B$11</f>
        <v>0</v>
      </c>
      <c r="B108" s="225">
        <f>'data-p1'!$B$3</f>
        <v>45657</v>
      </c>
      <c r="C108" s="225">
        <f>'data-p1'!$C$3</f>
        <v>45717</v>
      </c>
      <c r="D108" s="224">
        <f>+'Page 1'!$D$8</f>
        <v>0</v>
      </c>
      <c r="E108" s="225" t="str">
        <f>IF('Page 1'!$D$9="","",'Page 1'!$D$9)</f>
        <v/>
      </c>
      <c r="F108" s="224">
        <f>+'Page 3A (2)'!A59</f>
        <v>0</v>
      </c>
      <c r="G108" s="224">
        <f>+'Page 3A (2)'!B59</f>
        <v>0</v>
      </c>
      <c r="H108" s="224">
        <f>+'Page 3A (2)'!C59</f>
        <v>0</v>
      </c>
      <c r="I108" s="224">
        <f>+'Page 3A (2)'!D59</f>
        <v>0</v>
      </c>
      <c r="J108" s="249">
        <f>+'Page 3A (2)'!E59</f>
        <v>0</v>
      </c>
      <c r="K108" s="243"/>
      <c r="L108" s="225"/>
      <c r="M108" s="225"/>
      <c r="N108" s="250"/>
      <c r="O108" s="225"/>
      <c r="P108" s="243"/>
      <c r="Q108" s="243"/>
      <c r="R108" s="243"/>
      <c r="S108" s="243"/>
      <c r="T108" s="243"/>
      <c r="U108" s="243"/>
    </row>
    <row r="109" spans="1:21" x14ac:dyDescent="0.2">
      <c r="A109" s="224">
        <f>+'Page 1'!$B$11</f>
        <v>0</v>
      </c>
      <c r="B109" s="225">
        <f>'data-p1'!$B$3</f>
        <v>45657</v>
      </c>
      <c r="C109" s="225">
        <f>'data-p1'!$C$3</f>
        <v>45717</v>
      </c>
      <c r="D109" s="224">
        <f>+'Page 1'!$D$8</f>
        <v>0</v>
      </c>
      <c r="E109" s="225" t="str">
        <f>IF('Page 1'!$D$9="","",'Page 1'!$D$9)</f>
        <v/>
      </c>
      <c r="F109" s="224">
        <f>+'Page 3A (2)'!A60</f>
        <v>0</v>
      </c>
      <c r="G109" s="224">
        <f>+'Page 3A (2)'!B60</f>
        <v>0</v>
      </c>
      <c r="H109" s="224">
        <f>+'Page 3A (2)'!C60</f>
        <v>0</v>
      </c>
      <c r="I109" s="224">
        <f>+'Page 3A (2)'!D60</f>
        <v>0</v>
      </c>
      <c r="J109" s="249">
        <f>+'Page 3A (2)'!E60</f>
        <v>0</v>
      </c>
      <c r="K109" s="243"/>
      <c r="L109" s="225"/>
      <c r="M109" s="225"/>
      <c r="N109" s="250"/>
      <c r="O109" s="225"/>
      <c r="P109" s="243"/>
      <c r="Q109" s="243"/>
      <c r="R109" s="243"/>
      <c r="S109" s="243"/>
      <c r="T109" s="243"/>
      <c r="U109" s="243"/>
    </row>
    <row r="110" spans="1:21" x14ac:dyDescent="0.2">
      <c r="A110" s="224">
        <f>+'Page 1'!$B$11</f>
        <v>0</v>
      </c>
      <c r="B110" s="225">
        <f>'data-p1'!$B$3</f>
        <v>45657</v>
      </c>
      <c r="C110" s="225">
        <f>'data-p1'!$C$3</f>
        <v>45717</v>
      </c>
      <c r="D110" s="224">
        <f>+'Page 1'!$D$8</f>
        <v>0</v>
      </c>
      <c r="E110" s="225" t="str">
        <f>IF('Page 1'!$D$9="","",'Page 1'!$D$9)</f>
        <v/>
      </c>
      <c r="F110" s="224">
        <f>+'Page 3A (2)'!A61</f>
        <v>0</v>
      </c>
      <c r="G110" s="224">
        <f>+'Page 3A (2)'!B61</f>
        <v>0</v>
      </c>
      <c r="H110" s="224">
        <f>+'Page 3A (2)'!C61</f>
        <v>0</v>
      </c>
      <c r="I110" s="224">
        <f>+'Page 3A (2)'!D61</f>
        <v>0</v>
      </c>
      <c r="J110" s="249">
        <f>+'Page 3A (2)'!E61</f>
        <v>0</v>
      </c>
      <c r="K110" s="243"/>
      <c r="L110" s="225"/>
      <c r="M110" s="225"/>
      <c r="N110" s="250"/>
      <c r="O110" s="225"/>
      <c r="P110" s="243"/>
      <c r="Q110" s="243"/>
      <c r="R110" s="243"/>
      <c r="S110" s="243"/>
      <c r="T110" s="243"/>
      <c r="U110" s="243"/>
    </row>
    <row r="111" spans="1:21" x14ac:dyDescent="0.2">
      <c r="A111" s="224">
        <f>+'Page 1'!$B$11</f>
        <v>0</v>
      </c>
      <c r="B111" s="225">
        <f>'data-p1'!$B$3</f>
        <v>45657</v>
      </c>
      <c r="C111" s="225">
        <f>'data-p1'!$C$3</f>
        <v>45717</v>
      </c>
      <c r="D111" s="224">
        <f>+'Page 1'!$D$8</f>
        <v>0</v>
      </c>
      <c r="E111" s="225" t="str">
        <f>IF('Page 1'!$D$9="","",'Page 1'!$D$9)</f>
        <v/>
      </c>
      <c r="F111" s="224">
        <f>+'Page 3A (2)'!A62</f>
        <v>0</v>
      </c>
      <c r="G111" s="224">
        <f>+'Page 3A (2)'!B62</f>
        <v>0</v>
      </c>
      <c r="H111" s="224">
        <f>+'Page 3A (2)'!C62</f>
        <v>0</v>
      </c>
      <c r="I111" s="224">
        <f>+'Page 3A (2)'!D62</f>
        <v>0</v>
      </c>
      <c r="J111" s="249">
        <f>+'Page 3A (2)'!E62</f>
        <v>0</v>
      </c>
      <c r="K111" s="243"/>
      <c r="L111" s="225"/>
      <c r="M111" s="225"/>
      <c r="N111" s="250"/>
      <c r="O111" s="225"/>
      <c r="P111" s="243"/>
      <c r="Q111" s="243"/>
      <c r="R111" s="243"/>
      <c r="S111" s="243"/>
      <c r="T111" s="243"/>
      <c r="U111" s="243"/>
    </row>
    <row r="112" spans="1:21" x14ac:dyDescent="0.2">
      <c r="A112" s="224">
        <f>+'Page 1'!$B$11</f>
        <v>0</v>
      </c>
      <c r="B112" s="225">
        <f>'data-p1'!$B$3</f>
        <v>45657</v>
      </c>
      <c r="C112" s="225">
        <f>'data-p1'!$C$3</f>
        <v>45717</v>
      </c>
      <c r="D112" s="224">
        <f>+'Page 1'!$D$8</f>
        <v>0</v>
      </c>
      <c r="E112" s="225" t="str">
        <f>IF('Page 1'!$D$9="","",'Page 1'!$D$9)</f>
        <v/>
      </c>
      <c r="F112" s="224">
        <f>+'Page 3A (2)'!A63</f>
        <v>0</v>
      </c>
      <c r="G112" s="224">
        <f>+'Page 3A (2)'!B63</f>
        <v>0</v>
      </c>
      <c r="H112" s="224">
        <f>+'Page 3A (2)'!C63</f>
        <v>0</v>
      </c>
      <c r="I112" s="224">
        <f>+'Page 3A (2)'!D63</f>
        <v>0</v>
      </c>
      <c r="J112" s="249">
        <f>+'Page 3A (2)'!E63</f>
        <v>0</v>
      </c>
      <c r="K112" s="243"/>
      <c r="L112" s="225"/>
      <c r="M112" s="225"/>
      <c r="N112" s="250"/>
      <c r="O112" s="225"/>
      <c r="P112" s="243"/>
      <c r="Q112" s="243"/>
      <c r="R112" s="243"/>
      <c r="S112" s="243"/>
      <c r="T112" s="243"/>
      <c r="U112" s="243"/>
    </row>
    <row r="113" spans="1:21" x14ac:dyDescent="0.2">
      <c r="A113" s="224">
        <f>+'Page 1'!$B$11</f>
        <v>0</v>
      </c>
      <c r="B113" s="225">
        <f>'data-p1'!$B$3</f>
        <v>45657</v>
      </c>
      <c r="C113" s="225">
        <f>'data-p1'!$C$3</f>
        <v>45717</v>
      </c>
      <c r="D113" s="224">
        <f>+'Page 1'!$D$8</f>
        <v>0</v>
      </c>
      <c r="E113" s="225" t="str">
        <f>IF('Page 1'!$D$9="","",'Page 1'!$D$9)</f>
        <v/>
      </c>
      <c r="F113" s="224">
        <f>+'Page 3A (2)'!A64</f>
        <v>0</v>
      </c>
      <c r="G113" s="224">
        <f>+'Page 3A (2)'!B64</f>
        <v>0</v>
      </c>
      <c r="H113" s="224">
        <f>+'Page 3A (2)'!C64</f>
        <v>0</v>
      </c>
      <c r="I113" s="224">
        <f>+'Page 3A (2)'!D64</f>
        <v>0</v>
      </c>
      <c r="J113" s="249">
        <f>+'Page 3A (2)'!E64</f>
        <v>0</v>
      </c>
      <c r="K113" s="243"/>
      <c r="L113" s="225"/>
      <c r="M113" s="225"/>
      <c r="N113" s="250"/>
      <c r="O113" s="225"/>
      <c r="P113" s="243"/>
      <c r="Q113" s="243"/>
      <c r="R113" s="243"/>
      <c r="S113" s="243"/>
      <c r="T113" s="243"/>
      <c r="U113" s="243"/>
    </row>
    <row r="114" spans="1:21" x14ac:dyDescent="0.2">
      <c r="A114" s="224">
        <f>+'Page 1'!$B$11</f>
        <v>0</v>
      </c>
      <c r="B114" s="225">
        <f>'data-p1'!$B$3</f>
        <v>45657</v>
      </c>
      <c r="C114" s="225">
        <f>'data-p1'!$C$3</f>
        <v>45717</v>
      </c>
      <c r="D114" s="224">
        <f>+'Page 1'!$D$8</f>
        <v>0</v>
      </c>
      <c r="E114" s="225" t="str">
        <f>IF('Page 1'!$D$9="","",'Page 1'!$D$9)</f>
        <v/>
      </c>
      <c r="F114" s="224">
        <f>+'Page 3A (2)'!A65</f>
        <v>0</v>
      </c>
      <c r="G114" s="224">
        <f>+'Page 3A (2)'!B65</f>
        <v>0</v>
      </c>
      <c r="H114" s="224">
        <f>+'Page 3A (2)'!C65</f>
        <v>0</v>
      </c>
      <c r="I114" s="224">
        <f>+'Page 3A (2)'!D65</f>
        <v>0</v>
      </c>
      <c r="J114" s="249">
        <f>+'Page 3A (2)'!E65</f>
        <v>0</v>
      </c>
      <c r="K114" s="243"/>
      <c r="L114" s="225"/>
      <c r="M114" s="225"/>
      <c r="N114" s="250"/>
      <c r="O114" s="225"/>
      <c r="P114" s="243"/>
      <c r="Q114" s="243"/>
      <c r="R114" s="243"/>
      <c r="S114" s="243"/>
      <c r="T114" s="243"/>
      <c r="U114" s="243"/>
    </row>
    <row r="115" spans="1:21" x14ac:dyDescent="0.2">
      <c r="A115" s="224">
        <f>+'Page 1'!$B$11</f>
        <v>0</v>
      </c>
      <c r="B115" s="225">
        <f>'data-p1'!$B$3</f>
        <v>45657</v>
      </c>
      <c r="C115" s="225">
        <f>'data-p1'!$C$3</f>
        <v>45717</v>
      </c>
      <c r="D115" s="224">
        <f>+'Page 1'!$D$8</f>
        <v>0</v>
      </c>
      <c r="E115" s="225" t="str">
        <f>IF('Page 1'!$D$9="","",'Page 1'!$D$9)</f>
        <v/>
      </c>
      <c r="F115" s="224">
        <f>+'Page 3A (2)'!A66</f>
        <v>0</v>
      </c>
      <c r="G115" s="224">
        <f>+'Page 3A (2)'!B66</f>
        <v>0</v>
      </c>
      <c r="H115" s="224">
        <f>+'Page 3A (2)'!C66</f>
        <v>0</v>
      </c>
      <c r="I115" s="224">
        <f>+'Page 3A (2)'!D66</f>
        <v>0</v>
      </c>
      <c r="J115" s="249">
        <f>+'Page 3A (2)'!E66</f>
        <v>0</v>
      </c>
      <c r="K115" s="243"/>
      <c r="L115" s="225"/>
      <c r="M115" s="225"/>
      <c r="N115" s="250"/>
      <c r="O115" s="225"/>
      <c r="P115" s="243"/>
      <c r="Q115" s="243"/>
      <c r="R115" s="243"/>
      <c r="S115" s="243"/>
      <c r="T115" s="243"/>
      <c r="U115" s="243"/>
    </row>
    <row r="116" spans="1:21" x14ac:dyDescent="0.2">
      <c r="A116" s="224">
        <f>+'Page 1'!$B$11</f>
        <v>0</v>
      </c>
      <c r="B116" s="225">
        <f>'data-p1'!$B$3</f>
        <v>45657</v>
      </c>
      <c r="C116" s="225">
        <f>'data-p1'!$C$3</f>
        <v>45717</v>
      </c>
      <c r="D116" s="224">
        <f>+'Page 1'!$D$8</f>
        <v>0</v>
      </c>
      <c r="E116" s="225" t="str">
        <f>IF('Page 1'!$D$9="","",'Page 1'!$D$9)</f>
        <v/>
      </c>
      <c r="F116" s="224">
        <f>+'Page 3A (2)'!A67</f>
        <v>0</v>
      </c>
      <c r="G116" s="224">
        <f>+'Page 3A (2)'!B67</f>
        <v>0</v>
      </c>
      <c r="H116" s="224">
        <f>+'Page 3A (2)'!C67</f>
        <v>0</v>
      </c>
      <c r="I116" s="224">
        <f>+'Page 3A (2)'!D67</f>
        <v>0</v>
      </c>
      <c r="J116" s="249">
        <f>+'Page 3A (2)'!E67</f>
        <v>0</v>
      </c>
      <c r="K116" s="243"/>
      <c r="L116" s="225"/>
      <c r="M116" s="225"/>
      <c r="N116" s="250"/>
      <c r="O116" s="225"/>
      <c r="P116" s="243"/>
      <c r="Q116" s="243"/>
      <c r="R116" s="243"/>
      <c r="S116" s="243"/>
      <c r="T116" s="243"/>
      <c r="U116" s="243"/>
    </row>
    <row r="117" spans="1:21" x14ac:dyDescent="0.2">
      <c r="A117" s="224">
        <f>+'Page 1'!$B$11</f>
        <v>0</v>
      </c>
      <c r="B117" s="225">
        <f>'data-p1'!$B$3</f>
        <v>45657</v>
      </c>
      <c r="C117" s="225">
        <f>'data-p1'!$C$3</f>
        <v>45717</v>
      </c>
      <c r="D117" s="224">
        <f>+'Page 1'!$D$8</f>
        <v>0</v>
      </c>
      <c r="E117" s="225" t="str">
        <f>IF('Page 1'!$D$9="","",'Page 1'!$D$9)</f>
        <v/>
      </c>
      <c r="F117" s="224">
        <f>+'Page 3A (2)'!A68</f>
        <v>0</v>
      </c>
      <c r="G117" s="224">
        <f>+'Page 3A (2)'!B68</f>
        <v>0</v>
      </c>
      <c r="H117" s="224">
        <f>+'Page 3A (2)'!C68</f>
        <v>0</v>
      </c>
      <c r="I117" s="224">
        <f>+'Page 3A (2)'!D68</f>
        <v>0</v>
      </c>
      <c r="J117" s="249">
        <f>+'Page 3A (2)'!E68</f>
        <v>0</v>
      </c>
      <c r="K117" s="243"/>
      <c r="L117" s="225"/>
      <c r="M117" s="225"/>
      <c r="N117" s="250"/>
      <c r="O117" s="225"/>
      <c r="P117" s="243"/>
      <c r="Q117" s="243"/>
      <c r="R117" s="243"/>
      <c r="S117" s="243"/>
      <c r="T117" s="243"/>
      <c r="U117" s="243"/>
    </row>
    <row r="118" spans="1:21" x14ac:dyDescent="0.2">
      <c r="A118" s="224">
        <f>+'Page 1'!$B$11</f>
        <v>0</v>
      </c>
      <c r="B118" s="225">
        <f>'data-p1'!$B$3</f>
        <v>45657</v>
      </c>
      <c r="C118" s="225">
        <f>'data-p1'!$C$3</f>
        <v>45717</v>
      </c>
      <c r="D118" s="224">
        <f>+'Page 1'!$D$8</f>
        <v>0</v>
      </c>
      <c r="E118" s="225" t="str">
        <f>IF('Page 1'!$D$9="","",'Page 1'!$D$9)</f>
        <v/>
      </c>
      <c r="F118" s="224">
        <f>+'Page 3A (2)'!A69</f>
        <v>0</v>
      </c>
      <c r="G118" s="224">
        <f>+'Page 3A (2)'!B69</f>
        <v>0</v>
      </c>
      <c r="H118" s="224">
        <f>+'Page 3A (2)'!C69</f>
        <v>0</v>
      </c>
      <c r="I118" s="224">
        <f>+'Page 3A (2)'!D69</f>
        <v>0</v>
      </c>
      <c r="J118" s="249">
        <f>+'Page 3A (2)'!E69</f>
        <v>0</v>
      </c>
      <c r="K118" s="243"/>
      <c r="L118" s="225"/>
      <c r="M118" s="225"/>
      <c r="N118" s="250"/>
      <c r="O118" s="225"/>
      <c r="P118" s="243"/>
      <c r="Q118" s="243"/>
      <c r="R118" s="243"/>
      <c r="S118" s="243"/>
      <c r="T118" s="243"/>
      <c r="U118" s="243"/>
    </row>
    <row r="119" spans="1:21" x14ac:dyDescent="0.2">
      <c r="A119" s="224">
        <f>+'Page 1'!$B$11</f>
        <v>0</v>
      </c>
      <c r="B119" s="225">
        <f>'data-p1'!$B$3</f>
        <v>45657</v>
      </c>
      <c r="C119" s="225">
        <f>'data-p1'!$C$3</f>
        <v>45717</v>
      </c>
      <c r="D119" s="224">
        <f>+'Page 1'!$D$8</f>
        <v>0</v>
      </c>
      <c r="E119" s="225" t="str">
        <f>IF('Page 1'!$D$9="","",'Page 1'!$D$9)</f>
        <v/>
      </c>
      <c r="F119" s="224">
        <f>+'Page 3A (2)'!A70</f>
        <v>0</v>
      </c>
      <c r="G119" s="224">
        <f>+'Page 3A (2)'!B70</f>
        <v>0</v>
      </c>
      <c r="H119" s="224">
        <f>+'Page 3A (2)'!C70</f>
        <v>0</v>
      </c>
      <c r="I119" s="224">
        <f>+'Page 3A (2)'!D70</f>
        <v>0</v>
      </c>
      <c r="J119" s="249">
        <f>+'Page 3A (2)'!E70</f>
        <v>0</v>
      </c>
      <c r="K119" s="243"/>
      <c r="L119" s="225"/>
      <c r="M119" s="225"/>
      <c r="N119" s="250"/>
      <c r="O119" s="225"/>
      <c r="P119" s="243"/>
      <c r="Q119" s="243"/>
      <c r="R119" s="243"/>
      <c r="S119" s="243"/>
      <c r="T119" s="243"/>
      <c r="U119" s="243"/>
    </row>
    <row r="120" spans="1:21" x14ac:dyDescent="0.2">
      <c r="A120" s="224">
        <f>+'Page 1'!$B$11</f>
        <v>0</v>
      </c>
      <c r="B120" s="225">
        <f>'data-p1'!$B$3</f>
        <v>45657</v>
      </c>
      <c r="C120" s="225">
        <f>'data-p1'!$C$3</f>
        <v>45717</v>
      </c>
      <c r="D120" s="224">
        <f>+'Page 1'!$D$8</f>
        <v>0</v>
      </c>
      <c r="E120" s="225" t="str">
        <f>IF('Page 1'!$D$9="","",'Page 1'!$D$9)</f>
        <v/>
      </c>
      <c r="F120" s="224">
        <f>+'Page 3A (2)'!A71</f>
        <v>0</v>
      </c>
      <c r="G120" s="224">
        <f>+'Page 3A (2)'!B71</f>
        <v>0</v>
      </c>
      <c r="H120" s="224">
        <f>+'Page 3A (2)'!C71</f>
        <v>0</v>
      </c>
      <c r="I120" s="224">
        <f>+'Page 3A (2)'!D71</f>
        <v>0</v>
      </c>
      <c r="J120" s="249">
        <f>+'Page 3A (2)'!E71</f>
        <v>0</v>
      </c>
      <c r="K120" s="243"/>
      <c r="L120" s="225"/>
      <c r="M120" s="225"/>
      <c r="N120" s="250"/>
      <c r="O120" s="225"/>
      <c r="P120" s="243"/>
      <c r="Q120" s="243"/>
      <c r="R120" s="243"/>
      <c r="S120" s="243"/>
      <c r="T120" s="243"/>
      <c r="U120" s="243"/>
    </row>
    <row r="121" spans="1:21" x14ac:dyDescent="0.2">
      <c r="A121" s="224">
        <f>+'Page 1'!$B$11</f>
        <v>0</v>
      </c>
      <c r="B121" s="225">
        <f>'data-p1'!$B$3</f>
        <v>45657</v>
      </c>
      <c r="C121" s="225">
        <f>'data-p1'!$C$3</f>
        <v>45717</v>
      </c>
      <c r="D121" s="224">
        <f>+'Page 1'!$D$8</f>
        <v>0</v>
      </c>
      <c r="E121" s="225" t="str">
        <f>IF('Page 1'!$D$9="","",'Page 1'!$D$9)</f>
        <v/>
      </c>
      <c r="F121" s="224">
        <f>+'Page 3A (2)'!A72</f>
        <v>0</v>
      </c>
      <c r="G121" s="224">
        <f>+'Page 3A (2)'!B72</f>
        <v>0</v>
      </c>
      <c r="H121" s="224">
        <f>+'Page 3A (2)'!C72</f>
        <v>0</v>
      </c>
      <c r="I121" s="224">
        <f>+'Page 3A (2)'!D72</f>
        <v>0</v>
      </c>
      <c r="J121" s="249">
        <f>+'Page 3A (2)'!E72</f>
        <v>0</v>
      </c>
      <c r="K121" s="243"/>
      <c r="L121" s="225"/>
      <c r="M121" s="225"/>
      <c r="N121" s="250"/>
      <c r="O121" s="225"/>
      <c r="P121" s="243"/>
      <c r="Q121" s="243"/>
      <c r="R121" s="243"/>
      <c r="S121" s="243"/>
      <c r="T121" s="243"/>
      <c r="U121" s="243"/>
    </row>
    <row r="122" spans="1:21" x14ac:dyDescent="0.2">
      <c r="A122" s="224">
        <f>+'Page 1'!$B$11</f>
        <v>0</v>
      </c>
      <c r="B122" s="225">
        <f>'data-p1'!$B$3</f>
        <v>45657</v>
      </c>
      <c r="C122" s="225">
        <f>'data-p1'!$C$3</f>
        <v>45717</v>
      </c>
      <c r="D122" s="224">
        <f>+'Page 1'!$D$8</f>
        <v>0</v>
      </c>
      <c r="E122" s="225" t="str">
        <f>IF('Page 1'!$D$9="","",'Page 1'!$D$9)</f>
        <v/>
      </c>
      <c r="F122" s="224">
        <f>+'Page 3A (2)'!A73</f>
        <v>0</v>
      </c>
      <c r="G122" s="224">
        <f>+'Page 3A (2)'!B73</f>
        <v>0</v>
      </c>
      <c r="H122" s="224">
        <f>+'Page 3A (2)'!C73</f>
        <v>0</v>
      </c>
      <c r="I122" s="224">
        <f>+'Page 3A (2)'!D73</f>
        <v>0</v>
      </c>
      <c r="J122" s="249">
        <f>+'Page 3A (2)'!E73</f>
        <v>0</v>
      </c>
      <c r="K122" s="243"/>
      <c r="L122" s="225"/>
      <c r="M122" s="225"/>
      <c r="N122" s="250"/>
      <c r="O122" s="225"/>
      <c r="P122" s="243"/>
      <c r="Q122" s="243"/>
      <c r="R122" s="243"/>
      <c r="S122" s="243"/>
      <c r="T122" s="243"/>
      <c r="U122" s="243"/>
    </row>
    <row r="123" spans="1:21" x14ac:dyDescent="0.2">
      <c r="A123" s="224">
        <f>+'Page 1'!$B$11</f>
        <v>0</v>
      </c>
      <c r="B123" s="225">
        <f>'data-p1'!$B$3</f>
        <v>45657</v>
      </c>
      <c r="C123" s="225">
        <f>'data-p1'!$C$3</f>
        <v>45717</v>
      </c>
      <c r="D123" s="224">
        <f>+'Page 1'!$D$8</f>
        <v>0</v>
      </c>
      <c r="E123" s="225" t="str">
        <f>IF('Page 1'!$D$9="","",'Page 1'!$D$9)</f>
        <v/>
      </c>
      <c r="F123" s="224">
        <f>+'Page 3A (2)'!A74</f>
        <v>0</v>
      </c>
      <c r="G123" s="224">
        <f>+'Page 3A (2)'!B74</f>
        <v>0</v>
      </c>
      <c r="H123" s="224">
        <f>+'Page 3A (2)'!C74</f>
        <v>0</v>
      </c>
      <c r="I123" s="224">
        <f>+'Page 3A (2)'!D74</f>
        <v>0</v>
      </c>
      <c r="J123" s="249">
        <f>+'Page 3A (2)'!E74</f>
        <v>0</v>
      </c>
      <c r="K123" s="243"/>
      <c r="L123" s="225"/>
      <c r="M123" s="225"/>
      <c r="N123" s="250"/>
      <c r="O123" s="225"/>
      <c r="P123" s="243"/>
      <c r="Q123" s="243"/>
      <c r="R123" s="243"/>
      <c r="S123" s="243"/>
      <c r="T123" s="243"/>
      <c r="U123" s="243"/>
    </row>
    <row r="124" spans="1:21" x14ac:dyDescent="0.2">
      <c r="A124" s="224">
        <f>+'Page 1'!$B$11</f>
        <v>0</v>
      </c>
      <c r="B124" s="225">
        <f>'data-p1'!$B$3</f>
        <v>45657</v>
      </c>
      <c r="C124" s="225">
        <f>'data-p1'!$C$3</f>
        <v>45717</v>
      </c>
      <c r="D124" s="224">
        <f>+'Page 1'!$D$8</f>
        <v>0</v>
      </c>
      <c r="E124" s="225" t="str">
        <f>IF('Page 1'!$D$9="","",'Page 1'!$D$9)</f>
        <v/>
      </c>
      <c r="F124" s="224">
        <f>+'Page 3A (2)'!A75</f>
        <v>0</v>
      </c>
      <c r="G124" s="224">
        <f>+'Page 3A (2)'!B75</f>
        <v>0</v>
      </c>
      <c r="H124" s="224">
        <f>+'Page 3A (2)'!C75</f>
        <v>0</v>
      </c>
      <c r="I124" s="224">
        <f>+'Page 3A (2)'!D75</f>
        <v>0</v>
      </c>
      <c r="J124" s="249">
        <f>+'Page 3A (2)'!E75</f>
        <v>0</v>
      </c>
      <c r="K124" s="243"/>
      <c r="L124" s="225"/>
      <c r="M124" s="225"/>
      <c r="N124" s="250"/>
      <c r="O124" s="225"/>
      <c r="P124" s="243"/>
      <c r="Q124" s="243"/>
      <c r="R124" s="243"/>
      <c r="S124" s="243"/>
      <c r="T124" s="243"/>
      <c r="U124" s="243"/>
    </row>
    <row r="125" spans="1:21" x14ac:dyDescent="0.2">
      <c r="A125" s="224">
        <f>+'Page 1'!$B$11</f>
        <v>0</v>
      </c>
      <c r="B125" s="225">
        <f>'data-p1'!$B$3</f>
        <v>45657</v>
      </c>
      <c r="C125" s="225">
        <f>'data-p1'!$C$3</f>
        <v>45717</v>
      </c>
      <c r="D125" s="224">
        <f>+'Page 1'!$D$8</f>
        <v>0</v>
      </c>
      <c r="E125" s="225" t="str">
        <f>IF('Page 1'!$D$9="","",'Page 1'!$D$9)</f>
        <v/>
      </c>
      <c r="F125" s="224">
        <f>+'Page 3A (2)'!A76</f>
        <v>0</v>
      </c>
      <c r="G125" s="224">
        <f>+'Page 3A (2)'!B76</f>
        <v>0</v>
      </c>
      <c r="H125" s="224">
        <f>+'Page 3A (2)'!C76</f>
        <v>0</v>
      </c>
      <c r="I125" s="224">
        <f>+'Page 3A (2)'!D76</f>
        <v>0</v>
      </c>
      <c r="J125" s="249">
        <f>+'Page 3A (2)'!E76</f>
        <v>0</v>
      </c>
      <c r="K125" s="243"/>
      <c r="L125" s="225"/>
      <c r="M125" s="225"/>
      <c r="N125" s="250"/>
      <c r="O125" s="225"/>
      <c r="P125" s="243"/>
      <c r="Q125" s="243"/>
      <c r="R125" s="243"/>
      <c r="S125" s="243"/>
      <c r="T125" s="243"/>
      <c r="U125" s="243"/>
    </row>
    <row r="126" spans="1:21" x14ac:dyDescent="0.2">
      <c r="A126" s="224">
        <f>+'Page 1'!$B$11</f>
        <v>0</v>
      </c>
      <c r="B126" s="225">
        <f>'data-p1'!$B$3</f>
        <v>45657</v>
      </c>
      <c r="C126" s="225">
        <f>'data-p1'!$C$3</f>
        <v>45717</v>
      </c>
      <c r="D126" s="224">
        <f>+'Page 1'!$D$8</f>
        <v>0</v>
      </c>
      <c r="E126" s="225" t="str">
        <f>IF('Page 1'!$D$9="","",'Page 1'!$D$9)</f>
        <v/>
      </c>
      <c r="F126" s="224">
        <f>+'Page 3A (2)'!A77</f>
        <v>0</v>
      </c>
      <c r="G126" s="224">
        <f>+'Page 3A (2)'!B77</f>
        <v>0</v>
      </c>
      <c r="H126" s="224">
        <f>+'Page 3A (2)'!C77</f>
        <v>0</v>
      </c>
      <c r="I126" s="224">
        <f>+'Page 3A (2)'!D77</f>
        <v>0</v>
      </c>
      <c r="J126" s="249">
        <f>+'Page 3A (2)'!E77</f>
        <v>0</v>
      </c>
      <c r="K126" s="243"/>
      <c r="L126" s="225"/>
      <c r="M126" s="225"/>
      <c r="N126" s="250"/>
      <c r="O126" s="225"/>
      <c r="P126" s="243"/>
      <c r="Q126" s="243"/>
      <c r="R126" s="243"/>
      <c r="S126" s="243"/>
      <c r="T126" s="243"/>
      <c r="U126" s="243"/>
    </row>
    <row r="127" spans="1:21" x14ac:dyDescent="0.2">
      <c r="A127" s="224">
        <f>+'Page 1'!$B$11</f>
        <v>0</v>
      </c>
      <c r="B127" s="225">
        <f>'data-p1'!$B$3</f>
        <v>45657</v>
      </c>
      <c r="C127" s="225">
        <f>'data-p1'!$C$3</f>
        <v>45717</v>
      </c>
      <c r="D127" s="224">
        <f>+'Page 1'!$D$8</f>
        <v>0</v>
      </c>
      <c r="E127" s="225" t="str">
        <f>IF('Page 1'!$D$9="","",'Page 1'!$D$9)</f>
        <v/>
      </c>
      <c r="F127" s="224">
        <f>+'Page 3A (2)'!A78</f>
        <v>0</v>
      </c>
      <c r="G127" s="224">
        <f>+'Page 3A (2)'!B78</f>
        <v>0</v>
      </c>
      <c r="H127" s="224">
        <f>+'Page 3A (2)'!C78</f>
        <v>0</v>
      </c>
      <c r="I127" s="224">
        <f>+'Page 3A (2)'!D78</f>
        <v>0</v>
      </c>
      <c r="J127" s="249">
        <f>+'Page 3A (2)'!E78</f>
        <v>0</v>
      </c>
      <c r="K127" s="243"/>
      <c r="L127" s="225"/>
      <c r="M127" s="225"/>
      <c r="N127" s="250"/>
      <c r="O127" s="225"/>
      <c r="P127" s="243"/>
      <c r="Q127" s="243"/>
      <c r="R127" s="243"/>
      <c r="S127" s="243"/>
      <c r="T127" s="243"/>
      <c r="U127" s="243"/>
    </row>
    <row r="128" spans="1:21" x14ac:dyDescent="0.2">
      <c r="A128" s="224">
        <f>+'Page 1'!$B$11</f>
        <v>0</v>
      </c>
      <c r="B128" s="225">
        <f>'data-p1'!$B$3</f>
        <v>45657</v>
      </c>
      <c r="C128" s="225">
        <f>'data-p1'!$C$3</f>
        <v>45717</v>
      </c>
      <c r="D128" s="224">
        <f>+'Page 1'!$D$8</f>
        <v>0</v>
      </c>
      <c r="E128" s="225" t="str">
        <f>IF('Page 1'!$D$9="","",'Page 1'!$D$9)</f>
        <v/>
      </c>
      <c r="F128" s="224">
        <f>+'Page 3A (2)'!A79</f>
        <v>0</v>
      </c>
      <c r="G128" s="224">
        <f>+'Page 3A (2)'!B79</f>
        <v>0</v>
      </c>
      <c r="H128" s="224">
        <f>+'Page 3A (2)'!C79</f>
        <v>0</v>
      </c>
      <c r="I128" s="224">
        <f>+'Page 3A (2)'!D79</f>
        <v>0</v>
      </c>
      <c r="J128" s="249">
        <f>+'Page 3A (2)'!E79</f>
        <v>0</v>
      </c>
      <c r="K128" s="243"/>
      <c r="L128" s="225"/>
      <c r="M128" s="225"/>
      <c r="N128" s="250"/>
      <c r="O128" s="225"/>
      <c r="P128" s="243"/>
      <c r="Q128" s="243"/>
      <c r="R128" s="243"/>
      <c r="S128" s="243"/>
      <c r="T128" s="243"/>
      <c r="U128" s="243"/>
    </row>
    <row r="129" spans="1:21" x14ac:dyDescent="0.2">
      <c r="A129" s="224">
        <f>+'Page 1'!$B$11</f>
        <v>0</v>
      </c>
      <c r="B129" s="225">
        <f>'data-p1'!$B$3</f>
        <v>45657</v>
      </c>
      <c r="C129" s="225">
        <f>'data-p1'!$C$3</f>
        <v>45717</v>
      </c>
      <c r="D129" s="224">
        <f>+'Page 1'!$D$8</f>
        <v>0</v>
      </c>
      <c r="E129" s="225" t="str">
        <f>IF('Page 1'!$D$9="","",'Page 1'!$D$9)</f>
        <v/>
      </c>
      <c r="F129" s="224">
        <f>+'Page 3A (2)'!A80</f>
        <v>0</v>
      </c>
      <c r="G129" s="224">
        <f>+'Page 3A (2)'!B80</f>
        <v>0</v>
      </c>
      <c r="H129" s="224">
        <f>+'Page 3A (2)'!C80</f>
        <v>0</v>
      </c>
      <c r="I129" s="224">
        <f>+'Page 3A (2)'!D80</f>
        <v>0</v>
      </c>
      <c r="J129" s="249">
        <f>+'Page 3A (2)'!E80</f>
        <v>0</v>
      </c>
      <c r="K129" s="243"/>
      <c r="L129" s="225"/>
      <c r="M129" s="225"/>
      <c r="N129" s="250"/>
      <c r="O129" s="225"/>
      <c r="P129" s="243"/>
      <c r="Q129" s="243"/>
      <c r="R129" s="243"/>
      <c r="S129" s="243"/>
      <c r="T129" s="243"/>
      <c r="U129" s="243"/>
    </row>
    <row r="130" spans="1:21" x14ac:dyDescent="0.2">
      <c r="A130" s="224">
        <f>+'Page 1'!$B$11</f>
        <v>0</v>
      </c>
      <c r="B130" s="225">
        <f>'data-p1'!$B$3</f>
        <v>45657</v>
      </c>
      <c r="C130" s="225">
        <f>'data-p1'!$C$3</f>
        <v>45717</v>
      </c>
      <c r="D130" s="224">
        <f>+'Page 1'!$D$8</f>
        <v>0</v>
      </c>
      <c r="E130" s="225" t="str">
        <f>IF('Page 1'!$D$9="","",'Page 1'!$D$9)</f>
        <v/>
      </c>
      <c r="F130" s="224">
        <f>+'Page 3A (2)'!A81</f>
        <v>0</v>
      </c>
      <c r="G130" s="224">
        <f>+'Page 3A (2)'!B81</f>
        <v>0</v>
      </c>
      <c r="H130" s="224">
        <f>+'Page 3A (2)'!C81</f>
        <v>0</v>
      </c>
      <c r="I130" s="224">
        <f>+'Page 3A (2)'!D81</f>
        <v>0</v>
      </c>
      <c r="J130" s="249">
        <f>+'Page 3A (2)'!E81</f>
        <v>0</v>
      </c>
      <c r="K130" s="243"/>
      <c r="L130" s="225"/>
      <c r="M130" s="225"/>
      <c r="N130" s="250"/>
      <c r="O130" s="225"/>
      <c r="P130" s="243"/>
      <c r="Q130" s="243"/>
      <c r="R130" s="243"/>
      <c r="S130" s="243"/>
      <c r="T130" s="243"/>
      <c r="U130" s="243"/>
    </row>
    <row r="131" spans="1:21" x14ac:dyDescent="0.2">
      <c r="A131" s="224">
        <f>+'Page 1'!$B$11</f>
        <v>0</v>
      </c>
      <c r="B131" s="225">
        <f>'data-p1'!$B$3</f>
        <v>45657</v>
      </c>
      <c r="C131" s="225">
        <f>'data-p1'!$C$3</f>
        <v>45717</v>
      </c>
      <c r="D131" s="224">
        <f>+'Page 1'!$D$8</f>
        <v>0</v>
      </c>
      <c r="E131" s="225" t="str">
        <f>IF('Page 1'!$D$9="","",'Page 1'!$D$9)</f>
        <v/>
      </c>
      <c r="F131" s="224">
        <f>+'Page 3A (2)'!A82</f>
        <v>0</v>
      </c>
      <c r="G131" s="224">
        <f>+'Page 3A (2)'!B82</f>
        <v>0</v>
      </c>
      <c r="H131" s="224">
        <f>+'Page 3A (2)'!C82</f>
        <v>0</v>
      </c>
      <c r="I131" s="224">
        <f>+'Page 3A (2)'!D82</f>
        <v>0</v>
      </c>
      <c r="J131" s="249">
        <f>+'Page 3A (2)'!E82</f>
        <v>0</v>
      </c>
      <c r="K131" s="243"/>
      <c r="L131" s="225"/>
      <c r="M131" s="225"/>
      <c r="N131" s="250"/>
      <c r="O131" s="225"/>
      <c r="P131" s="243"/>
      <c r="Q131" s="243"/>
      <c r="R131" s="243"/>
      <c r="S131" s="243"/>
      <c r="T131" s="243"/>
      <c r="U131" s="243"/>
    </row>
    <row r="132" spans="1:21" x14ac:dyDescent="0.2">
      <c r="A132" s="224">
        <f>+'Page 1'!$B$11</f>
        <v>0</v>
      </c>
      <c r="B132" s="225">
        <f>'data-p1'!$B$3</f>
        <v>45657</v>
      </c>
      <c r="C132" s="225">
        <f>'data-p1'!$C$3</f>
        <v>45717</v>
      </c>
      <c r="D132" s="224">
        <f>+'Page 1'!$D$8</f>
        <v>0</v>
      </c>
      <c r="E132" s="225" t="str">
        <f>IF('Page 1'!$D$9="","",'Page 1'!$D$9)</f>
        <v/>
      </c>
      <c r="F132" s="224">
        <f>+'Page 3A (2)'!A83</f>
        <v>0</v>
      </c>
      <c r="G132" s="224">
        <f>+'Page 3A (2)'!B83</f>
        <v>0</v>
      </c>
      <c r="H132" s="224">
        <f>+'Page 3A (2)'!C83</f>
        <v>0</v>
      </c>
      <c r="I132" s="224">
        <f>+'Page 3A (2)'!D83</f>
        <v>0</v>
      </c>
      <c r="J132" s="249">
        <f>+'Page 3A (2)'!E83</f>
        <v>0</v>
      </c>
      <c r="K132" s="243"/>
      <c r="L132" s="225"/>
      <c r="M132" s="225"/>
      <c r="N132" s="250"/>
      <c r="O132" s="225"/>
      <c r="P132" s="243"/>
      <c r="Q132" s="243"/>
      <c r="R132" s="243"/>
      <c r="S132" s="243"/>
      <c r="T132" s="243"/>
      <c r="U132" s="243"/>
    </row>
    <row r="133" spans="1:21" x14ac:dyDescent="0.2">
      <c r="A133" s="224">
        <f>+'Page 1'!$B$11</f>
        <v>0</v>
      </c>
      <c r="B133" s="225">
        <f>'data-p1'!$B$3</f>
        <v>45657</v>
      </c>
      <c r="C133" s="225">
        <f>'data-p1'!$C$3</f>
        <v>45717</v>
      </c>
      <c r="D133" s="224">
        <f>+'Page 1'!$D$8</f>
        <v>0</v>
      </c>
      <c r="E133" s="225" t="str">
        <f>IF('Page 1'!$D$9="","",'Page 1'!$D$9)</f>
        <v/>
      </c>
      <c r="F133" s="224">
        <f>+'Page 3A (2)'!A84</f>
        <v>0</v>
      </c>
      <c r="G133" s="224">
        <f>+'Page 3A (2)'!B84</f>
        <v>0</v>
      </c>
      <c r="H133" s="224">
        <f>+'Page 3A (2)'!C84</f>
        <v>0</v>
      </c>
      <c r="I133" s="224">
        <f>+'Page 3A (2)'!D84</f>
        <v>0</v>
      </c>
      <c r="J133" s="249">
        <f>+'Page 3A (2)'!E84</f>
        <v>0</v>
      </c>
      <c r="K133" s="243"/>
      <c r="L133" s="225"/>
      <c r="M133" s="225"/>
      <c r="N133" s="250"/>
      <c r="O133" s="225"/>
      <c r="P133" s="243"/>
      <c r="Q133" s="243"/>
      <c r="R133" s="243"/>
      <c r="S133" s="243"/>
      <c r="T133" s="243"/>
      <c r="U133" s="243"/>
    </row>
    <row r="134" spans="1:21" x14ac:dyDescent="0.2">
      <c r="A134" s="224">
        <f>+'Page 1'!$B$11</f>
        <v>0</v>
      </c>
      <c r="B134" s="225">
        <f>'data-p1'!$B$3</f>
        <v>45657</v>
      </c>
      <c r="C134" s="225">
        <f>'data-p1'!$C$3</f>
        <v>45717</v>
      </c>
      <c r="D134" s="224">
        <f>+'Page 1'!$D$8</f>
        <v>0</v>
      </c>
      <c r="E134" s="225" t="str">
        <f>IF('Page 1'!$D$9="","",'Page 1'!$D$9)</f>
        <v/>
      </c>
      <c r="F134" s="224">
        <f>+'Page 3A (2)'!A85</f>
        <v>0</v>
      </c>
      <c r="G134" s="224">
        <f>+'Page 3A (2)'!B85</f>
        <v>0</v>
      </c>
      <c r="H134" s="224">
        <f>+'Page 3A (2)'!C85</f>
        <v>0</v>
      </c>
      <c r="I134" s="224">
        <f>+'Page 3A (2)'!D85</f>
        <v>0</v>
      </c>
      <c r="J134" s="249">
        <f>+'Page 3A (2)'!E85</f>
        <v>0</v>
      </c>
      <c r="K134" s="243"/>
      <c r="L134" s="225"/>
      <c r="M134" s="225"/>
      <c r="N134" s="250"/>
      <c r="O134" s="225"/>
      <c r="P134" s="243"/>
      <c r="Q134" s="243"/>
      <c r="R134" s="243"/>
      <c r="S134" s="243"/>
      <c r="T134" s="243"/>
      <c r="U134" s="243"/>
    </row>
    <row r="135" spans="1:21" x14ac:dyDescent="0.2">
      <c r="A135" s="224">
        <f>+'Page 1'!$B$11</f>
        <v>0</v>
      </c>
      <c r="B135" s="225">
        <f>'data-p1'!$B$3</f>
        <v>45657</v>
      </c>
      <c r="C135" s="225">
        <f>'data-p1'!$C$3</f>
        <v>45717</v>
      </c>
      <c r="D135" s="224">
        <f>+'Page 1'!$D$8</f>
        <v>0</v>
      </c>
      <c r="E135" s="225" t="str">
        <f>IF('Page 1'!$D$9="","",'Page 1'!$D$9)</f>
        <v/>
      </c>
      <c r="F135" s="224">
        <f>+'Page 3A (2)'!A86</f>
        <v>0</v>
      </c>
      <c r="G135" s="224">
        <f>+'Page 3A (2)'!B86</f>
        <v>0</v>
      </c>
      <c r="H135" s="224">
        <f>+'Page 3A (2)'!C86</f>
        <v>0</v>
      </c>
      <c r="I135" s="224">
        <f>+'Page 3A (2)'!D86</f>
        <v>0</v>
      </c>
      <c r="J135" s="249">
        <f>+'Page 3A (2)'!E86</f>
        <v>0</v>
      </c>
      <c r="K135" s="243"/>
      <c r="L135" s="225"/>
      <c r="M135" s="225"/>
      <c r="N135" s="250"/>
      <c r="O135" s="225"/>
      <c r="P135" s="243"/>
      <c r="Q135" s="243"/>
      <c r="R135" s="243"/>
      <c r="S135" s="243"/>
      <c r="T135" s="243"/>
      <c r="U135" s="243"/>
    </row>
    <row r="136" spans="1:21" x14ac:dyDescent="0.2">
      <c r="A136" s="224">
        <f>+'Page 1'!$B$11</f>
        <v>0</v>
      </c>
      <c r="B136" s="225">
        <f>'data-p1'!$B$3</f>
        <v>45657</v>
      </c>
      <c r="C136" s="225">
        <f>'data-p1'!$C$3</f>
        <v>45717</v>
      </c>
      <c r="D136" s="224">
        <f>+'Page 1'!$D$8</f>
        <v>0</v>
      </c>
      <c r="E136" s="225" t="str">
        <f>IF('Page 1'!$D$9="","",'Page 1'!$D$9)</f>
        <v/>
      </c>
      <c r="I136" s="224" t="str">
        <f>+'Page 3A (1)'!D78</f>
        <v>Grand Total</v>
      </c>
      <c r="J136" s="249">
        <f>+'Page 3A (1)'!E78</f>
        <v>0</v>
      </c>
    </row>
    <row r="137" spans="1:21" x14ac:dyDescent="0.2">
      <c r="F137" s="250"/>
      <c r="G137" s="250"/>
      <c r="H137" s="250"/>
      <c r="I137" s="250"/>
      <c r="J137" s="250"/>
    </row>
    <row r="138" spans="1:21" x14ac:dyDescent="0.2">
      <c r="F138" s="250"/>
      <c r="G138" s="250"/>
      <c r="H138" s="250"/>
      <c r="I138" s="250"/>
      <c r="J138" s="250"/>
    </row>
    <row r="139" spans="1:21" x14ac:dyDescent="0.2">
      <c r="F139" s="250"/>
      <c r="G139" s="250"/>
      <c r="H139" s="250"/>
      <c r="I139" s="250"/>
      <c r="J139" s="250"/>
    </row>
    <row r="140" spans="1:21" x14ac:dyDescent="0.2">
      <c r="F140" s="250"/>
      <c r="G140" s="250"/>
      <c r="H140" s="250"/>
      <c r="I140" s="250"/>
      <c r="J140" s="250"/>
    </row>
    <row r="141" spans="1:21" x14ac:dyDescent="0.2">
      <c r="F141" s="250"/>
      <c r="G141" s="250"/>
      <c r="H141" s="250"/>
      <c r="I141" s="250"/>
      <c r="J141" s="250"/>
    </row>
    <row r="142" spans="1:21" x14ac:dyDescent="0.2">
      <c r="F142" s="250"/>
      <c r="G142" s="250"/>
      <c r="H142" s="250"/>
      <c r="I142" s="250"/>
      <c r="J142" s="250"/>
    </row>
    <row r="143" spans="1:21" x14ac:dyDescent="0.2">
      <c r="F143" s="250"/>
      <c r="G143" s="250"/>
      <c r="H143" s="250"/>
      <c r="I143" s="250"/>
      <c r="J143" s="250"/>
    </row>
    <row r="144" spans="1:21" x14ac:dyDescent="0.2">
      <c r="F144" s="250"/>
      <c r="G144" s="250"/>
      <c r="H144" s="250"/>
      <c r="I144" s="250"/>
      <c r="J144" s="250"/>
    </row>
    <row r="145" spans="6:10" x14ac:dyDescent="0.2">
      <c r="F145" s="250"/>
      <c r="G145" s="250"/>
      <c r="H145" s="250"/>
      <c r="I145" s="250"/>
      <c r="J145" s="250"/>
    </row>
  </sheetData>
  <sheetProtection password="8EDC" sheet="1" objects="1" scenarios="1" selectLockedCells="1" selectUnlockedCells="1"/>
  <phoneticPr fontId="2" type="noConversion"/>
  <pageMargins left="0.75" right="0.75" top="1" bottom="1" header="0.5" footer="0.5"/>
  <pageSetup scale="27"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
    <pageSetUpPr fitToPage="1"/>
  </sheetPr>
  <dimension ref="A1:Q163"/>
  <sheetViews>
    <sheetView zoomScale="75" workbookViewId="0"/>
  </sheetViews>
  <sheetFormatPr defaultColWidth="10.7109375" defaultRowHeight="12.75" x14ac:dyDescent="0.2"/>
  <cols>
    <col min="1" max="1" width="10.7109375" style="224" customWidth="1"/>
    <col min="2" max="3" width="10.7109375" style="225" customWidth="1"/>
    <col min="4" max="4" width="10.7109375" style="224" customWidth="1"/>
    <col min="5" max="5" width="10.7109375" style="225" customWidth="1"/>
    <col min="6" max="9" width="10.7109375" style="224" customWidth="1"/>
    <col min="10" max="11" width="10.7109375" style="251" customWidth="1"/>
    <col min="12" max="14" width="10.7109375" style="249" customWidth="1"/>
    <col min="15" max="15" width="10.7109375" style="250" customWidth="1"/>
    <col min="16" max="16384" width="10.7109375" style="223"/>
  </cols>
  <sheetData>
    <row r="1" spans="1:17" x14ac:dyDescent="0.2">
      <c r="A1" s="244" t="s">
        <v>441</v>
      </c>
    </row>
    <row r="2" spans="1:17" s="219" customFormat="1" x14ac:dyDescent="0.2">
      <c r="A2" s="246" t="s">
        <v>162</v>
      </c>
      <c r="B2" s="221" t="s">
        <v>163</v>
      </c>
      <c r="C2" s="221" t="s">
        <v>164</v>
      </c>
      <c r="D2" s="246" t="s">
        <v>336</v>
      </c>
      <c r="E2" s="221" t="s">
        <v>165</v>
      </c>
      <c r="F2" s="246" t="s">
        <v>162</v>
      </c>
      <c r="G2" s="246" t="s">
        <v>203</v>
      </c>
      <c r="H2" s="246" t="s">
        <v>204</v>
      </c>
      <c r="I2" s="246" t="s">
        <v>205</v>
      </c>
      <c r="J2" s="307">
        <f>'data-p1'!F4</f>
        <v>2020</v>
      </c>
      <c r="K2" s="307">
        <f>'data-p1'!F5</f>
        <v>2021</v>
      </c>
      <c r="L2" s="237">
        <f>'data-p1'!F6</f>
        <v>2022</v>
      </c>
      <c r="M2" s="304">
        <f>'data-p1'!F7</f>
        <v>2023</v>
      </c>
      <c r="N2" s="304">
        <f>'data-p1'!F8</f>
        <v>2024</v>
      </c>
      <c r="O2" s="304" t="s">
        <v>509</v>
      </c>
      <c r="P2" s="252"/>
    </row>
    <row r="3" spans="1:17" x14ac:dyDescent="0.2">
      <c r="A3" s="224">
        <f>+'Page 1'!$B$11</f>
        <v>0</v>
      </c>
      <c r="B3" s="225">
        <f>'data-p1'!$B$3</f>
        <v>45657</v>
      </c>
      <c r="C3" s="225">
        <f>'data-p1'!$C$3</f>
        <v>45717</v>
      </c>
      <c r="D3" s="224">
        <f>+'Page 1'!$D$8</f>
        <v>0</v>
      </c>
      <c r="E3" s="225" t="str">
        <f>IF('Page 1'!$D$9="","",'Page 1'!$D$9)</f>
        <v/>
      </c>
      <c r="F3" s="224">
        <f>+'Page 3B (1)'!A15</f>
        <v>0</v>
      </c>
      <c r="G3" s="224">
        <f>+'Page 3B (1)'!B15</f>
        <v>0</v>
      </c>
      <c r="H3" s="224">
        <f>+'Page 3B (1)'!C15</f>
        <v>0</v>
      </c>
      <c r="I3" s="224">
        <f>+'Page 3B (1)'!D15</f>
        <v>0</v>
      </c>
      <c r="J3" s="249">
        <f>+'Page 3B (1)'!E15</f>
        <v>0</v>
      </c>
      <c r="K3" s="249">
        <f>+'Page 3B (1)'!F15</f>
        <v>0</v>
      </c>
      <c r="L3" s="249">
        <f>+'Page 3B (1)'!G15</f>
        <v>0</v>
      </c>
      <c r="M3" s="249">
        <f>+'Page 3B (1)'!H15</f>
        <v>0</v>
      </c>
      <c r="N3" s="249">
        <f>+'Page 3B (1)'!I15</f>
        <v>0</v>
      </c>
      <c r="O3" s="250">
        <f>$N$2</f>
        <v>2024</v>
      </c>
      <c r="P3" s="243"/>
      <c r="Q3" s="243"/>
    </row>
    <row r="4" spans="1:17" x14ac:dyDescent="0.2">
      <c r="A4" s="224">
        <f>+'Page 1'!$B$11</f>
        <v>0</v>
      </c>
      <c r="B4" s="225">
        <f>'data-p1'!$B$3</f>
        <v>45657</v>
      </c>
      <c r="C4" s="225">
        <f>'data-p1'!$C$3</f>
        <v>45717</v>
      </c>
      <c r="D4" s="224">
        <f>+'Page 1'!$D$8</f>
        <v>0</v>
      </c>
      <c r="E4" s="225" t="str">
        <f>IF('Page 1'!$D$9="","",'Page 1'!$D$9)</f>
        <v/>
      </c>
      <c r="F4" s="224">
        <f>+'Page 3B (1)'!A16</f>
        <v>0</v>
      </c>
      <c r="G4" s="224">
        <f>+'Page 3B (1)'!B16</f>
        <v>0</v>
      </c>
      <c r="H4" s="224">
        <f>+'Page 3B (1)'!C16</f>
        <v>0</v>
      </c>
      <c r="I4" s="224">
        <f>+'Page 3B (1)'!D16</f>
        <v>0</v>
      </c>
      <c r="J4" s="249">
        <f>+'Page 3B (1)'!E16</f>
        <v>0</v>
      </c>
      <c r="K4" s="249">
        <f>+'Page 3B (1)'!F16</f>
        <v>0</v>
      </c>
      <c r="L4" s="249">
        <f>+'Page 3B (1)'!G16</f>
        <v>0</v>
      </c>
      <c r="M4" s="249">
        <f>+'Page 3B (1)'!H16</f>
        <v>0</v>
      </c>
      <c r="N4" s="249">
        <f>+'Page 3B (1)'!I16</f>
        <v>0</v>
      </c>
      <c r="O4" s="250">
        <f>$N$2</f>
        <v>2024</v>
      </c>
      <c r="P4" s="243"/>
      <c r="Q4" s="243"/>
    </row>
    <row r="5" spans="1:17" x14ac:dyDescent="0.2">
      <c r="A5" s="224">
        <f>+'Page 1'!$B$11</f>
        <v>0</v>
      </c>
      <c r="B5" s="225">
        <f>'data-p1'!$B$3</f>
        <v>45657</v>
      </c>
      <c r="C5" s="225">
        <f>'data-p1'!$C$3</f>
        <v>45717</v>
      </c>
      <c r="D5" s="224">
        <f>+'Page 1'!$D$8</f>
        <v>0</v>
      </c>
      <c r="E5" s="225" t="str">
        <f>IF('Page 1'!$D$9="","",'Page 1'!$D$9)</f>
        <v/>
      </c>
      <c r="F5" s="224">
        <f>+'Page 3B (1)'!A17</f>
        <v>0</v>
      </c>
      <c r="G5" s="224">
        <f>+'Page 3B (1)'!B17</f>
        <v>0</v>
      </c>
      <c r="H5" s="224">
        <f>+'Page 3B (1)'!C17</f>
        <v>0</v>
      </c>
      <c r="I5" s="224">
        <f>+'Page 3B (1)'!D17</f>
        <v>0</v>
      </c>
      <c r="J5" s="249">
        <f>+'Page 3B (1)'!E17</f>
        <v>0</v>
      </c>
      <c r="K5" s="249">
        <f>+'Page 3B (1)'!F17</f>
        <v>0</v>
      </c>
      <c r="L5" s="249">
        <f>+'Page 3B (1)'!G17</f>
        <v>0</v>
      </c>
      <c r="M5" s="249">
        <f>+'Page 3B (1)'!H17</f>
        <v>0</v>
      </c>
      <c r="N5" s="249">
        <f>+'Page 3B (1)'!I17</f>
        <v>0</v>
      </c>
      <c r="O5" s="250">
        <f t="shared" ref="O5:O68" si="0">$N$2</f>
        <v>2024</v>
      </c>
      <c r="P5" s="243"/>
      <c r="Q5" s="243"/>
    </row>
    <row r="6" spans="1:17" x14ac:dyDescent="0.2">
      <c r="A6" s="224">
        <f>+'Page 1'!$B$11</f>
        <v>0</v>
      </c>
      <c r="B6" s="225">
        <f>'data-p1'!$B$3</f>
        <v>45657</v>
      </c>
      <c r="C6" s="225">
        <f>'data-p1'!$C$3</f>
        <v>45717</v>
      </c>
      <c r="D6" s="224">
        <f>+'Page 1'!$D$8</f>
        <v>0</v>
      </c>
      <c r="E6" s="225" t="str">
        <f>IF('Page 1'!$D$9="","",'Page 1'!$D$9)</f>
        <v/>
      </c>
      <c r="F6" s="224">
        <f>+'Page 3B (1)'!A18</f>
        <v>0</v>
      </c>
      <c r="G6" s="224">
        <f>+'Page 3B (1)'!B18</f>
        <v>0</v>
      </c>
      <c r="H6" s="224">
        <f>+'Page 3B (1)'!C18</f>
        <v>0</v>
      </c>
      <c r="I6" s="224">
        <f>+'Page 3B (1)'!D18</f>
        <v>0</v>
      </c>
      <c r="J6" s="249">
        <f>+'Page 3B (1)'!E18</f>
        <v>0</v>
      </c>
      <c r="K6" s="249">
        <f>+'Page 3B (1)'!F18</f>
        <v>0</v>
      </c>
      <c r="L6" s="249">
        <f>+'Page 3B (1)'!G18</f>
        <v>0</v>
      </c>
      <c r="M6" s="249">
        <f>+'Page 3B (1)'!H18</f>
        <v>0</v>
      </c>
      <c r="N6" s="249">
        <f>+'Page 3B (1)'!I18</f>
        <v>0</v>
      </c>
      <c r="O6" s="250">
        <f t="shared" si="0"/>
        <v>2024</v>
      </c>
      <c r="P6" s="243"/>
      <c r="Q6" s="243"/>
    </row>
    <row r="7" spans="1:17" x14ac:dyDescent="0.2">
      <c r="A7" s="224">
        <f>+'Page 1'!$B$11</f>
        <v>0</v>
      </c>
      <c r="B7" s="225">
        <f>'data-p1'!$B$3</f>
        <v>45657</v>
      </c>
      <c r="C7" s="225">
        <f>'data-p1'!$C$3</f>
        <v>45717</v>
      </c>
      <c r="D7" s="224">
        <f>+'Page 1'!$D$8</f>
        <v>0</v>
      </c>
      <c r="E7" s="225" t="str">
        <f>IF('Page 1'!$D$9="","",'Page 1'!$D$9)</f>
        <v/>
      </c>
      <c r="F7" s="224">
        <f>+'Page 3B (1)'!A19</f>
        <v>0</v>
      </c>
      <c r="G7" s="224">
        <f>+'Page 3B (1)'!B19</f>
        <v>0</v>
      </c>
      <c r="H7" s="224">
        <f>+'Page 3B (1)'!C19</f>
        <v>0</v>
      </c>
      <c r="I7" s="224">
        <f>+'Page 3B (1)'!D19</f>
        <v>0</v>
      </c>
      <c r="J7" s="249">
        <f>+'Page 3B (1)'!E19</f>
        <v>0</v>
      </c>
      <c r="K7" s="249">
        <f>+'Page 3B (1)'!F19</f>
        <v>0</v>
      </c>
      <c r="L7" s="249">
        <f>+'Page 3B (1)'!G19</f>
        <v>0</v>
      </c>
      <c r="M7" s="249">
        <f>+'Page 3B (1)'!H19</f>
        <v>0</v>
      </c>
      <c r="N7" s="249">
        <f>+'Page 3B (1)'!I19</f>
        <v>0</v>
      </c>
      <c r="O7" s="250">
        <f t="shared" si="0"/>
        <v>2024</v>
      </c>
      <c r="P7" s="243"/>
      <c r="Q7" s="243"/>
    </row>
    <row r="8" spans="1:17" x14ac:dyDescent="0.2">
      <c r="A8" s="224">
        <f>+'Page 1'!$B$11</f>
        <v>0</v>
      </c>
      <c r="B8" s="225">
        <f>'data-p1'!$B$3</f>
        <v>45657</v>
      </c>
      <c r="C8" s="225">
        <f>'data-p1'!$C$3</f>
        <v>45717</v>
      </c>
      <c r="D8" s="224">
        <f>+'Page 1'!$D$8</f>
        <v>0</v>
      </c>
      <c r="E8" s="225" t="str">
        <f>IF('Page 1'!$D$9="","",'Page 1'!$D$9)</f>
        <v/>
      </c>
      <c r="F8" s="224">
        <f>+'Page 3B (1)'!A20</f>
        <v>0</v>
      </c>
      <c r="G8" s="224">
        <f>+'Page 3B (1)'!B20</f>
        <v>0</v>
      </c>
      <c r="H8" s="224">
        <f>+'Page 3B (1)'!C20</f>
        <v>0</v>
      </c>
      <c r="I8" s="224">
        <f>+'Page 3B (1)'!D20</f>
        <v>0</v>
      </c>
      <c r="J8" s="249">
        <f>+'Page 3B (1)'!E20</f>
        <v>0</v>
      </c>
      <c r="K8" s="249">
        <f>+'Page 3B (1)'!F20</f>
        <v>0</v>
      </c>
      <c r="L8" s="249">
        <f>+'Page 3B (1)'!G20</f>
        <v>0</v>
      </c>
      <c r="M8" s="249">
        <f>+'Page 3B (1)'!H20</f>
        <v>0</v>
      </c>
      <c r="N8" s="249">
        <f>+'Page 3B (1)'!I20</f>
        <v>0</v>
      </c>
      <c r="O8" s="250">
        <f t="shared" si="0"/>
        <v>2024</v>
      </c>
      <c r="P8" s="243"/>
      <c r="Q8" s="243"/>
    </row>
    <row r="9" spans="1:17" x14ac:dyDescent="0.2">
      <c r="A9" s="224">
        <f>+'Page 1'!$B$11</f>
        <v>0</v>
      </c>
      <c r="B9" s="225">
        <f>'data-p1'!$B$3</f>
        <v>45657</v>
      </c>
      <c r="C9" s="225">
        <f>'data-p1'!$C$3</f>
        <v>45717</v>
      </c>
      <c r="D9" s="224">
        <f>+'Page 1'!$D$8</f>
        <v>0</v>
      </c>
      <c r="E9" s="225" t="str">
        <f>IF('Page 1'!$D$9="","",'Page 1'!$D$9)</f>
        <v/>
      </c>
      <c r="F9" s="224">
        <f>+'Page 3B (1)'!A21</f>
        <v>0</v>
      </c>
      <c r="G9" s="224">
        <f>+'Page 3B (1)'!B21</f>
        <v>0</v>
      </c>
      <c r="H9" s="224">
        <f>+'Page 3B (1)'!C21</f>
        <v>0</v>
      </c>
      <c r="I9" s="224">
        <f>+'Page 3B (1)'!D21</f>
        <v>0</v>
      </c>
      <c r="J9" s="249">
        <f>+'Page 3B (1)'!E21</f>
        <v>0</v>
      </c>
      <c r="K9" s="249">
        <f>+'Page 3B (1)'!F21</f>
        <v>0</v>
      </c>
      <c r="L9" s="249">
        <f>+'Page 3B (1)'!G21</f>
        <v>0</v>
      </c>
      <c r="M9" s="249">
        <f>+'Page 3B (1)'!H21</f>
        <v>0</v>
      </c>
      <c r="N9" s="249">
        <f>+'Page 3B (1)'!I21</f>
        <v>0</v>
      </c>
      <c r="O9" s="250">
        <f t="shared" si="0"/>
        <v>2024</v>
      </c>
      <c r="P9" s="243"/>
      <c r="Q9" s="243"/>
    </row>
    <row r="10" spans="1:17" x14ac:dyDescent="0.2">
      <c r="A10" s="224">
        <f>+'Page 1'!$B$11</f>
        <v>0</v>
      </c>
      <c r="B10" s="225">
        <f>'data-p1'!$B$3</f>
        <v>45657</v>
      </c>
      <c r="C10" s="225">
        <f>'data-p1'!$C$3</f>
        <v>45717</v>
      </c>
      <c r="D10" s="224">
        <f>+'Page 1'!$D$8</f>
        <v>0</v>
      </c>
      <c r="E10" s="225" t="str">
        <f>IF('Page 1'!$D$9="","",'Page 1'!$D$9)</f>
        <v/>
      </c>
      <c r="F10" s="224">
        <f>+'Page 3B (1)'!A22</f>
        <v>0</v>
      </c>
      <c r="G10" s="224">
        <f>+'Page 3B (1)'!B22</f>
        <v>0</v>
      </c>
      <c r="H10" s="224">
        <f>+'Page 3B (1)'!C22</f>
        <v>0</v>
      </c>
      <c r="I10" s="224">
        <f>+'Page 3B (1)'!D22</f>
        <v>0</v>
      </c>
      <c r="J10" s="249">
        <f>+'Page 3B (1)'!E22</f>
        <v>0</v>
      </c>
      <c r="K10" s="249">
        <f>+'Page 3B (1)'!F22</f>
        <v>0</v>
      </c>
      <c r="L10" s="249">
        <f>+'Page 3B (1)'!G22</f>
        <v>0</v>
      </c>
      <c r="M10" s="249">
        <f>+'Page 3B (1)'!H22</f>
        <v>0</v>
      </c>
      <c r="N10" s="249">
        <f>+'Page 3B (1)'!I22</f>
        <v>0</v>
      </c>
      <c r="O10" s="250">
        <f t="shared" si="0"/>
        <v>2024</v>
      </c>
      <c r="P10" s="243"/>
      <c r="Q10" s="243"/>
    </row>
    <row r="11" spans="1:17" x14ac:dyDescent="0.2">
      <c r="A11" s="224">
        <f>+'Page 1'!$B$11</f>
        <v>0</v>
      </c>
      <c r="B11" s="225">
        <f>'data-p1'!$B$3</f>
        <v>45657</v>
      </c>
      <c r="C11" s="225">
        <f>'data-p1'!$C$3</f>
        <v>45717</v>
      </c>
      <c r="D11" s="224">
        <f>+'Page 1'!$D$8</f>
        <v>0</v>
      </c>
      <c r="E11" s="225" t="str">
        <f>IF('Page 1'!$D$9="","",'Page 1'!$D$9)</f>
        <v/>
      </c>
      <c r="F11" s="224">
        <f>+'Page 3B (1)'!A23</f>
        <v>0</v>
      </c>
      <c r="G11" s="224">
        <f>+'Page 3B (1)'!B23</f>
        <v>0</v>
      </c>
      <c r="H11" s="224">
        <f>+'Page 3B (1)'!C23</f>
        <v>0</v>
      </c>
      <c r="I11" s="224">
        <f>+'Page 3B (1)'!D23</f>
        <v>0</v>
      </c>
      <c r="J11" s="249">
        <f>+'Page 3B (1)'!E23</f>
        <v>0</v>
      </c>
      <c r="K11" s="249">
        <f>+'Page 3B (1)'!F23</f>
        <v>0</v>
      </c>
      <c r="L11" s="249">
        <f>+'Page 3B (1)'!G23</f>
        <v>0</v>
      </c>
      <c r="M11" s="249">
        <f>+'Page 3B (1)'!H23</f>
        <v>0</v>
      </c>
      <c r="N11" s="249">
        <f>+'Page 3B (1)'!I23</f>
        <v>0</v>
      </c>
      <c r="O11" s="250">
        <f t="shared" si="0"/>
        <v>2024</v>
      </c>
      <c r="P11" s="243"/>
      <c r="Q11" s="243"/>
    </row>
    <row r="12" spans="1:17" x14ac:dyDescent="0.2">
      <c r="A12" s="224">
        <f>+'Page 1'!$B$11</f>
        <v>0</v>
      </c>
      <c r="B12" s="225">
        <f>'data-p1'!$B$3</f>
        <v>45657</v>
      </c>
      <c r="C12" s="225">
        <f>'data-p1'!$C$3</f>
        <v>45717</v>
      </c>
      <c r="D12" s="224">
        <f>+'Page 1'!$D$8</f>
        <v>0</v>
      </c>
      <c r="E12" s="225" t="str">
        <f>IF('Page 1'!$D$9="","",'Page 1'!$D$9)</f>
        <v/>
      </c>
      <c r="F12" s="224">
        <f>+'Page 3B (1)'!A24</f>
        <v>0</v>
      </c>
      <c r="G12" s="224">
        <f>+'Page 3B (1)'!B24</f>
        <v>0</v>
      </c>
      <c r="H12" s="224">
        <f>+'Page 3B (1)'!C24</f>
        <v>0</v>
      </c>
      <c r="I12" s="224">
        <f>+'Page 3B (1)'!D24</f>
        <v>0</v>
      </c>
      <c r="J12" s="249">
        <f>+'Page 3B (1)'!E24</f>
        <v>0</v>
      </c>
      <c r="K12" s="249">
        <f>+'Page 3B (1)'!F24</f>
        <v>0</v>
      </c>
      <c r="L12" s="249">
        <f>+'Page 3B (1)'!G24</f>
        <v>0</v>
      </c>
      <c r="M12" s="249">
        <f>+'Page 3B (1)'!H24</f>
        <v>0</v>
      </c>
      <c r="N12" s="249">
        <f>+'Page 3B (1)'!I24</f>
        <v>0</v>
      </c>
      <c r="O12" s="250">
        <f t="shared" si="0"/>
        <v>2024</v>
      </c>
      <c r="P12" s="243"/>
      <c r="Q12" s="243"/>
    </row>
    <row r="13" spans="1:17" x14ac:dyDescent="0.2">
      <c r="A13" s="224">
        <f>+'Page 1'!$B$11</f>
        <v>0</v>
      </c>
      <c r="B13" s="225">
        <f>'data-p1'!$B$3</f>
        <v>45657</v>
      </c>
      <c r="C13" s="225">
        <f>'data-p1'!$C$3</f>
        <v>45717</v>
      </c>
      <c r="D13" s="224">
        <f>+'Page 1'!$D$8</f>
        <v>0</v>
      </c>
      <c r="E13" s="225" t="str">
        <f>IF('Page 1'!$D$9="","",'Page 1'!$D$9)</f>
        <v/>
      </c>
      <c r="F13" s="224">
        <f>+'Page 3B (1)'!A25</f>
        <v>0</v>
      </c>
      <c r="G13" s="224">
        <f>+'Page 3B (1)'!B25</f>
        <v>0</v>
      </c>
      <c r="H13" s="224">
        <f>+'Page 3B (1)'!C25</f>
        <v>0</v>
      </c>
      <c r="I13" s="224">
        <f>+'Page 3B (1)'!D25</f>
        <v>0</v>
      </c>
      <c r="J13" s="249">
        <f>+'Page 3B (1)'!E25</f>
        <v>0</v>
      </c>
      <c r="K13" s="249">
        <f>+'Page 3B (1)'!F25</f>
        <v>0</v>
      </c>
      <c r="L13" s="249">
        <f>+'Page 3B (1)'!G25</f>
        <v>0</v>
      </c>
      <c r="M13" s="249">
        <f>+'Page 3B (1)'!H25</f>
        <v>0</v>
      </c>
      <c r="N13" s="249">
        <f>+'Page 3B (1)'!I25</f>
        <v>0</v>
      </c>
      <c r="O13" s="250">
        <f t="shared" si="0"/>
        <v>2024</v>
      </c>
      <c r="P13" s="243"/>
      <c r="Q13" s="243"/>
    </row>
    <row r="14" spans="1:17" x14ac:dyDescent="0.2">
      <c r="A14" s="224">
        <f>+'Page 1'!$B$11</f>
        <v>0</v>
      </c>
      <c r="B14" s="225">
        <f>'data-p1'!$B$3</f>
        <v>45657</v>
      </c>
      <c r="C14" s="225">
        <f>'data-p1'!$C$3</f>
        <v>45717</v>
      </c>
      <c r="D14" s="224">
        <f>+'Page 1'!$D$8</f>
        <v>0</v>
      </c>
      <c r="E14" s="225" t="str">
        <f>IF('Page 1'!$D$9="","",'Page 1'!$D$9)</f>
        <v/>
      </c>
      <c r="F14" s="224">
        <f>+'Page 3B (1)'!A26</f>
        <v>0</v>
      </c>
      <c r="G14" s="224">
        <f>+'Page 3B (1)'!B26</f>
        <v>0</v>
      </c>
      <c r="H14" s="224">
        <f>+'Page 3B (1)'!C26</f>
        <v>0</v>
      </c>
      <c r="I14" s="224">
        <f>+'Page 3B (1)'!D26</f>
        <v>0</v>
      </c>
      <c r="J14" s="249">
        <f>+'Page 3B (1)'!E26</f>
        <v>0</v>
      </c>
      <c r="K14" s="249">
        <f>+'Page 3B (1)'!F26</f>
        <v>0</v>
      </c>
      <c r="L14" s="249">
        <f>+'Page 3B (1)'!G26</f>
        <v>0</v>
      </c>
      <c r="M14" s="249">
        <f>+'Page 3B (1)'!H26</f>
        <v>0</v>
      </c>
      <c r="N14" s="249">
        <f>+'Page 3B (1)'!I26</f>
        <v>0</v>
      </c>
      <c r="O14" s="250">
        <f t="shared" si="0"/>
        <v>2024</v>
      </c>
      <c r="P14" s="243"/>
      <c r="Q14" s="243"/>
    </row>
    <row r="15" spans="1:17" x14ac:dyDescent="0.2">
      <c r="A15" s="224">
        <f>+'Page 1'!$B$11</f>
        <v>0</v>
      </c>
      <c r="B15" s="225">
        <f>'data-p1'!$B$3</f>
        <v>45657</v>
      </c>
      <c r="C15" s="225">
        <f>'data-p1'!$C$3</f>
        <v>45717</v>
      </c>
      <c r="D15" s="224">
        <f>+'Page 1'!$D$8</f>
        <v>0</v>
      </c>
      <c r="E15" s="225" t="str">
        <f>IF('Page 1'!$D$9="","",'Page 1'!$D$9)</f>
        <v/>
      </c>
      <c r="F15" s="224">
        <f>+'Page 3B (1)'!A27</f>
        <v>0</v>
      </c>
      <c r="G15" s="224">
        <f>+'Page 3B (1)'!B27</f>
        <v>0</v>
      </c>
      <c r="H15" s="224">
        <f>+'Page 3B (1)'!C27</f>
        <v>0</v>
      </c>
      <c r="I15" s="224">
        <f>+'Page 3B (1)'!D27</f>
        <v>0</v>
      </c>
      <c r="J15" s="249">
        <f>+'Page 3B (1)'!E27</f>
        <v>0</v>
      </c>
      <c r="K15" s="249">
        <f>+'Page 3B (1)'!F27</f>
        <v>0</v>
      </c>
      <c r="L15" s="249">
        <f>+'Page 3B (1)'!G27</f>
        <v>0</v>
      </c>
      <c r="M15" s="249">
        <f>+'Page 3B (1)'!H27</f>
        <v>0</v>
      </c>
      <c r="N15" s="249">
        <f>+'Page 3B (1)'!I27</f>
        <v>0</v>
      </c>
      <c r="O15" s="250">
        <f t="shared" si="0"/>
        <v>2024</v>
      </c>
      <c r="P15" s="243"/>
      <c r="Q15" s="243"/>
    </row>
    <row r="16" spans="1:17" x14ac:dyDescent="0.2">
      <c r="A16" s="224">
        <f>+'Page 1'!$B$11</f>
        <v>0</v>
      </c>
      <c r="B16" s="225">
        <f>'data-p1'!$B$3</f>
        <v>45657</v>
      </c>
      <c r="C16" s="225">
        <f>'data-p1'!$C$3</f>
        <v>45717</v>
      </c>
      <c r="D16" s="224">
        <f>+'Page 1'!$D$8</f>
        <v>0</v>
      </c>
      <c r="E16" s="225" t="str">
        <f>IF('Page 1'!$D$9="","",'Page 1'!$D$9)</f>
        <v/>
      </c>
      <c r="F16" s="224">
        <f>+'Page 3B (1)'!A28</f>
        <v>0</v>
      </c>
      <c r="G16" s="224">
        <f>+'Page 3B (1)'!B28</f>
        <v>0</v>
      </c>
      <c r="H16" s="224">
        <f>+'Page 3B (1)'!C28</f>
        <v>0</v>
      </c>
      <c r="I16" s="224">
        <f>+'Page 3B (1)'!D28</f>
        <v>0</v>
      </c>
      <c r="J16" s="249">
        <f>+'Page 3B (1)'!E28</f>
        <v>0</v>
      </c>
      <c r="K16" s="249">
        <f>+'Page 3B (1)'!F28</f>
        <v>0</v>
      </c>
      <c r="L16" s="249">
        <f>+'Page 3B (1)'!G28</f>
        <v>0</v>
      </c>
      <c r="M16" s="249">
        <f>+'Page 3B (1)'!H28</f>
        <v>0</v>
      </c>
      <c r="N16" s="249">
        <f>+'Page 3B (1)'!I28</f>
        <v>0</v>
      </c>
      <c r="O16" s="250">
        <f t="shared" si="0"/>
        <v>2024</v>
      </c>
      <c r="P16" s="243"/>
      <c r="Q16" s="243"/>
    </row>
    <row r="17" spans="1:17" x14ac:dyDescent="0.2">
      <c r="A17" s="224">
        <f>+'Page 1'!$B$11</f>
        <v>0</v>
      </c>
      <c r="B17" s="225">
        <f>'data-p1'!$B$3</f>
        <v>45657</v>
      </c>
      <c r="C17" s="225">
        <f>'data-p1'!$C$3</f>
        <v>45717</v>
      </c>
      <c r="D17" s="224">
        <f>+'Page 1'!$D$8</f>
        <v>0</v>
      </c>
      <c r="E17" s="225" t="str">
        <f>IF('Page 1'!$D$9="","",'Page 1'!$D$9)</f>
        <v/>
      </c>
      <c r="F17" s="224">
        <f>+'Page 3B (1)'!A29</f>
        <v>0</v>
      </c>
      <c r="G17" s="224">
        <f>+'Page 3B (1)'!B29</f>
        <v>0</v>
      </c>
      <c r="H17" s="224">
        <f>+'Page 3B (1)'!C29</f>
        <v>0</v>
      </c>
      <c r="I17" s="224">
        <f>+'Page 3B (1)'!D29</f>
        <v>0</v>
      </c>
      <c r="J17" s="249">
        <f>+'Page 3B (1)'!E29</f>
        <v>0</v>
      </c>
      <c r="K17" s="249">
        <f>+'Page 3B (1)'!F29</f>
        <v>0</v>
      </c>
      <c r="L17" s="249">
        <f>+'Page 3B (1)'!G29</f>
        <v>0</v>
      </c>
      <c r="M17" s="249">
        <f>+'Page 3B (1)'!H29</f>
        <v>0</v>
      </c>
      <c r="N17" s="249">
        <f>+'Page 3B (1)'!I29</f>
        <v>0</v>
      </c>
      <c r="O17" s="250">
        <f t="shared" si="0"/>
        <v>2024</v>
      </c>
      <c r="P17" s="243"/>
      <c r="Q17" s="243"/>
    </row>
    <row r="18" spans="1:17" x14ac:dyDescent="0.2">
      <c r="A18" s="224">
        <f>+'Page 1'!$B$11</f>
        <v>0</v>
      </c>
      <c r="B18" s="225">
        <f>'data-p1'!$B$3</f>
        <v>45657</v>
      </c>
      <c r="C18" s="225">
        <f>'data-p1'!$C$3</f>
        <v>45717</v>
      </c>
      <c r="D18" s="224">
        <f>+'Page 1'!$D$8</f>
        <v>0</v>
      </c>
      <c r="E18" s="225" t="str">
        <f>IF('Page 1'!$D$9="","",'Page 1'!$D$9)</f>
        <v/>
      </c>
      <c r="F18" s="224">
        <f>+'Page 3B (1)'!A30</f>
        <v>0</v>
      </c>
      <c r="G18" s="224">
        <f>+'Page 3B (1)'!B30</f>
        <v>0</v>
      </c>
      <c r="H18" s="224">
        <f>+'Page 3B (1)'!C30</f>
        <v>0</v>
      </c>
      <c r="I18" s="224">
        <f>+'Page 3B (1)'!D30</f>
        <v>0</v>
      </c>
      <c r="J18" s="249">
        <f>+'Page 3B (1)'!E30</f>
        <v>0</v>
      </c>
      <c r="K18" s="249">
        <f>+'Page 3B (1)'!F30</f>
        <v>0</v>
      </c>
      <c r="L18" s="249">
        <f>+'Page 3B (1)'!G30</f>
        <v>0</v>
      </c>
      <c r="M18" s="249">
        <f>+'Page 3B (1)'!H30</f>
        <v>0</v>
      </c>
      <c r="N18" s="249">
        <f>+'Page 3B (1)'!I30</f>
        <v>0</v>
      </c>
      <c r="O18" s="250">
        <f t="shared" si="0"/>
        <v>2024</v>
      </c>
      <c r="P18" s="243"/>
      <c r="Q18" s="243"/>
    </row>
    <row r="19" spans="1:17" x14ac:dyDescent="0.2">
      <c r="A19" s="224">
        <f>+'Page 1'!$B$11</f>
        <v>0</v>
      </c>
      <c r="B19" s="225">
        <f>'data-p1'!$B$3</f>
        <v>45657</v>
      </c>
      <c r="C19" s="225">
        <f>'data-p1'!$C$3</f>
        <v>45717</v>
      </c>
      <c r="D19" s="224">
        <f>+'Page 1'!$D$8</f>
        <v>0</v>
      </c>
      <c r="E19" s="225" t="str">
        <f>IF('Page 1'!$D$9="","",'Page 1'!$D$9)</f>
        <v/>
      </c>
      <c r="F19" s="224">
        <f>+'Page 3B (1)'!A31</f>
        <v>0</v>
      </c>
      <c r="G19" s="224">
        <f>+'Page 3B (1)'!B31</f>
        <v>0</v>
      </c>
      <c r="H19" s="224">
        <f>+'Page 3B (1)'!C31</f>
        <v>0</v>
      </c>
      <c r="I19" s="224">
        <f>+'Page 3B (1)'!D31</f>
        <v>0</v>
      </c>
      <c r="J19" s="249">
        <f>+'Page 3B (1)'!E31</f>
        <v>0</v>
      </c>
      <c r="K19" s="249">
        <f>+'Page 3B (1)'!F31</f>
        <v>0</v>
      </c>
      <c r="L19" s="249">
        <f>+'Page 3B (1)'!G31</f>
        <v>0</v>
      </c>
      <c r="M19" s="249">
        <f>+'Page 3B (1)'!H31</f>
        <v>0</v>
      </c>
      <c r="N19" s="249">
        <f>+'Page 3B (1)'!I31</f>
        <v>0</v>
      </c>
      <c r="O19" s="250">
        <f t="shared" si="0"/>
        <v>2024</v>
      </c>
      <c r="P19" s="243"/>
      <c r="Q19" s="243"/>
    </row>
    <row r="20" spans="1:17" x14ac:dyDescent="0.2">
      <c r="A20" s="224">
        <f>+'Page 1'!$B$11</f>
        <v>0</v>
      </c>
      <c r="B20" s="225">
        <f>'data-p1'!$B$3</f>
        <v>45657</v>
      </c>
      <c r="C20" s="225">
        <f>'data-p1'!$C$3</f>
        <v>45717</v>
      </c>
      <c r="D20" s="224">
        <f>+'Page 1'!$D$8</f>
        <v>0</v>
      </c>
      <c r="E20" s="225" t="str">
        <f>IF('Page 1'!$D$9="","",'Page 1'!$D$9)</f>
        <v/>
      </c>
      <c r="F20" s="224">
        <f>+'Page 3B (1)'!A32</f>
        <v>0</v>
      </c>
      <c r="G20" s="224">
        <f>+'Page 3B (1)'!B32</f>
        <v>0</v>
      </c>
      <c r="H20" s="224">
        <f>+'Page 3B (1)'!C32</f>
        <v>0</v>
      </c>
      <c r="I20" s="224">
        <f>+'Page 3B (1)'!D32</f>
        <v>0</v>
      </c>
      <c r="J20" s="249">
        <f>+'Page 3B (1)'!E32</f>
        <v>0</v>
      </c>
      <c r="K20" s="249">
        <f>+'Page 3B (1)'!F32</f>
        <v>0</v>
      </c>
      <c r="L20" s="249">
        <f>+'Page 3B (1)'!G32</f>
        <v>0</v>
      </c>
      <c r="M20" s="249">
        <f>+'Page 3B (1)'!H32</f>
        <v>0</v>
      </c>
      <c r="N20" s="249">
        <f>+'Page 3B (1)'!I32</f>
        <v>0</v>
      </c>
      <c r="O20" s="250">
        <f t="shared" si="0"/>
        <v>2024</v>
      </c>
      <c r="P20" s="243"/>
      <c r="Q20" s="243"/>
    </row>
    <row r="21" spans="1:17" x14ac:dyDescent="0.2">
      <c r="A21" s="224">
        <f>+'Page 1'!$B$11</f>
        <v>0</v>
      </c>
      <c r="B21" s="225">
        <f>'data-p1'!$B$3</f>
        <v>45657</v>
      </c>
      <c r="C21" s="225">
        <f>'data-p1'!$C$3</f>
        <v>45717</v>
      </c>
      <c r="D21" s="224">
        <f>+'Page 1'!$D$8</f>
        <v>0</v>
      </c>
      <c r="E21" s="225" t="str">
        <f>IF('Page 1'!$D$9="","",'Page 1'!$D$9)</f>
        <v/>
      </c>
      <c r="F21" s="224">
        <f>+'Page 3B (1)'!A33</f>
        <v>0</v>
      </c>
      <c r="G21" s="224">
        <f>+'Page 3B (1)'!B33</f>
        <v>0</v>
      </c>
      <c r="H21" s="224">
        <f>+'Page 3B (1)'!C33</f>
        <v>0</v>
      </c>
      <c r="I21" s="224">
        <f>+'Page 3B (1)'!D33</f>
        <v>0</v>
      </c>
      <c r="J21" s="249">
        <f>+'Page 3B (1)'!E33</f>
        <v>0</v>
      </c>
      <c r="K21" s="249">
        <f>+'Page 3B (1)'!F33</f>
        <v>0</v>
      </c>
      <c r="L21" s="249">
        <f>+'Page 3B (1)'!G33</f>
        <v>0</v>
      </c>
      <c r="M21" s="249">
        <f>+'Page 3B (1)'!H33</f>
        <v>0</v>
      </c>
      <c r="N21" s="249">
        <f>+'Page 3B (1)'!I33</f>
        <v>0</v>
      </c>
      <c r="O21" s="250">
        <f t="shared" si="0"/>
        <v>2024</v>
      </c>
      <c r="P21" s="243"/>
      <c r="Q21" s="243"/>
    </row>
    <row r="22" spans="1:17" x14ac:dyDescent="0.2">
      <c r="A22" s="224">
        <f>+'Page 1'!$B$11</f>
        <v>0</v>
      </c>
      <c r="B22" s="225">
        <f>'data-p1'!$B$3</f>
        <v>45657</v>
      </c>
      <c r="C22" s="225">
        <f>'data-p1'!$C$3</f>
        <v>45717</v>
      </c>
      <c r="D22" s="224">
        <f>+'Page 1'!$D$8</f>
        <v>0</v>
      </c>
      <c r="E22" s="225" t="str">
        <f>IF('Page 1'!$D$9="","",'Page 1'!$D$9)</f>
        <v/>
      </c>
      <c r="F22" s="224">
        <f>+'Page 3B (1)'!A34</f>
        <v>0</v>
      </c>
      <c r="G22" s="224">
        <f>+'Page 3B (1)'!B34</f>
        <v>0</v>
      </c>
      <c r="H22" s="224">
        <f>+'Page 3B (1)'!C34</f>
        <v>0</v>
      </c>
      <c r="I22" s="224">
        <f>+'Page 3B (1)'!D34</f>
        <v>0</v>
      </c>
      <c r="J22" s="249">
        <f>+'Page 3B (1)'!E34</f>
        <v>0</v>
      </c>
      <c r="K22" s="249">
        <f>+'Page 3B (1)'!F34</f>
        <v>0</v>
      </c>
      <c r="L22" s="249">
        <f>+'Page 3B (1)'!G34</f>
        <v>0</v>
      </c>
      <c r="M22" s="249">
        <f>+'Page 3B (1)'!H34</f>
        <v>0</v>
      </c>
      <c r="N22" s="249">
        <f>+'Page 3B (1)'!I34</f>
        <v>0</v>
      </c>
      <c r="O22" s="250">
        <f t="shared" si="0"/>
        <v>2024</v>
      </c>
      <c r="P22" s="243"/>
      <c r="Q22" s="243"/>
    </row>
    <row r="23" spans="1:17" x14ac:dyDescent="0.2">
      <c r="A23" s="224">
        <f>+'Page 1'!$B$11</f>
        <v>0</v>
      </c>
      <c r="B23" s="225">
        <f>'data-p1'!$B$3</f>
        <v>45657</v>
      </c>
      <c r="C23" s="225">
        <f>'data-p1'!$C$3</f>
        <v>45717</v>
      </c>
      <c r="D23" s="224">
        <f>+'Page 1'!$D$8</f>
        <v>0</v>
      </c>
      <c r="E23" s="225" t="str">
        <f>IF('Page 1'!$D$9="","",'Page 1'!$D$9)</f>
        <v/>
      </c>
      <c r="F23" s="224">
        <f>+'Page 3B (1)'!A35</f>
        <v>0</v>
      </c>
      <c r="G23" s="224">
        <f>+'Page 3B (1)'!B35</f>
        <v>0</v>
      </c>
      <c r="H23" s="224">
        <f>+'Page 3B (1)'!C35</f>
        <v>0</v>
      </c>
      <c r="I23" s="224">
        <f>+'Page 3B (1)'!D35</f>
        <v>0</v>
      </c>
      <c r="J23" s="249">
        <f>+'Page 3B (1)'!E35</f>
        <v>0</v>
      </c>
      <c r="K23" s="249">
        <f>+'Page 3B (1)'!F35</f>
        <v>0</v>
      </c>
      <c r="L23" s="249">
        <f>+'Page 3B (1)'!G35</f>
        <v>0</v>
      </c>
      <c r="M23" s="249">
        <f>+'Page 3B (1)'!H35</f>
        <v>0</v>
      </c>
      <c r="N23" s="249">
        <f>+'Page 3B (1)'!I35</f>
        <v>0</v>
      </c>
      <c r="O23" s="250">
        <f t="shared" si="0"/>
        <v>2024</v>
      </c>
      <c r="P23" s="243"/>
      <c r="Q23" s="243"/>
    </row>
    <row r="24" spans="1:17" x14ac:dyDescent="0.2">
      <c r="A24" s="224">
        <f>+'Page 1'!$B$11</f>
        <v>0</v>
      </c>
      <c r="B24" s="225">
        <f>'data-p1'!$B$3</f>
        <v>45657</v>
      </c>
      <c r="C24" s="225">
        <f>'data-p1'!$C$3</f>
        <v>45717</v>
      </c>
      <c r="D24" s="224">
        <f>+'Page 1'!$D$8</f>
        <v>0</v>
      </c>
      <c r="E24" s="225" t="str">
        <f>IF('Page 1'!$D$9="","",'Page 1'!$D$9)</f>
        <v/>
      </c>
      <c r="F24" s="224">
        <f>+'Page 3B (1)'!A36</f>
        <v>0</v>
      </c>
      <c r="G24" s="224">
        <f>+'Page 3B (1)'!B36</f>
        <v>0</v>
      </c>
      <c r="H24" s="224">
        <f>+'Page 3B (1)'!C36</f>
        <v>0</v>
      </c>
      <c r="I24" s="224">
        <f>+'Page 3B (1)'!D36</f>
        <v>0</v>
      </c>
      <c r="J24" s="249">
        <f>+'Page 3B (1)'!E36</f>
        <v>0</v>
      </c>
      <c r="K24" s="249">
        <f>+'Page 3B (1)'!F36</f>
        <v>0</v>
      </c>
      <c r="L24" s="249">
        <f>+'Page 3B (1)'!G36</f>
        <v>0</v>
      </c>
      <c r="M24" s="249">
        <f>+'Page 3B (1)'!H36</f>
        <v>0</v>
      </c>
      <c r="N24" s="249">
        <f>+'Page 3B (1)'!I36</f>
        <v>0</v>
      </c>
      <c r="O24" s="250">
        <f t="shared" si="0"/>
        <v>2024</v>
      </c>
      <c r="P24" s="243"/>
      <c r="Q24" s="243"/>
    </row>
    <row r="25" spans="1:17" x14ac:dyDescent="0.2">
      <c r="A25" s="224">
        <f>+'Page 1'!$B$11</f>
        <v>0</v>
      </c>
      <c r="B25" s="225">
        <f>'data-p1'!$B$3</f>
        <v>45657</v>
      </c>
      <c r="C25" s="225">
        <f>'data-p1'!$C$3</f>
        <v>45717</v>
      </c>
      <c r="D25" s="224">
        <f>+'Page 1'!$D$8</f>
        <v>0</v>
      </c>
      <c r="E25" s="225" t="str">
        <f>IF('Page 1'!$D$9="","",'Page 1'!$D$9)</f>
        <v/>
      </c>
      <c r="F25" s="224">
        <f>+'Page 3B (1)'!A37</f>
        <v>0</v>
      </c>
      <c r="G25" s="224">
        <f>+'Page 3B (1)'!B37</f>
        <v>0</v>
      </c>
      <c r="H25" s="224">
        <f>+'Page 3B (1)'!C37</f>
        <v>0</v>
      </c>
      <c r="I25" s="224">
        <f>+'Page 3B (1)'!D37</f>
        <v>0</v>
      </c>
      <c r="J25" s="249">
        <f>+'Page 3B (1)'!E37</f>
        <v>0</v>
      </c>
      <c r="K25" s="249">
        <f>+'Page 3B (1)'!F37</f>
        <v>0</v>
      </c>
      <c r="L25" s="249">
        <f>+'Page 3B (1)'!G37</f>
        <v>0</v>
      </c>
      <c r="M25" s="249">
        <f>+'Page 3B (1)'!H37</f>
        <v>0</v>
      </c>
      <c r="N25" s="249">
        <f>+'Page 3B (1)'!I37</f>
        <v>0</v>
      </c>
      <c r="O25" s="250">
        <f t="shared" si="0"/>
        <v>2024</v>
      </c>
      <c r="P25" s="243"/>
      <c r="Q25" s="243"/>
    </row>
    <row r="26" spans="1:17" x14ac:dyDescent="0.2">
      <c r="A26" s="224">
        <f>+'Page 1'!$B$11</f>
        <v>0</v>
      </c>
      <c r="B26" s="225">
        <f>'data-p1'!$B$3</f>
        <v>45657</v>
      </c>
      <c r="C26" s="225">
        <f>'data-p1'!$C$3</f>
        <v>45717</v>
      </c>
      <c r="D26" s="224">
        <f>+'Page 1'!$D$8</f>
        <v>0</v>
      </c>
      <c r="E26" s="225" t="str">
        <f>IF('Page 1'!$D$9="","",'Page 1'!$D$9)</f>
        <v/>
      </c>
      <c r="F26" s="224">
        <f>+'Page 3B (1)'!A38</f>
        <v>0</v>
      </c>
      <c r="G26" s="224">
        <f>+'Page 3B (1)'!B38</f>
        <v>0</v>
      </c>
      <c r="H26" s="224">
        <f>+'Page 3B (1)'!C38</f>
        <v>0</v>
      </c>
      <c r="I26" s="224">
        <f>+'Page 3B (1)'!D38</f>
        <v>0</v>
      </c>
      <c r="J26" s="249">
        <f>+'Page 3B (1)'!E38</f>
        <v>0</v>
      </c>
      <c r="K26" s="249">
        <f>+'Page 3B (1)'!F38</f>
        <v>0</v>
      </c>
      <c r="L26" s="249">
        <f>+'Page 3B (1)'!G38</f>
        <v>0</v>
      </c>
      <c r="M26" s="249">
        <f>+'Page 3B (1)'!H38</f>
        <v>0</v>
      </c>
      <c r="N26" s="249">
        <f>+'Page 3B (1)'!I38</f>
        <v>0</v>
      </c>
      <c r="O26" s="250">
        <f t="shared" si="0"/>
        <v>2024</v>
      </c>
      <c r="P26" s="243"/>
      <c r="Q26" s="243"/>
    </row>
    <row r="27" spans="1:17" x14ac:dyDescent="0.2">
      <c r="A27" s="224">
        <f>+'Page 1'!$B$11</f>
        <v>0</v>
      </c>
      <c r="B27" s="225">
        <f>'data-p1'!$B$3</f>
        <v>45657</v>
      </c>
      <c r="C27" s="225">
        <f>'data-p1'!$C$3</f>
        <v>45717</v>
      </c>
      <c r="D27" s="224">
        <f>+'Page 1'!$D$8</f>
        <v>0</v>
      </c>
      <c r="E27" s="225" t="str">
        <f>IF('Page 1'!$D$9="","",'Page 1'!$D$9)</f>
        <v/>
      </c>
      <c r="F27" s="224">
        <f>+'Page 3B (1)'!A39</f>
        <v>0</v>
      </c>
      <c r="G27" s="224">
        <f>+'Page 3B (1)'!B39</f>
        <v>0</v>
      </c>
      <c r="H27" s="224">
        <f>+'Page 3B (1)'!C39</f>
        <v>0</v>
      </c>
      <c r="I27" s="224">
        <f>+'Page 3B (1)'!D39</f>
        <v>0</v>
      </c>
      <c r="J27" s="249">
        <f>+'Page 3B (1)'!E39</f>
        <v>0</v>
      </c>
      <c r="K27" s="249">
        <f>+'Page 3B (1)'!F39</f>
        <v>0</v>
      </c>
      <c r="L27" s="249">
        <f>+'Page 3B (1)'!G39</f>
        <v>0</v>
      </c>
      <c r="M27" s="249">
        <f>+'Page 3B (1)'!H39</f>
        <v>0</v>
      </c>
      <c r="N27" s="249">
        <f>+'Page 3B (1)'!I39</f>
        <v>0</v>
      </c>
      <c r="O27" s="250">
        <f t="shared" si="0"/>
        <v>2024</v>
      </c>
      <c r="P27" s="243"/>
      <c r="Q27" s="243"/>
    </row>
    <row r="28" spans="1:17" x14ac:dyDescent="0.2">
      <c r="A28" s="224">
        <f>+'Page 1'!$B$11</f>
        <v>0</v>
      </c>
      <c r="B28" s="225">
        <f>'data-p1'!$B$3</f>
        <v>45657</v>
      </c>
      <c r="C28" s="225">
        <f>'data-p1'!$C$3</f>
        <v>45717</v>
      </c>
      <c r="D28" s="224">
        <f>+'Page 1'!$D$8</f>
        <v>0</v>
      </c>
      <c r="E28" s="225" t="str">
        <f>IF('Page 1'!$D$9="","",'Page 1'!$D$9)</f>
        <v/>
      </c>
      <c r="F28" s="224">
        <f>+'Page 3B (1)'!A40</f>
        <v>0</v>
      </c>
      <c r="G28" s="224">
        <f>+'Page 3B (1)'!B40</f>
        <v>0</v>
      </c>
      <c r="H28" s="224">
        <f>+'Page 3B (1)'!C40</f>
        <v>0</v>
      </c>
      <c r="I28" s="224">
        <f>+'Page 3B (1)'!D40</f>
        <v>0</v>
      </c>
      <c r="J28" s="249">
        <f>+'Page 3B (1)'!E40</f>
        <v>0</v>
      </c>
      <c r="K28" s="249">
        <f>+'Page 3B (1)'!F40</f>
        <v>0</v>
      </c>
      <c r="L28" s="249">
        <f>+'Page 3B (1)'!G40</f>
        <v>0</v>
      </c>
      <c r="M28" s="249">
        <f>+'Page 3B (1)'!H40</f>
        <v>0</v>
      </c>
      <c r="N28" s="249">
        <f>+'Page 3B (1)'!I40</f>
        <v>0</v>
      </c>
      <c r="O28" s="250">
        <f t="shared" si="0"/>
        <v>2024</v>
      </c>
      <c r="P28" s="243"/>
      <c r="Q28" s="243"/>
    </row>
    <row r="29" spans="1:17" x14ac:dyDescent="0.2">
      <c r="A29" s="224">
        <f>+'Page 1'!$B$11</f>
        <v>0</v>
      </c>
      <c r="B29" s="225">
        <f>'data-p1'!$B$3</f>
        <v>45657</v>
      </c>
      <c r="C29" s="225">
        <f>'data-p1'!$C$3</f>
        <v>45717</v>
      </c>
      <c r="D29" s="224">
        <f>+'Page 1'!$D$8</f>
        <v>0</v>
      </c>
      <c r="E29" s="225" t="str">
        <f>IF('Page 1'!$D$9="","",'Page 1'!$D$9)</f>
        <v/>
      </c>
      <c r="F29" s="224">
        <f>+'Page 3B (1)'!A41</f>
        <v>0</v>
      </c>
      <c r="G29" s="224">
        <f>+'Page 3B (1)'!B41</f>
        <v>0</v>
      </c>
      <c r="H29" s="224">
        <f>+'Page 3B (1)'!C41</f>
        <v>0</v>
      </c>
      <c r="I29" s="224">
        <f>+'Page 3B (1)'!D41</f>
        <v>0</v>
      </c>
      <c r="J29" s="249">
        <f>+'Page 3B (1)'!E41</f>
        <v>0</v>
      </c>
      <c r="K29" s="249">
        <f>+'Page 3B (1)'!F41</f>
        <v>0</v>
      </c>
      <c r="L29" s="249">
        <f>+'Page 3B (1)'!G41</f>
        <v>0</v>
      </c>
      <c r="M29" s="249">
        <f>+'Page 3B (1)'!H41</f>
        <v>0</v>
      </c>
      <c r="N29" s="249">
        <f>+'Page 3B (1)'!I41</f>
        <v>0</v>
      </c>
      <c r="O29" s="250">
        <f t="shared" si="0"/>
        <v>2024</v>
      </c>
      <c r="P29" s="243"/>
      <c r="Q29" s="243"/>
    </row>
    <row r="30" spans="1:17" x14ac:dyDescent="0.2">
      <c r="A30" s="224">
        <f>+'Page 1'!$B$11</f>
        <v>0</v>
      </c>
      <c r="B30" s="225">
        <f>'data-p1'!$B$3</f>
        <v>45657</v>
      </c>
      <c r="C30" s="225">
        <f>'data-p1'!$C$3</f>
        <v>45717</v>
      </c>
      <c r="D30" s="224">
        <f>+'Page 1'!$D$8</f>
        <v>0</v>
      </c>
      <c r="E30" s="225" t="str">
        <f>IF('Page 1'!$D$9="","",'Page 1'!$D$9)</f>
        <v/>
      </c>
      <c r="F30" s="224">
        <f>+'Page 3B (1)'!A42</f>
        <v>0</v>
      </c>
      <c r="G30" s="224">
        <f>+'Page 3B (1)'!B42</f>
        <v>0</v>
      </c>
      <c r="H30" s="224">
        <f>+'Page 3B (1)'!C42</f>
        <v>0</v>
      </c>
      <c r="I30" s="224">
        <f>+'Page 3B (1)'!D42</f>
        <v>0</v>
      </c>
      <c r="J30" s="249">
        <f>+'Page 3B (1)'!E42</f>
        <v>0</v>
      </c>
      <c r="K30" s="249">
        <f>+'Page 3B (1)'!F42</f>
        <v>0</v>
      </c>
      <c r="L30" s="249">
        <f>+'Page 3B (1)'!G42</f>
        <v>0</v>
      </c>
      <c r="M30" s="249">
        <f>+'Page 3B (1)'!H42</f>
        <v>0</v>
      </c>
      <c r="N30" s="249">
        <f>+'Page 3B (1)'!I42</f>
        <v>0</v>
      </c>
      <c r="O30" s="250">
        <f t="shared" si="0"/>
        <v>2024</v>
      </c>
      <c r="P30" s="243"/>
      <c r="Q30" s="243"/>
    </row>
    <row r="31" spans="1:17" x14ac:dyDescent="0.2">
      <c r="A31" s="224">
        <f>+'Page 1'!$B$11</f>
        <v>0</v>
      </c>
      <c r="B31" s="225">
        <f>'data-p1'!$B$3</f>
        <v>45657</v>
      </c>
      <c r="C31" s="225">
        <f>'data-p1'!$C$3</f>
        <v>45717</v>
      </c>
      <c r="D31" s="224">
        <f>+'Page 1'!$D$8</f>
        <v>0</v>
      </c>
      <c r="E31" s="225" t="str">
        <f>IF('Page 1'!$D$9="","",'Page 1'!$D$9)</f>
        <v/>
      </c>
      <c r="F31" s="224">
        <f>+'Page 3B (1)'!A43</f>
        <v>0</v>
      </c>
      <c r="G31" s="224">
        <f>+'Page 3B (1)'!B43</f>
        <v>0</v>
      </c>
      <c r="H31" s="224">
        <f>+'Page 3B (1)'!C43</f>
        <v>0</v>
      </c>
      <c r="I31" s="224">
        <f>+'Page 3B (1)'!D43</f>
        <v>0</v>
      </c>
      <c r="J31" s="249">
        <f>+'Page 3B (1)'!E43</f>
        <v>0</v>
      </c>
      <c r="K31" s="249">
        <f>+'Page 3B (1)'!F43</f>
        <v>0</v>
      </c>
      <c r="L31" s="249">
        <f>+'Page 3B (1)'!G43</f>
        <v>0</v>
      </c>
      <c r="M31" s="249">
        <f>+'Page 3B (1)'!H43</f>
        <v>0</v>
      </c>
      <c r="N31" s="249">
        <f>+'Page 3B (1)'!I43</f>
        <v>0</v>
      </c>
      <c r="O31" s="250">
        <f t="shared" si="0"/>
        <v>2024</v>
      </c>
      <c r="P31" s="243"/>
      <c r="Q31" s="243"/>
    </row>
    <row r="32" spans="1:17" x14ac:dyDescent="0.2">
      <c r="A32" s="224">
        <f>+'Page 1'!$B$11</f>
        <v>0</v>
      </c>
      <c r="B32" s="225">
        <f>'data-p1'!$B$3</f>
        <v>45657</v>
      </c>
      <c r="C32" s="225">
        <f>'data-p1'!$C$3</f>
        <v>45717</v>
      </c>
      <c r="D32" s="224">
        <f>+'Page 1'!$D$8</f>
        <v>0</v>
      </c>
      <c r="E32" s="225" t="str">
        <f>IF('Page 1'!$D$9="","",'Page 1'!$D$9)</f>
        <v/>
      </c>
      <c r="F32" s="224">
        <f>+'Page 3B (1)'!A44</f>
        <v>0</v>
      </c>
      <c r="G32" s="224">
        <f>+'Page 3B (1)'!B44</f>
        <v>0</v>
      </c>
      <c r="H32" s="224">
        <f>+'Page 3B (1)'!C44</f>
        <v>0</v>
      </c>
      <c r="I32" s="224">
        <f>+'Page 3B (1)'!D44</f>
        <v>0</v>
      </c>
      <c r="J32" s="249">
        <f>+'Page 3B (1)'!E44</f>
        <v>0</v>
      </c>
      <c r="K32" s="249">
        <f>+'Page 3B (1)'!F44</f>
        <v>0</v>
      </c>
      <c r="L32" s="249">
        <f>+'Page 3B (1)'!G44</f>
        <v>0</v>
      </c>
      <c r="M32" s="249">
        <f>+'Page 3B (1)'!H44</f>
        <v>0</v>
      </c>
      <c r="N32" s="249">
        <f>+'Page 3B (1)'!I44</f>
        <v>0</v>
      </c>
      <c r="O32" s="250">
        <f t="shared" si="0"/>
        <v>2024</v>
      </c>
      <c r="P32" s="243"/>
      <c r="Q32" s="243"/>
    </row>
    <row r="33" spans="1:17" x14ac:dyDescent="0.2">
      <c r="A33" s="224">
        <f>+'Page 1'!$B$11</f>
        <v>0</v>
      </c>
      <c r="B33" s="225">
        <f>'data-p1'!$B$3</f>
        <v>45657</v>
      </c>
      <c r="C33" s="225">
        <f>'data-p1'!$C$3</f>
        <v>45717</v>
      </c>
      <c r="D33" s="224">
        <f>+'Page 1'!$D$8</f>
        <v>0</v>
      </c>
      <c r="E33" s="225" t="str">
        <f>IF('Page 1'!$D$9="","",'Page 1'!$D$9)</f>
        <v/>
      </c>
      <c r="F33" s="224">
        <f>+'Page 3B (1)'!A45</f>
        <v>0</v>
      </c>
      <c r="G33" s="224">
        <f>+'Page 3B (1)'!B45</f>
        <v>0</v>
      </c>
      <c r="H33" s="224">
        <f>+'Page 3B (1)'!C45</f>
        <v>0</v>
      </c>
      <c r="I33" s="224">
        <f>+'Page 3B (1)'!D45</f>
        <v>0</v>
      </c>
      <c r="J33" s="249">
        <f>+'Page 3B (1)'!E45</f>
        <v>0</v>
      </c>
      <c r="K33" s="249">
        <f>+'Page 3B (1)'!F45</f>
        <v>0</v>
      </c>
      <c r="L33" s="249">
        <f>+'Page 3B (1)'!G45</f>
        <v>0</v>
      </c>
      <c r="M33" s="249">
        <f>+'Page 3B (1)'!H45</f>
        <v>0</v>
      </c>
      <c r="N33" s="249">
        <f>+'Page 3B (1)'!I45</f>
        <v>0</v>
      </c>
      <c r="O33" s="250">
        <f t="shared" si="0"/>
        <v>2024</v>
      </c>
      <c r="P33" s="243"/>
      <c r="Q33" s="243"/>
    </row>
    <row r="34" spans="1:17" x14ac:dyDescent="0.2">
      <c r="A34" s="224">
        <f>+'Page 1'!$B$11</f>
        <v>0</v>
      </c>
      <c r="B34" s="225">
        <f>'data-p1'!$B$3</f>
        <v>45657</v>
      </c>
      <c r="C34" s="225">
        <f>'data-p1'!$C$3</f>
        <v>45717</v>
      </c>
      <c r="D34" s="224">
        <f>+'Page 1'!$D$8</f>
        <v>0</v>
      </c>
      <c r="E34" s="225" t="str">
        <f>IF('Page 1'!$D$9="","",'Page 1'!$D$9)</f>
        <v/>
      </c>
      <c r="F34" s="224">
        <f>+'Page 3B (1)'!A46</f>
        <v>0</v>
      </c>
      <c r="G34" s="224">
        <f>+'Page 3B (1)'!B46</f>
        <v>0</v>
      </c>
      <c r="H34" s="224">
        <f>+'Page 3B (1)'!C46</f>
        <v>0</v>
      </c>
      <c r="I34" s="224">
        <f>+'Page 3B (1)'!D46</f>
        <v>0</v>
      </c>
      <c r="J34" s="249">
        <f>+'Page 3B (1)'!E46</f>
        <v>0</v>
      </c>
      <c r="K34" s="249">
        <f>+'Page 3B (1)'!F46</f>
        <v>0</v>
      </c>
      <c r="L34" s="249">
        <f>+'Page 3B (1)'!G46</f>
        <v>0</v>
      </c>
      <c r="M34" s="249">
        <f>+'Page 3B (1)'!H46</f>
        <v>0</v>
      </c>
      <c r="N34" s="249">
        <f>+'Page 3B (1)'!I46</f>
        <v>0</v>
      </c>
      <c r="O34" s="250">
        <f t="shared" si="0"/>
        <v>2024</v>
      </c>
      <c r="P34" s="243"/>
      <c r="Q34" s="243"/>
    </row>
    <row r="35" spans="1:17" x14ac:dyDescent="0.2">
      <c r="A35" s="224">
        <f>+'Page 1'!$B$11</f>
        <v>0</v>
      </c>
      <c r="B35" s="225">
        <f>'data-p1'!$B$3</f>
        <v>45657</v>
      </c>
      <c r="C35" s="225">
        <f>'data-p1'!$C$3</f>
        <v>45717</v>
      </c>
      <c r="D35" s="224">
        <f>+'Page 1'!$D$8</f>
        <v>0</v>
      </c>
      <c r="E35" s="225" t="str">
        <f>IF('Page 1'!$D$9="","",'Page 1'!$D$9)</f>
        <v/>
      </c>
      <c r="F35" s="224">
        <f>+'Page 3B (1)'!A47</f>
        <v>0</v>
      </c>
      <c r="G35" s="224">
        <f>+'Page 3B (1)'!B47</f>
        <v>0</v>
      </c>
      <c r="H35" s="224">
        <f>+'Page 3B (1)'!C47</f>
        <v>0</v>
      </c>
      <c r="I35" s="224">
        <f>+'Page 3B (1)'!D47</f>
        <v>0</v>
      </c>
      <c r="J35" s="249">
        <f>+'Page 3B (1)'!E47</f>
        <v>0</v>
      </c>
      <c r="K35" s="249">
        <f>+'Page 3B (1)'!F47</f>
        <v>0</v>
      </c>
      <c r="L35" s="249">
        <f>+'Page 3B (1)'!G47</f>
        <v>0</v>
      </c>
      <c r="M35" s="249">
        <f>+'Page 3B (1)'!H47</f>
        <v>0</v>
      </c>
      <c r="N35" s="249">
        <f>+'Page 3B (1)'!I47</f>
        <v>0</v>
      </c>
      <c r="O35" s="250">
        <f t="shared" si="0"/>
        <v>2024</v>
      </c>
      <c r="P35" s="243"/>
      <c r="Q35" s="243"/>
    </row>
    <row r="36" spans="1:17" x14ac:dyDescent="0.2">
      <c r="A36" s="224">
        <f>+'Page 1'!$B$11</f>
        <v>0</v>
      </c>
      <c r="B36" s="225">
        <f>'data-p1'!$B$3</f>
        <v>45657</v>
      </c>
      <c r="C36" s="225">
        <f>'data-p1'!$C$3</f>
        <v>45717</v>
      </c>
      <c r="D36" s="224">
        <f>+'Page 1'!$D$8</f>
        <v>0</v>
      </c>
      <c r="E36" s="225" t="str">
        <f>IF('Page 1'!$D$9="","",'Page 1'!$D$9)</f>
        <v/>
      </c>
      <c r="F36" s="224">
        <f>+'Page 3B (1)'!A48</f>
        <v>0</v>
      </c>
      <c r="G36" s="224">
        <f>+'Page 3B (1)'!B48</f>
        <v>0</v>
      </c>
      <c r="H36" s="224">
        <f>+'Page 3B (1)'!C48</f>
        <v>0</v>
      </c>
      <c r="I36" s="224">
        <f>+'Page 3B (1)'!D48</f>
        <v>0</v>
      </c>
      <c r="J36" s="249">
        <f>+'Page 3B (1)'!E48</f>
        <v>0</v>
      </c>
      <c r="K36" s="249">
        <f>+'Page 3B (1)'!F48</f>
        <v>0</v>
      </c>
      <c r="L36" s="249">
        <f>+'Page 3B (1)'!G48</f>
        <v>0</v>
      </c>
      <c r="M36" s="249">
        <f>+'Page 3B (1)'!H48</f>
        <v>0</v>
      </c>
      <c r="N36" s="249">
        <f>+'Page 3B (1)'!I48</f>
        <v>0</v>
      </c>
      <c r="O36" s="250">
        <f t="shared" si="0"/>
        <v>2024</v>
      </c>
      <c r="P36" s="243"/>
      <c r="Q36" s="243"/>
    </row>
    <row r="37" spans="1:17" x14ac:dyDescent="0.2">
      <c r="A37" s="224">
        <f>+'Page 1'!$B$11</f>
        <v>0</v>
      </c>
      <c r="B37" s="225">
        <f>'data-p1'!$B$3</f>
        <v>45657</v>
      </c>
      <c r="C37" s="225">
        <f>'data-p1'!$C$3</f>
        <v>45717</v>
      </c>
      <c r="D37" s="224">
        <f>+'Page 1'!$D$8</f>
        <v>0</v>
      </c>
      <c r="E37" s="225" t="str">
        <f>IF('Page 1'!$D$9="","",'Page 1'!$D$9)</f>
        <v/>
      </c>
      <c r="F37" s="224">
        <f>+'Page 3B (1)'!A49</f>
        <v>0</v>
      </c>
      <c r="G37" s="224">
        <f>+'Page 3B (1)'!B49</f>
        <v>0</v>
      </c>
      <c r="H37" s="224">
        <f>+'Page 3B (1)'!C49</f>
        <v>0</v>
      </c>
      <c r="I37" s="224">
        <f>+'Page 3B (1)'!D49</f>
        <v>0</v>
      </c>
      <c r="J37" s="249">
        <f>+'Page 3B (1)'!E49</f>
        <v>0</v>
      </c>
      <c r="K37" s="249">
        <f>+'Page 3B (1)'!F49</f>
        <v>0</v>
      </c>
      <c r="L37" s="249">
        <f>+'Page 3B (1)'!G49</f>
        <v>0</v>
      </c>
      <c r="M37" s="249">
        <f>+'Page 3B (1)'!H49</f>
        <v>0</v>
      </c>
      <c r="N37" s="249">
        <f>+'Page 3B (1)'!I49</f>
        <v>0</v>
      </c>
      <c r="O37" s="250">
        <f t="shared" si="0"/>
        <v>2024</v>
      </c>
      <c r="P37" s="243"/>
      <c r="Q37" s="243"/>
    </row>
    <row r="38" spans="1:17" x14ac:dyDescent="0.2">
      <c r="A38" s="224">
        <f>+'Page 1'!$B$11</f>
        <v>0</v>
      </c>
      <c r="B38" s="225">
        <f>'data-p1'!$B$3</f>
        <v>45657</v>
      </c>
      <c r="C38" s="225">
        <f>'data-p1'!$C$3</f>
        <v>45717</v>
      </c>
      <c r="D38" s="224">
        <f>+'Page 1'!$D$8</f>
        <v>0</v>
      </c>
      <c r="E38" s="225" t="str">
        <f>IF('Page 1'!$D$9="","",'Page 1'!$D$9)</f>
        <v/>
      </c>
      <c r="F38" s="224">
        <f>+'Page 3B (1)'!A50</f>
        <v>0</v>
      </c>
      <c r="G38" s="224">
        <f>+'Page 3B (1)'!B50</f>
        <v>0</v>
      </c>
      <c r="H38" s="224">
        <f>+'Page 3B (1)'!C50</f>
        <v>0</v>
      </c>
      <c r="I38" s="224">
        <f>+'Page 3B (1)'!D50</f>
        <v>0</v>
      </c>
      <c r="J38" s="249">
        <f>+'Page 3B (1)'!E50</f>
        <v>0</v>
      </c>
      <c r="K38" s="249">
        <f>+'Page 3B (1)'!F50</f>
        <v>0</v>
      </c>
      <c r="L38" s="249">
        <f>+'Page 3B (1)'!G50</f>
        <v>0</v>
      </c>
      <c r="M38" s="249">
        <f>+'Page 3B (1)'!H50</f>
        <v>0</v>
      </c>
      <c r="N38" s="249">
        <f>+'Page 3B (1)'!I50</f>
        <v>0</v>
      </c>
      <c r="O38" s="250">
        <f t="shared" si="0"/>
        <v>2024</v>
      </c>
      <c r="P38" s="243"/>
      <c r="Q38" s="243"/>
    </row>
    <row r="39" spans="1:17" x14ac:dyDescent="0.2">
      <c r="A39" s="224">
        <f>+'Page 1'!$B$11</f>
        <v>0</v>
      </c>
      <c r="B39" s="225">
        <f>'data-p1'!$B$3</f>
        <v>45657</v>
      </c>
      <c r="C39" s="225">
        <f>'data-p1'!$C$3</f>
        <v>45717</v>
      </c>
      <c r="D39" s="224">
        <f>+'Page 1'!$D$8</f>
        <v>0</v>
      </c>
      <c r="E39" s="225" t="str">
        <f>IF('Page 1'!$D$9="","",'Page 1'!$D$9)</f>
        <v/>
      </c>
      <c r="F39" s="224">
        <f>+'Page 3B (1)'!A51</f>
        <v>0</v>
      </c>
      <c r="G39" s="224">
        <f>+'Page 3B (1)'!B51</f>
        <v>0</v>
      </c>
      <c r="H39" s="224">
        <f>+'Page 3B (1)'!C51</f>
        <v>0</v>
      </c>
      <c r="I39" s="224">
        <f>+'Page 3B (1)'!D51</f>
        <v>0</v>
      </c>
      <c r="J39" s="249">
        <f>+'Page 3B (1)'!E51</f>
        <v>0</v>
      </c>
      <c r="K39" s="249">
        <f>+'Page 3B (1)'!F51</f>
        <v>0</v>
      </c>
      <c r="L39" s="249">
        <f>+'Page 3B (1)'!G51</f>
        <v>0</v>
      </c>
      <c r="M39" s="249">
        <f>+'Page 3B (1)'!H51</f>
        <v>0</v>
      </c>
      <c r="N39" s="249">
        <f>+'Page 3B (1)'!I51</f>
        <v>0</v>
      </c>
      <c r="O39" s="250">
        <f t="shared" si="0"/>
        <v>2024</v>
      </c>
      <c r="P39" s="243"/>
      <c r="Q39" s="243"/>
    </row>
    <row r="40" spans="1:17" x14ac:dyDescent="0.2">
      <c r="A40" s="224">
        <f>+'Page 1'!$B$11</f>
        <v>0</v>
      </c>
      <c r="B40" s="225">
        <f>'data-p1'!$B$3</f>
        <v>45657</v>
      </c>
      <c r="C40" s="225">
        <f>'data-p1'!$C$3</f>
        <v>45717</v>
      </c>
      <c r="D40" s="224">
        <f>+'Page 1'!$D$8</f>
        <v>0</v>
      </c>
      <c r="E40" s="225" t="str">
        <f>IF('Page 1'!$D$9="","",'Page 1'!$D$9)</f>
        <v/>
      </c>
      <c r="F40" s="224">
        <f>+'Page 3B (1)'!A52</f>
        <v>0</v>
      </c>
      <c r="G40" s="224">
        <f>+'Page 3B (1)'!B52</f>
        <v>0</v>
      </c>
      <c r="H40" s="224">
        <f>+'Page 3B (1)'!C52</f>
        <v>0</v>
      </c>
      <c r="I40" s="224">
        <f>+'Page 3B (1)'!D52</f>
        <v>0</v>
      </c>
      <c r="J40" s="249">
        <f>+'Page 3B (1)'!E52</f>
        <v>0</v>
      </c>
      <c r="K40" s="249">
        <f>+'Page 3B (1)'!F52</f>
        <v>0</v>
      </c>
      <c r="L40" s="249">
        <f>+'Page 3B (1)'!G52</f>
        <v>0</v>
      </c>
      <c r="M40" s="249">
        <f>+'Page 3B (1)'!H52</f>
        <v>0</v>
      </c>
      <c r="N40" s="249">
        <f>+'Page 3B (1)'!I52</f>
        <v>0</v>
      </c>
      <c r="O40" s="250">
        <f t="shared" si="0"/>
        <v>2024</v>
      </c>
      <c r="P40" s="243"/>
      <c r="Q40" s="243"/>
    </row>
    <row r="41" spans="1:17" x14ac:dyDescent="0.2">
      <c r="A41" s="224">
        <f>+'Page 1'!$B$11</f>
        <v>0</v>
      </c>
      <c r="B41" s="225">
        <f>'data-p1'!$B$3</f>
        <v>45657</v>
      </c>
      <c r="C41" s="225">
        <f>'data-p1'!$C$3</f>
        <v>45717</v>
      </c>
      <c r="D41" s="224">
        <f>+'Page 1'!$D$8</f>
        <v>0</v>
      </c>
      <c r="E41" s="225" t="str">
        <f>IF('Page 1'!$D$9="","",'Page 1'!$D$9)</f>
        <v/>
      </c>
      <c r="F41" s="224">
        <f>+'Page 3B (1)'!A53</f>
        <v>0</v>
      </c>
      <c r="G41" s="224">
        <f>+'Page 3B (1)'!B53</f>
        <v>0</v>
      </c>
      <c r="H41" s="224">
        <f>+'Page 3B (1)'!C53</f>
        <v>0</v>
      </c>
      <c r="I41" s="224">
        <f>+'Page 3B (1)'!D53</f>
        <v>0</v>
      </c>
      <c r="J41" s="249">
        <f>+'Page 3B (1)'!E53</f>
        <v>0</v>
      </c>
      <c r="K41" s="249">
        <f>+'Page 3B (1)'!F53</f>
        <v>0</v>
      </c>
      <c r="L41" s="249">
        <f>+'Page 3B (1)'!G53</f>
        <v>0</v>
      </c>
      <c r="M41" s="249">
        <f>+'Page 3B (1)'!H53</f>
        <v>0</v>
      </c>
      <c r="N41" s="249">
        <f>+'Page 3B (1)'!I53</f>
        <v>0</v>
      </c>
      <c r="O41" s="250">
        <f t="shared" si="0"/>
        <v>2024</v>
      </c>
      <c r="P41" s="243"/>
      <c r="Q41" s="243"/>
    </row>
    <row r="42" spans="1:17" x14ac:dyDescent="0.2">
      <c r="A42" s="224">
        <f>+'Page 1'!$B$11</f>
        <v>0</v>
      </c>
      <c r="B42" s="225">
        <f>'data-p1'!$B$3</f>
        <v>45657</v>
      </c>
      <c r="C42" s="225">
        <f>'data-p1'!$C$3</f>
        <v>45717</v>
      </c>
      <c r="D42" s="224">
        <f>+'Page 1'!$D$8</f>
        <v>0</v>
      </c>
      <c r="E42" s="225" t="str">
        <f>IF('Page 1'!$D$9="","",'Page 1'!$D$9)</f>
        <v/>
      </c>
      <c r="F42" s="224">
        <f>+'Page 3B (1)'!A54</f>
        <v>0</v>
      </c>
      <c r="G42" s="224">
        <f>+'Page 3B (1)'!B54</f>
        <v>0</v>
      </c>
      <c r="H42" s="224">
        <f>+'Page 3B (1)'!C54</f>
        <v>0</v>
      </c>
      <c r="I42" s="224">
        <f>+'Page 3B (1)'!D54</f>
        <v>0</v>
      </c>
      <c r="J42" s="249">
        <f>+'Page 3B (1)'!E54</f>
        <v>0</v>
      </c>
      <c r="K42" s="249">
        <f>+'Page 3B (1)'!F54</f>
        <v>0</v>
      </c>
      <c r="L42" s="249">
        <f>+'Page 3B (1)'!G54</f>
        <v>0</v>
      </c>
      <c r="M42" s="249">
        <f>+'Page 3B (1)'!H54</f>
        <v>0</v>
      </c>
      <c r="N42" s="249">
        <f>+'Page 3B (1)'!I54</f>
        <v>0</v>
      </c>
      <c r="O42" s="250">
        <f t="shared" si="0"/>
        <v>2024</v>
      </c>
      <c r="P42" s="243"/>
      <c r="Q42" s="243"/>
    </row>
    <row r="43" spans="1:17" x14ac:dyDescent="0.2">
      <c r="A43" s="224">
        <f>+'Page 1'!$B$11</f>
        <v>0</v>
      </c>
      <c r="B43" s="225">
        <f>'data-p1'!$B$3</f>
        <v>45657</v>
      </c>
      <c r="C43" s="225">
        <f>'data-p1'!$C$3</f>
        <v>45717</v>
      </c>
      <c r="D43" s="224">
        <f>+'Page 1'!$D$8</f>
        <v>0</v>
      </c>
      <c r="E43" s="225" t="str">
        <f>IF('Page 1'!$D$9="","",'Page 1'!$D$9)</f>
        <v/>
      </c>
      <c r="F43" s="224">
        <f>+'Page 3B (1)'!A55</f>
        <v>0</v>
      </c>
      <c r="G43" s="224">
        <f>+'Page 3B (1)'!B55</f>
        <v>0</v>
      </c>
      <c r="H43" s="224">
        <f>+'Page 3B (1)'!C55</f>
        <v>0</v>
      </c>
      <c r="I43" s="224">
        <f>+'Page 3B (1)'!D55</f>
        <v>0</v>
      </c>
      <c r="J43" s="249">
        <f>+'Page 3B (1)'!E55</f>
        <v>0</v>
      </c>
      <c r="K43" s="249">
        <f>+'Page 3B (1)'!F55</f>
        <v>0</v>
      </c>
      <c r="L43" s="249">
        <f>+'Page 3B (1)'!G55</f>
        <v>0</v>
      </c>
      <c r="M43" s="249">
        <f>+'Page 3B (1)'!H55</f>
        <v>0</v>
      </c>
      <c r="N43" s="249">
        <f>+'Page 3B (1)'!I55</f>
        <v>0</v>
      </c>
      <c r="O43" s="250">
        <f t="shared" si="0"/>
        <v>2024</v>
      </c>
      <c r="P43" s="243"/>
      <c r="Q43" s="243"/>
    </row>
    <row r="44" spans="1:17" x14ac:dyDescent="0.2">
      <c r="A44" s="224">
        <f>+'Page 1'!$B$11</f>
        <v>0</v>
      </c>
      <c r="B44" s="225">
        <f>'data-p1'!$B$3</f>
        <v>45657</v>
      </c>
      <c r="C44" s="225">
        <f>'data-p1'!$C$3</f>
        <v>45717</v>
      </c>
      <c r="D44" s="224">
        <f>+'Page 1'!$D$8</f>
        <v>0</v>
      </c>
      <c r="E44" s="225" t="str">
        <f>IF('Page 1'!$D$9="","",'Page 1'!$D$9)</f>
        <v/>
      </c>
      <c r="F44" s="224">
        <f>+'Page 3B (1)'!A56</f>
        <v>0</v>
      </c>
      <c r="G44" s="224">
        <f>+'Page 3B (1)'!B56</f>
        <v>0</v>
      </c>
      <c r="H44" s="224">
        <f>+'Page 3B (1)'!C56</f>
        <v>0</v>
      </c>
      <c r="I44" s="224">
        <f>+'Page 3B (1)'!D56</f>
        <v>0</v>
      </c>
      <c r="J44" s="249">
        <f>+'Page 3B (1)'!E56</f>
        <v>0</v>
      </c>
      <c r="K44" s="249">
        <f>+'Page 3B (1)'!F56</f>
        <v>0</v>
      </c>
      <c r="L44" s="249">
        <f>+'Page 3B (1)'!G56</f>
        <v>0</v>
      </c>
      <c r="M44" s="249">
        <f>+'Page 3B (1)'!H56</f>
        <v>0</v>
      </c>
      <c r="N44" s="249">
        <f>+'Page 3B (1)'!I56</f>
        <v>0</v>
      </c>
      <c r="O44" s="250">
        <f t="shared" si="0"/>
        <v>2024</v>
      </c>
      <c r="P44" s="243"/>
      <c r="Q44" s="243"/>
    </row>
    <row r="45" spans="1:17" x14ac:dyDescent="0.2">
      <c r="A45" s="224">
        <f>+'Page 1'!$B$11</f>
        <v>0</v>
      </c>
      <c r="B45" s="225">
        <f>'data-p1'!$B$3</f>
        <v>45657</v>
      </c>
      <c r="C45" s="225">
        <f>'data-p1'!$C$3</f>
        <v>45717</v>
      </c>
      <c r="D45" s="224">
        <f>+'Page 1'!$D$8</f>
        <v>0</v>
      </c>
      <c r="E45" s="225" t="str">
        <f>IF('Page 1'!$D$9="","",'Page 1'!$D$9)</f>
        <v/>
      </c>
      <c r="F45" s="224">
        <f>+'Page 3B (1)'!A57</f>
        <v>0</v>
      </c>
      <c r="G45" s="224">
        <f>+'Page 3B (1)'!B57</f>
        <v>0</v>
      </c>
      <c r="H45" s="224">
        <f>+'Page 3B (1)'!C57</f>
        <v>0</v>
      </c>
      <c r="I45" s="224">
        <f>+'Page 3B (1)'!D57</f>
        <v>0</v>
      </c>
      <c r="J45" s="249">
        <f>+'Page 3B (1)'!E57</f>
        <v>0</v>
      </c>
      <c r="K45" s="249">
        <f>+'Page 3B (1)'!F57</f>
        <v>0</v>
      </c>
      <c r="L45" s="249">
        <f>+'Page 3B (1)'!G57</f>
        <v>0</v>
      </c>
      <c r="M45" s="249">
        <f>+'Page 3B (1)'!H57</f>
        <v>0</v>
      </c>
      <c r="N45" s="249">
        <f>+'Page 3B (1)'!I57</f>
        <v>0</v>
      </c>
      <c r="O45" s="250">
        <f t="shared" si="0"/>
        <v>2024</v>
      </c>
      <c r="P45" s="243"/>
      <c r="Q45" s="243"/>
    </row>
    <row r="46" spans="1:17" x14ac:dyDescent="0.2">
      <c r="A46" s="224">
        <f>+'Page 1'!$B$11</f>
        <v>0</v>
      </c>
      <c r="B46" s="225">
        <f>'data-p1'!$B$3</f>
        <v>45657</v>
      </c>
      <c r="C46" s="225">
        <f>'data-p1'!$C$3</f>
        <v>45717</v>
      </c>
      <c r="D46" s="224">
        <f>+'Page 1'!$D$8</f>
        <v>0</v>
      </c>
      <c r="E46" s="225" t="str">
        <f>IF('Page 1'!$D$9="","",'Page 1'!$D$9)</f>
        <v/>
      </c>
      <c r="F46" s="224">
        <f>+'Page 3B (1)'!A58</f>
        <v>0</v>
      </c>
      <c r="G46" s="224">
        <f>+'Page 3B (1)'!B58</f>
        <v>0</v>
      </c>
      <c r="H46" s="224">
        <f>+'Page 3B (1)'!C58</f>
        <v>0</v>
      </c>
      <c r="I46" s="224">
        <f>+'Page 3B (1)'!D58</f>
        <v>0</v>
      </c>
      <c r="J46" s="249">
        <f>+'Page 3B (1)'!E58</f>
        <v>0</v>
      </c>
      <c r="K46" s="249">
        <f>+'Page 3B (1)'!F58</f>
        <v>0</v>
      </c>
      <c r="L46" s="249">
        <f>+'Page 3B (1)'!G58</f>
        <v>0</v>
      </c>
      <c r="M46" s="249">
        <f>+'Page 3B (1)'!H58</f>
        <v>0</v>
      </c>
      <c r="N46" s="249">
        <f>+'Page 3B (1)'!I58</f>
        <v>0</v>
      </c>
      <c r="O46" s="250">
        <f t="shared" si="0"/>
        <v>2024</v>
      </c>
      <c r="P46" s="243"/>
      <c r="Q46" s="243"/>
    </row>
    <row r="47" spans="1:17" x14ac:dyDescent="0.2">
      <c r="A47" s="224">
        <f>+'Page 1'!$B$11</f>
        <v>0</v>
      </c>
      <c r="B47" s="225">
        <f>'data-p1'!$B$3</f>
        <v>45657</v>
      </c>
      <c r="C47" s="225">
        <f>'data-p1'!$C$3</f>
        <v>45717</v>
      </c>
      <c r="D47" s="224">
        <f>+'Page 1'!$D$8</f>
        <v>0</v>
      </c>
      <c r="E47" s="225" t="str">
        <f>IF('Page 1'!$D$9="","",'Page 1'!$D$9)</f>
        <v/>
      </c>
      <c r="F47" s="224">
        <f>+'Page 3B (1)'!A59</f>
        <v>0</v>
      </c>
      <c r="G47" s="224">
        <f>+'Page 3B (1)'!B59</f>
        <v>0</v>
      </c>
      <c r="H47" s="224">
        <f>+'Page 3B (1)'!C59</f>
        <v>0</v>
      </c>
      <c r="I47" s="224">
        <f>+'Page 3B (1)'!D59</f>
        <v>0</v>
      </c>
      <c r="J47" s="249">
        <f>+'Page 3B (1)'!E59</f>
        <v>0</v>
      </c>
      <c r="K47" s="249">
        <f>+'Page 3B (1)'!F59</f>
        <v>0</v>
      </c>
      <c r="L47" s="249">
        <f>+'Page 3B (1)'!G59</f>
        <v>0</v>
      </c>
      <c r="M47" s="249">
        <f>+'Page 3B (1)'!H59</f>
        <v>0</v>
      </c>
      <c r="N47" s="249">
        <f>+'Page 3B (1)'!I59</f>
        <v>0</v>
      </c>
      <c r="O47" s="250">
        <f t="shared" si="0"/>
        <v>2024</v>
      </c>
      <c r="P47" s="243"/>
      <c r="Q47" s="243"/>
    </row>
    <row r="48" spans="1:17" x14ac:dyDescent="0.2">
      <c r="A48" s="224">
        <f>+'Page 1'!$B$11</f>
        <v>0</v>
      </c>
      <c r="B48" s="225">
        <f>'data-p1'!$B$3</f>
        <v>45657</v>
      </c>
      <c r="C48" s="225">
        <f>'data-p1'!$C$3</f>
        <v>45717</v>
      </c>
      <c r="D48" s="224">
        <f>+'Page 1'!$D$8</f>
        <v>0</v>
      </c>
      <c r="E48" s="225" t="str">
        <f>IF('Page 1'!$D$9="","",'Page 1'!$D$9)</f>
        <v/>
      </c>
      <c r="F48" s="224">
        <f>+'Page 3B (1)'!A60</f>
        <v>0</v>
      </c>
      <c r="G48" s="224">
        <f>+'Page 3B (1)'!B60</f>
        <v>0</v>
      </c>
      <c r="H48" s="224">
        <f>+'Page 3B (1)'!C60</f>
        <v>0</v>
      </c>
      <c r="I48" s="224">
        <f>+'Page 3B (1)'!D60</f>
        <v>0</v>
      </c>
      <c r="J48" s="249">
        <f>+'Page 3B (1)'!E60</f>
        <v>0</v>
      </c>
      <c r="K48" s="249">
        <f>+'Page 3B (1)'!F60</f>
        <v>0</v>
      </c>
      <c r="L48" s="249">
        <f>+'Page 3B (1)'!G60</f>
        <v>0</v>
      </c>
      <c r="M48" s="249">
        <f>+'Page 3B (1)'!H60</f>
        <v>0</v>
      </c>
      <c r="N48" s="249">
        <f>+'Page 3B (1)'!I60</f>
        <v>0</v>
      </c>
      <c r="O48" s="250">
        <f t="shared" si="0"/>
        <v>2024</v>
      </c>
      <c r="P48" s="243"/>
      <c r="Q48" s="243"/>
    </row>
    <row r="49" spans="1:17" x14ac:dyDescent="0.2">
      <c r="A49" s="224">
        <f>+'Page 1'!$B$11</f>
        <v>0</v>
      </c>
      <c r="B49" s="225">
        <f>'data-p1'!$B$3</f>
        <v>45657</v>
      </c>
      <c r="C49" s="225">
        <f>'data-p1'!$C$3</f>
        <v>45717</v>
      </c>
      <c r="D49" s="224">
        <f>+'Page 1'!$D$8</f>
        <v>0</v>
      </c>
      <c r="E49" s="225" t="str">
        <f>IF('Page 1'!$D$9="","",'Page 1'!$D$9)</f>
        <v/>
      </c>
      <c r="F49" s="224">
        <f>+'Page 3B (1)'!A61</f>
        <v>0</v>
      </c>
      <c r="G49" s="224">
        <f>+'Page 3B (1)'!B61</f>
        <v>0</v>
      </c>
      <c r="H49" s="224">
        <f>+'Page 3B (1)'!C61</f>
        <v>0</v>
      </c>
      <c r="I49" s="224">
        <f>+'Page 3B (1)'!D61</f>
        <v>0</v>
      </c>
      <c r="J49" s="249">
        <f>+'Page 3B (1)'!E61</f>
        <v>0</v>
      </c>
      <c r="K49" s="249">
        <f>+'Page 3B (1)'!F61</f>
        <v>0</v>
      </c>
      <c r="L49" s="249">
        <f>+'Page 3B (1)'!G61</f>
        <v>0</v>
      </c>
      <c r="M49" s="249">
        <f>+'Page 3B (1)'!H61</f>
        <v>0</v>
      </c>
      <c r="N49" s="249">
        <f>+'Page 3B (1)'!I61</f>
        <v>0</v>
      </c>
      <c r="O49" s="250">
        <f t="shared" si="0"/>
        <v>2024</v>
      </c>
      <c r="P49" s="243"/>
      <c r="Q49" s="243"/>
    </row>
    <row r="50" spans="1:17" x14ac:dyDescent="0.2">
      <c r="A50" s="224">
        <f>+'Page 1'!$B$11</f>
        <v>0</v>
      </c>
      <c r="B50" s="225">
        <f>'data-p1'!$B$3</f>
        <v>45657</v>
      </c>
      <c r="C50" s="225">
        <f>'data-p1'!$C$3</f>
        <v>45717</v>
      </c>
      <c r="D50" s="224">
        <f>+'Page 1'!$D$8</f>
        <v>0</v>
      </c>
      <c r="E50" s="225" t="str">
        <f>IF('Page 1'!$D$9="","",'Page 1'!$D$9)</f>
        <v/>
      </c>
      <c r="F50" s="224">
        <f>+'Page 3B (1)'!A62</f>
        <v>0</v>
      </c>
      <c r="G50" s="224">
        <f>+'Page 3B (1)'!B62</f>
        <v>0</v>
      </c>
      <c r="H50" s="224">
        <f>+'Page 3B (1)'!C62</f>
        <v>0</v>
      </c>
      <c r="I50" s="224">
        <f>+'Page 3B (1)'!D62</f>
        <v>0</v>
      </c>
      <c r="J50" s="249">
        <f>+'Page 3B (1)'!E62</f>
        <v>0</v>
      </c>
      <c r="K50" s="249">
        <f>+'Page 3B (1)'!F62</f>
        <v>0</v>
      </c>
      <c r="L50" s="249">
        <f>+'Page 3B (1)'!G62</f>
        <v>0</v>
      </c>
      <c r="M50" s="249">
        <f>+'Page 3B (1)'!H62</f>
        <v>0</v>
      </c>
      <c r="N50" s="249">
        <f>+'Page 3B (1)'!I62</f>
        <v>0</v>
      </c>
      <c r="O50" s="250">
        <f t="shared" si="0"/>
        <v>2024</v>
      </c>
      <c r="P50" s="243"/>
      <c r="Q50" s="243"/>
    </row>
    <row r="51" spans="1:17" x14ac:dyDescent="0.2">
      <c r="A51" s="224">
        <f>+'Page 1'!$B$11</f>
        <v>0</v>
      </c>
      <c r="B51" s="225">
        <f>'data-p1'!$B$3</f>
        <v>45657</v>
      </c>
      <c r="C51" s="225">
        <f>'data-p1'!$C$3</f>
        <v>45717</v>
      </c>
      <c r="D51" s="224">
        <f>+'Page 1'!$D$8</f>
        <v>0</v>
      </c>
      <c r="E51" s="225" t="str">
        <f>IF('Page 1'!$D$9="","",'Page 1'!$D$9)</f>
        <v/>
      </c>
      <c r="F51" s="224">
        <f>+'Page 3B (1)'!A63</f>
        <v>0</v>
      </c>
      <c r="G51" s="224">
        <f>+'Page 3B (1)'!B63</f>
        <v>0</v>
      </c>
      <c r="H51" s="224">
        <f>+'Page 3B (1)'!C63</f>
        <v>0</v>
      </c>
      <c r="I51" s="224">
        <f>+'Page 3B (1)'!D63</f>
        <v>0</v>
      </c>
      <c r="J51" s="249">
        <f>+'Page 3B (1)'!E63</f>
        <v>0</v>
      </c>
      <c r="K51" s="249">
        <f>+'Page 3B (1)'!F63</f>
        <v>0</v>
      </c>
      <c r="L51" s="249">
        <f>+'Page 3B (1)'!G63</f>
        <v>0</v>
      </c>
      <c r="M51" s="249">
        <f>+'Page 3B (1)'!H63</f>
        <v>0</v>
      </c>
      <c r="N51" s="249">
        <f>+'Page 3B (1)'!I63</f>
        <v>0</v>
      </c>
      <c r="O51" s="250">
        <f t="shared" si="0"/>
        <v>2024</v>
      </c>
      <c r="P51" s="243"/>
      <c r="Q51" s="243"/>
    </row>
    <row r="52" spans="1:17" x14ac:dyDescent="0.2">
      <c r="A52" s="224">
        <f>+'Page 1'!$B$11</f>
        <v>0</v>
      </c>
      <c r="B52" s="225">
        <f>'data-p1'!$B$3</f>
        <v>45657</v>
      </c>
      <c r="C52" s="225">
        <f>'data-p1'!$C$3</f>
        <v>45717</v>
      </c>
      <c r="D52" s="224">
        <f>+'Page 1'!$D$8</f>
        <v>0</v>
      </c>
      <c r="E52" s="225" t="str">
        <f>IF('Page 1'!$D$9="","",'Page 1'!$D$9)</f>
        <v/>
      </c>
      <c r="F52" s="224">
        <f>+'Page 3B (1)'!A64</f>
        <v>0</v>
      </c>
      <c r="G52" s="224">
        <f>+'Page 3B (1)'!B64</f>
        <v>0</v>
      </c>
      <c r="H52" s="224">
        <f>+'Page 3B (1)'!C64</f>
        <v>0</v>
      </c>
      <c r="I52" s="224">
        <f>+'Page 3B (1)'!D64</f>
        <v>0</v>
      </c>
      <c r="J52" s="249">
        <f>+'Page 3B (1)'!E64</f>
        <v>0</v>
      </c>
      <c r="K52" s="249">
        <f>+'Page 3B (1)'!F64</f>
        <v>0</v>
      </c>
      <c r="L52" s="249">
        <f>+'Page 3B (1)'!G64</f>
        <v>0</v>
      </c>
      <c r="M52" s="249">
        <f>+'Page 3B (1)'!H64</f>
        <v>0</v>
      </c>
      <c r="N52" s="249">
        <f>+'Page 3B (1)'!I64</f>
        <v>0</v>
      </c>
      <c r="O52" s="250">
        <f t="shared" si="0"/>
        <v>2024</v>
      </c>
      <c r="P52" s="243"/>
      <c r="Q52" s="243"/>
    </row>
    <row r="53" spans="1:17" x14ac:dyDescent="0.2">
      <c r="A53" s="224">
        <f>+'Page 1'!$B$11</f>
        <v>0</v>
      </c>
      <c r="B53" s="225">
        <f>'data-p1'!$B$3</f>
        <v>45657</v>
      </c>
      <c r="C53" s="225">
        <f>'data-p1'!$C$3</f>
        <v>45717</v>
      </c>
      <c r="D53" s="224">
        <f>+'Page 1'!$D$8</f>
        <v>0</v>
      </c>
      <c r="E53" s="225" t="str">
        <f>IF('Page 1'!$D$9="","",'Page 1'!$D$9)</f>
        <v/>
      </c>
      <c r="F53" s="224">
        <f>+'Page 3B (1)'!A65</f>
        <v>0</v>
      </c>
      <c r="G53" s="224">
        <f>+'Page 3B (1)'!B65</f>
        <v>0</v>
      </c>
      <c r="H53" s="224">
        <f>+'Page 3B (1)'!C65</f>
        <v>0</v>
      </c>
      <c r="I53" s="224">
        <f>+'Page 3B (1)'!D65</f>
        <v>0</v>
      </c>
      <c r="J53" s="249">
        <f>+'Page 3B (1)'!E65</f>
        <v>0</v>
      </c>
      <c r="K53" s="249">
        <f>+'Page 3B (1)'!F65</f>
        <v>0</v>
      </c>
      <c r="L53" s="249">
        <f>+'Page 3B (1)'!G65</f>
        <v>0</v>
      </c>
      <c r="M53" s="249">
        <f>+'Page 3B (1)'!H65</f>
        <v>0</v>
      </c>
      <c r="N53" s="249">
        <f>+'Page 3B (1)'!I65</f>
        <v>0</v>
      </c>
      <c r="O53" s="250">
        <f t="shared" si="0"/>
        <v>2024</v>
      </c>
      <c r="P53" s="243"/>
      <c r="Q53" s="243"/>
    </row>
    <row r="54" spans="1:17" x14ac:dyDescent="0.2">
      <c r="A54" s="224">
        <f>+'Page 1'!$B$11</f>
        <v>0</v>
      </c>
      <c r="B54" s="225">
        <f>'data-p1'!$B$3</f>
        <v>45657</v>
      </c>
      <c r="C54" s="225">
        <f>'data-p1'!$C$3</f>
        <v>45717</v>
      </c>
      <c r="D54" s="224">
        <f>+'Page 1'!$D$8</f>
        <v>0</v>
      </c>
      <c r="E54" s="225" t="str">
        <f>IF('Page 1'!$D$9="","",'Page 1'!$D$9)</f>
        <v/>
      </c>
      <c r="F54" s="224">
        <f>+'Page 3B (1)'!A66</f>
        <v>0</v>
      </c>
      <c r="G54" s="224">
        <f>+'Page 3B (1)'!B66</f>
        <v>0</v>
      </c>
      <c r="H54" s="224">
        <f>+'Page 3B (1)'!C66</f>
        <v>0</v>
      </c>
      <c r="I54" s="224">
        <f>+'Page 3B (1)'!D66</f>
        <v>0</v>
      </c>
      <c r="J54" s="249">
        <f>+'Page 3B (1)'!E66</f>
        <v>0</v>
      </c>
      <c r="K54" s="249">
        <f>+'Page 3B (1)'!F66</f>
        <v>0</v>
      </c>
      <c r="L54" s="249">
        <f>+'Page 3B (1)'!G66</f>
        <v>0</v>
      </c>
      <c r="M54" s="249">
        <f>+'Page 3B (1)'!H66</f>
        <v>0</v>
      </c>
      <c r="N54" s="249">
        <f>+'Page 3B (1)'!I66</f>
        <v>0</v>
      </c>
      <c r="O54" s="250">
        <f t="shared" si="0"/>
        <v>2024</v>
      </c>
      <c r="P54" s="243"/>
      <c r="Q54" s="243"/>
    </row>
    <row r="55" spans="1:17" x14ac:dyDescent="0.2">
      <c r="A55" s="224">
        <f>+'Page 1'!$B$11</f>
        <v>0</v>
      </c>
      <c r="B55" s="225">
        <f>'data-p1'!$B$3</f>
        <v>45657</v>
      </c>
      <c r="C55" s="225">
        <f>'data-p1'!$C$3</f>
        <v>45717</v>
      </c>
      <c r="D55" s="224">
        <f>+'Page 1'!$D$8</f>
        <v>0</v>
      </c>
      <c r="E55" s="225" t="str">
        <f>IF('Page 1'!$D$9="","",'Page 1'!$D$9)</f>
        <v/>
      </c>
      <c r="F55" s="224">
        <f>+'Page 3B (1)'!A67</f>
        <v>0</v>
      </c>
      <c r="G55" s="224">
        <f>+'Page 3B (1)'!B67</f>
        <v>0</v>
      </c>
      <c r="H55" s="224">
        <f>+'Page 3B (1)'!C67</f>
        <v>0</v>
      </c>
      <c r="I55" s="224">
        <f>+'Page 3B (1)'!D67</f>
        <v>0</v>
      </c>
      <c r="J55" s="249">
        <f>+'Page 3B (1)'!E67</f>
        <v>0</v>
      </c>
      <c r="K55" s="249">
        <f>+'Page 3B (1)'!F67</f>
        <v>0</v>
      </c>
      <c r="L55" s="249">
        <f>+'Page 3B (1)'!G67</f>
        <v>0</v>
      </c>
      <c r="M55" s="249">
        <f>+'Page 3B (1)'!H67</f>
        <v>0</v>
      </c>
      <c r="N55" s="249">
        <f>+'Page 3B (1)'!I67</f>
        <v>0</v>
      </c>
      <c r="O55" s="250">
        <f t="shared" si="0"/>
        <v>2024</v>
      </c>
      <c r="P55" s="243"/>
      <c r="Q55" s="243"/>
    </row>
    <row r="56" spans="1:17" x14ac:dyDescent="0.2">
      <c r="A56" s="224">
        <f>+'Page 1'!$B$11</f>
        <v>0</v>
      </c>
      <c r="B56" s="225">
        <f>'data-p1'!$B$3</f>
        <v>45657</v>
      </c>
      <c r="C56" s="225">
        <f>'data-p1'!$C$3</f>
        <v>45717</v>
      </c>
      <c r="D56" s="224">
        <f>+'Page 1'!$D$8</f>
        <v>0</v>
      </c>
      <c r="E56" s="225" t="str">
        <f>IF('Page 1'!$D$9="","",'Page 1'!$D$9)</f>
        <v/>
      </c>
      <c r="F56" s="224">
        <f>+'Page 3B (1)'!A68</f>
        <v>0</v>
      </c>
      <c r="G56" s="224">
        <f>+'Page 3B (1)'!B68</f>
        <v>0</v>
      </c>
      <c r="H56" s="224">
        <f>+'Page 3B (1)'!C68</f>
        <v>0</v>
      </c>
      <c r="I56" s="224">
        <f>+'Page 3B (1)'!D68</f>
        <v>0</v>
      </c>
      <c r="J56" s="249">
        <f>+'Page 3B (1)'!E68</f>
        <v>0</v>
      </c>
      <c r="K56" s="249">
        <f>+'Page 3B (1)'!F68</f>
        <v>0</v>
      </c>
      <c r="L56" s="249">
        <f>+'Page 3B (1)'!G68</f>
        <v>0</v>
      </c>
      <c r="M56" s="249">
        <f>+'Page 3B (1)'!H68</f>
        <v>0</v>
      </c>
      <c r="N56" s="249">
        <f>+'Page 3B (1)'!I68</f>
        <v>0</v>
      </c>
      <c r="O56" s="250">
        <f t="shared" si="0"/>
        <v>2024</v>
      </c>
      <c r="P56" s="243"/>
      <c r="Q56" s="243"/>
    </row>
    <row r="57" spans="1:17" x14ac:dyDescent="0.2">
      <c r="A57" s="224">
        <f>+'Page 1'!$B$11</f>
        <v>0</v>
      </c>
      <c r="B57" s="225">
        <f>'data-p1'!$B$3</f>
        <v>45657</v>
      </c>
      <c r="C57" s="225">
        <f>'data-p1'!$C$3</f>
        <v>45717</v>
      </c>
      <c r="D57" s="224">
        <f>+'Page 1'!$D$8</f>
        <v>0</v>
      </c>
      <c r="E57" s="225" t="str">
        <f>IF('Page 1'!$D$9="","",'Page 1'!$D$9)</f>
        <v/>
      </c>
      <c r="F57" s="224">
        <f>+'Page 3B (1)'!A69</f>
        <v>0</v>
      </c>
      <c r="G57" s="224">
        <f>+'Page 3B (1)'!B69</f>
        <v>0</v>
      </c>
      <c r="H57" s="224">
        <f>+'Page 3B (1)'!C69</f>
        <v>0</v>
      </c>
      <c r="I57" s="224">
        <f>+'Page 3B (1)'!D69</f>
        <v>0</v>
      </c>
      <c r="J57" s="249">
        <f>+'Page 3B (1)'!E69</f>
        <v>0</v>
      </c>
      <c r="K57" s="249">
        <f>+'Page 3B (1)'!F69</f>
        <v>0</v>
      </c>
      <c r="L57" s="249">
        <f>+'Page 3B (1)'!G69</f>
        <v>0</v>
      </c>
      <c r="M57" s="249">
        <f>+'Page 3B (1)'!H69</f>
        <v>0</v>
      </c>
      <c r="N57" s="249">
        <f>+'Page 3B (1)'!I69</f>
        <v>0</v>
      </c>
      <c r="O57" s="250">
        <f t="shared" si="0"/>
        <v>2024</v>
      </c>
      <c r="P57" s="243"/>
      <c r="Q57" s="243"/>
    </row>
    <row r="58" spans="1:17" x14ac:dyDescent="0.2">
      <c r="A58" s="224">
        <f>+'Page 1'!$B$11</f>
        <v>0</v>
      </c>
      <c r="B58" s="225">
        <f>'data-p1'!$B$3</f>
        <v>45657</v>
      </c>
      <c r="C58" s="225">
        <f>'data-p1'!$C$3</f>
        <v>45717</v>
      </c>
      <c r="D58" s="224">
        <f>+'Page 1'!$D$8</f>
        <v>0</v>
      </c>
      <c r="E58" s="225" t="str">
        <f>IF('Page 1'!$D$9="","",'Page 1'!$D$9)</f>
        <v/>
      </c>
      <c r="F58" s="224">
        <f>+'Page 3B (1)'!A70</f>
        <v>0</v>
      </c>
      <c r="G58" s="224">
        <f>+'Page 3B (1)'!B70</f>
        <v>0</v>
      </c>
      <c r="H58" s="224">
        <f>+'Page 3B (1)'!C70</f>
        <v>0</v>
      </c>
      <c r="I58" s="224">
        <f>+'Page 3B (1)'!D70</f>
        <v>0</v>
      </c>
      <c r="J58" s="249">
        <f>+'Page 3B (1)'!E70</f>
        <v>0</v>
      </c>
      <c r="K58" s="249">
        <f>+'Page 3B (1)'!F70</f>
        <v>0</v>
      </c>
      <c r="L58" s="249">
        <f>+'Page 3B (1)'!G70</f>
        <v>0</v>
      </c>
      <c r="M58" s="249">
        <f>+'Page 3B (1)'!H70</f>
        <v>0</v>
      </c>
      <c r="N58" s="249">
        <f>+'Page 3B (1)'!I70</f>
        <v>0</v>
      </c>
      <c r="O58" s="250">
        <f t="shared" si="0"/>
        <v>2024</v>
      </c>
      <c r="P58" s="243"/>
      <c r="Q58" s="243"/>
    </row>
    <row r="59" spans="1:17" x14ac:dyDescent="0.2">
      <c r="A59" s="224">
        <f>+'Page 1'!$B$11</f>
        <v>0</v>
      </c>
      <c r="B59" s="225">
        <f>'data-p1'!$B$3</f>
        <v>45657</v>
      </c>
      <c r="C59" s="225">
        <f>'data-p1'!$C$3</f>
        <v>45717</v>
      </c>
      <c r="D59" s="224">
        <f>+'Page 1'!$D$8</f>
        <v>0</v>
      </c>
      <c r="E59" s="225" t="str">
        <f>IF('Page 1'!$D$9="","",'Page 1'!$D$9)</f>
        <v/>
      </c>
      <c r="F59" s="224">
        <f>+'Page 3B (1)'!A71</f>
        <v>0</v>
      </c>
      <c r="G59" s="224">
        <f>+'Page 3B (1)'!B71</f>
        <v>0</v>
      </c>
      <c r="H59" s="224">
        <f>+'Page 3B (1)'!C71</f>
        <v>0</v>
      </c>
      <c r="I59" s="224">
        <f>+'Page 3B (1)'!D71</f>
        <v>0</v>
      </c>
      <c r="J59" s="249">
        <f>+'Page 3B (1)'!E71</f>
        <v>0</v>
      </c>
      <c r="K59" s="249">
        <f>+'Page 3B (1)'!F71</f>
        <v>0</v>
      </c>
      <c r="L59" s="249">
        <f>+'Page 3B (1)'!G71</f>
        <v>0</v>
      </c>
      <c r="M59" s="249">
        <f>+'Page 3B (1)'!H71</f>
        <v>0</v>
      </c>
      <c r="N59" s="249">
        <f>+'Page 3B (1)'!I71</f>
        <v>0</v>
      </c>
      <c r="O59" s="250">
        <f t="shared" si="0"/>
        <v>2024</v>
      </c>
      <c r="P59" s="243"/>
      <c r="Q59" s="243"/>
    </row>
    <row r="60" spans="1:17" x14ac:dyDescent="0.2">
      <c r="A60" s="224">
        <f>+'Page 1'!$B$11</f>
        <v>0</v>
      </c>
      <c r="B60" s="225">
        <f>'data-p1'!$B$3</f>
        <v>45657</v>
      </c>
      <c r="C60" s="225">
        <f>'data-p1'!$C$3</f>
        <v>45717</v>
      </c>
      <c r="D60" s="224">
        <f>+'Page 1'!$D$8</f>
        <v>0</v>
      </c>
      <c r="E60" s="225" t="str">
        <f>IF('Page 1'!$D$9="","",'Page 1'!$D$9)</f>
        <v/>
      </c>
      <c r="F60" s="224">
        <f>+'Page 3B (1)'!A72</f>
        <v>0</v>
      </c>
      <c r="G60" s="224">
        <f>+'Page 3B (1)'!B72</f>
        <v>0</v>
      </c>
      <c r="H60" s="224">
        <f>+'Page 3B (1)'!C72</f>
        <v>0</v>
      </c>
      <c r="I60" s="224">
        <f>+'Page 3B (1)'!D72</f>
        <v>0</v>
      </c>
      <c r="J60" s="249">
        <f>+'Page 3B (1)'!E72</f>
        <v>0</v>
      </c>
      <c r="K60" s="249">
        <f>+'Page 3B (1)'!F72</f>
        <v>0</v>
      </c>
      <c r="L60" s="249">
        <f>+'Page 3B (1)'!G72</f>
        <v>0</v>
      </c>
      <c r="M60" s="249">
        <f>+'Page 3B (1)'!H72</f>
        <v>0</v>
      </c>
      <c r="N60" s="249">
        <f>+'Page 3B (1)'!I72</f>
        <v>0</v>
      </c>
      <c r="O60" s="250">
        <f t="shared" si="0"/>
        <v>2024</v>
      </c>
      <c r="P60" s="243"/>
      <c r="Q60" s="243"/>
    </row>
    <row r="61" spans="1:17" x14ac:dyDescent="0.2">
      <c r="A61" s="224">
        <f>+'Page 1'!$B$11</f>
        <v>0</v>
      </c>
      <c r="B61" s="225">
        <f>'data-p1'!$B$3</f>
        <v>45657</v>
      </c>
      <c r="C61" s="225">
        <f>'data-p1'!$C$3</f>
        <v>45717</v>
      </c>
      <c r="D61" s="224">
        <f>+'Page 1'!$D$8</f>
        <v>0</v>
      </c>
      <c r="E61" s="225" t="str">
        <f>IF('Page 1'!$D$9="","",'Page 1'!$D$9)</f>
        <v/>
      </c>
      <c r="F61" s="224">
        <f>+'Page 3B (1)'!A73</f>
        <v>0</v>
      </c>
      <c r="G61" s="224">
        <f>+'Page 3B (1)'!B73</f>
        <v>0</v>
      </c>
      <c r="H61" s="224">
        <f>+'Page 3B (1)'!C73</f>
        <v>0</v>
      </c>
      <c r="I61" s="224">
        <f>+'Page 3B (1)'!D73</f>
        <v>0</v>
      </c>
      <c r="J61" s="249">
        <f>+'Page 3B (1)'!E73</f>
        <v>0</v>
      </c>
      <c r="K61" s="249">
        <f>+'Page 3B (1)'!F73</f>
        <v>0</v>
      </c>
      <c r="L61" s="249">
        <f>+'Page 3B (1)'!G73</f>
        <v>0</v>
      </c>
      <c r="M61" s="249">
        <f>+'Page 3B (1)'!H73</f>
        <v>0</v>
      </c>
      <c r="N61" s="249">
        <f>+'Page 3B (1)'!I73</f>
        <v>0</v>
      </c>
      <c r="O61" s="250">
        <f t="shared" si="0"/>
        <v>2024</v>
      </c>
      <c r="P61" s="243"/>
      <c r="Q61" s="243"/>
    </row>
    <row r="62" spans="1:17" x14ac:dyDescent="0.2">
      <c r="A62" s="224">
        <f>+'Page 1'!$B$11</f>
        <v>0</v>
      </c>
      <c r="B62" s="225">
        <f>'data-p1'!$B$3</f>
        <v>45657</v>
      </c>
      <c r="C62" s="225">
        <f>'data-p1'!$C$3</f>
        <v>45717</v>
      </c>
      <c r="D62" s="224">
        <f>+'Page 1'!$D$8</f>
        <v>0</v>
      </c>
      <c r="E62" s="225" t="str">
        <f>IF('Page 1'!$D$9="","",'Page 1'!$D$9)</f>
        <v/>
      </c>
      <c r="F62" s="224">
        <f>+'Page 3B (1)'!A74</f>
        <v>0</v>
      </c>
      <c r="G62" s="224">
        <f>+'Page 3B (1)'!B74</f>
        <v>0</v>
      </c>
      <c r="H62" s="224">
        <f>+'Page 3B (1)'!C74</f>
        <v>0</v>
      </c>
      <c r="I62" s="224">
        <f>+'Page 3B (1)'!D74</f>
        <v>0</v>
      </c>
      <c r="J62" s="249">
        <f>+'Page 3B (1)'!E74</f>
        <v>0</v>
      </c>
      <c r="K62" s="249">
        <f>+'Page 3B (1)'!F74</f>
        <v>0</v>
      </c>
      <c r="L62" s="249">
        <f>+'Page 3B (1)'!G74</f>
        <v>0</v>
      </c>
      <c r="M62" s="249">
        <f>+'Page 3B (1)'!H74</f>
        <v>0</v>
      </c>
      <c r="N62" s="249">
        <f>+'Page 3B (1)'!I74</f>
        <v>0</v>
      </c>
      <c r="O62" s="250">
        <f t="shared" si="0"/>
        <v>2024</v>
      </c>
      <c r="P62" s="243"/>
      <c r="Q62" s="243"/>
    </row>
    <row r="63" spans="1:17" x14ac:dyDescent="0.2">
      <c r="A63" s="224">
        <f>+'Page 1'!$B$11</f>
        <v>0</v>
      </c>
      <c r="B63" s="225">
        <f>'data-p1'!$B$3</f>
        <v>45657</v>
      </c>
      <c r="C63" s="225">
        <f>'data-p1'!$C$3</f>
        <v>45717</v>
      </c>
      <c r="D63" s="224">
        <f>+'Page 1'!$D$8</f>
        <v>0</v>
      </c>
      <c r="E63" s="225" t="str">
        <f>IF('Page 1'!$D$9="","",'Page 1'!$D$9)</f>
        <v/>
      </c>
      <c r="F63" s="224">
        <f>+'Page 3B (1)'!A75</f>
        <v>0</v>
      </c>
      <c r="G63" s="224">
        <f>+'Page 3B (1)'!B75</f>
        <v>0</v>
      </c>
      <c r="H63" s="224">
        <f>+'Page 3B (1)'!C75</f>
        <v>0</v>
      </c>
      <c r="I63" s="224">
        <f>+'Page 3B (1)'!D75</f>
        <v>0</v>
      </c>
      <c r="J63" s="249">
        <f>+'Page 3B (1)'!E75</f>
        <v>0</v>
      </c>
      <c r="K63" s="249">
        <f>+'Page 3B (1)'!F75</f>
        <v>0</v>
      </c>
      <c r="L63" s="249">
        <f>+'Page 3B (1)'!G75</f>
        <v>0</v>
      </c>
      <c r="M63" s="249">
        <f>+'Page 3B (1)'!H75</f>
        <v>0</v>
      </c>
      <c r="N63" s="249">
        <f>+'Page 3B (1)'!I75</f>
        <v>0</v>
      </c>
      <c r="O63" s="250">
        <f t="shared" si="0"/>
        <v>2024</v>
      </c>
      <c r="P63" s="243"/>
      <c r="Q63" s="243"/>
    </row>
    <row r="64" spans="1:17" x14ac:dyDescent="0.2">
      <c r="A64" s="224">
        <f>+'Page 1'!$B$11</f>
        <v>0</v>
      </c>
      <c r="B64" s="225">
        <f>'data-p1'!$B$3</f>
        <v>45657</v>
      </c>
      <c r="C64" s="225">
        <f>'data-p1'!$C$3</f>
        <v>45717</v>
      </c>
      <c r="D64" s="224">
        <f>+'Page 1'!$D$8</f>
        <v>0</v>
      </c>
      <c r="E64" s="225" t="str">
        <f>IF('Page 1'!$D$9="","",'Page 1'!$D$9)</f>
        <v/>
      </c>
      <c r="F64" s="224">
        <f>+'Page 3B (1)'!A76</f>
        <v>0</v>
      </c>
      <c r="G64" s="224">
        <f>+'Page 3B (1)'!B76</f>
        <v>0</v>
      </c>
      <c r="H64" s="224">
        <f>+'Page 3B (1)'!C76</f>
        <v>0</v>
      </c>
      <c r="I64" s="224">
        <f>+'Page 3B (1)'!D76</f>
        <v>0</v>
      </c>
      <c r="J64" s="249">
        <f>+'Page 3B (1)'!E76</f>
        <v>0</v>
      </c>
      <c r="K64" s="249">
        <f>+'Page 3B (1)'!F76</f>
        <v>0</v>
      </c>
      <c r="L64" s="249">
        <f>+'Page 3B (1)'!G76</f>
        <v>0</v>
      </c>
      <c r="M64" s="249">
        <f>+'Page 3B (1)'!H76</f>
        <v>0</v>
      </c>
      <c r="N64" s="249">
        <f>+'Page 3B (1)'!I76</f>
        <v>0</v>
      </c>
      <c r="O64" s="250">
        <f t="shared" si="0"/>
        <v>2024</v>
      </c>
      <c r="P64" s="243"/>
      <c r="Q64" s="243"/>
    </row>
    <row r="65" spans="1:17" x14ac:dyDescent="0.2">
      <c r="A65" s="224">
        <f>+'Page 1'!$B$11</f>
        <v>0</v>
      </c>
      <c r="B65" s="225">
        <f>'data-p1'!$B$3</f>
        <v>45657</v>
      </c>
      <c r="C65" s="225">
        <f>'data-p1'!$C$3</f>
        <v>45717</v>
      </c>
      <c r="D65" s="224">
        <f>+'Page 1'!$D$8</f>
        <v>0</v>
      </c>
      <c r="E65" s="225" t="str">
        <f>IF('Page 1'!$D$9="","",'Page 1'!$D$9)</f>
        <v/>
      </c>
      <c r="F65" s="224">
        <f>+'Page 3B (1)'!A77</f>
        <v>0</v>
      </c>
      <c r="G65" s="224">
        <f>+'Page 3B (1)'!B77</f>
        <v>0</v>
      </c>
      <c r="H65" s="224">
        <f>+'Page 3B (1)'!C77</f>
        <v>0</v>
      </c>
      <c r="I65" s="224">
        <f>+'Page 3B (1)'!D77</f>
        <v>0</v>
      </c>
      <c r="J65" s="249">
        <f>+'Page 3B (1)'!E77</f>
        <v>0</v>
      </c>
      <c r="K65" s="249">
        <f>+'Page 3B (1)'!F77</f>
        <v>0</v>
      </c>
      <c r="L65" s="249">
        <f>+'Page 3B (1)'!G77</f>
        <v>0</v>
      </c>
      <c r="M65" s="249">
        <f>+'Page 3B (1)'!H77</f>
        <v>0</v>
      </c>
      <c r="N65" s="249">
        <f>+'Page 3B (1)'!I77</f>
        <v>0</v>
      </c>
      <c r="O65" s="250">
        <f t="shared" si="0"/>
        <v>2024</v>
      </c>
      <c r="P65" s="243"/>
      <c r="Q65" s="243"/>
    </row>
    <row r="66" spans="1:17" x14ac:dyDescent="0.2">
      <c r="A66" s="224">
        <f>+'Page 1'!$B$11</f>
        <v>0</v>
      </c>
      <c r="B66" s="225">
        <f>'data-p1'!$B$3</f>
        <v>45657</v>
      </c>
      <c r="C66" s="225">
        <f>'data-p1'!$C$3</f>
        <v>45717</v>
      </c>
      <c r="D66" s="224">
        <f>+'Page 1'!$D$8</f>
        <v>0</v>
      </c>
      <c r="E66" s="225" t="str">
        <f>IF('Page 1'!$D$9="","",'Page 1'!$D$9)</f>
        <v/>
      </c>
      <c r="F66" s="224">
        <f>+'Page 3B (1)'!A78</f>
        <v>0</v>
      </c>
      <c r="G66" s="224">
        <f>+'Page 3B (1)'!B78</f>
        <v>0</v>
      </c>
      <c r="H66" s="224">
        <f>+'Page 3B (1)'!C78</f>
        <v>0</v>
      </c>
      <c r="I66" s="224">
        <f>+'Page 3B (1)'!D78</f>
        <v>0</v>
      </c>
      <c r="J66" s="249">
        <f>+'Page 3B (1)'!E78</f>
        <v>0</v>
      </c>
      <c r="K66" s="249">
        <f>+'Page 3B (1)'!F78</f>
        <v>0</v>
      </c>
      <c r="L66" s="249">
        <f>+'Page 3B (1)'!G78</f>
        <v>0</v>
      </c>
      <c r="M66" s="249">
        <f>+'Page 3B (1)'!H78</f>
        <v>0</v>
      </c>
      <c r="N66" s="249">
        <f>+'Page 3B (1)'!I78</f>
        <v>0</v>
      </c>
      <c r="O66" s="250">
        <f t="shared" si="0"/>
        <v>2024</v>
      </c>
      <c r="P66" s="243"/>
      <c r="Q66" s="243"/>
    </row>
    <row r="67" spans="1:17" x14ac:dyDescent="0.2">
      <c r="A67" s="224">
        <f>+'Page 1'!$B$11</f>
        <v>0</v>
      </c>
      <c r="B67" s="225">
        <f>'data-p1'!$B$3</f>
        <v>45657</v>
      </c>
      <c r="C67" s="225">
        <f>'data-p1'!$C$3</f>
        <v>45717</v>
      </c>
      <c r="D67" s="224">
        <f>+'Page 1'!$D$8</f>
        <v>0</v>
      </c>
      <c r="E67" s="225" t="str">
        <f>IF('Page 1'!$D$9="","",'Page 1'!$D$9)</f>
        <v/>
      </c>
      <c r="F67" s="224">
        <f>+'Page 3B (1)'!A79</f>
        <v>0</v>
      </c>
      <c r="G67" s="224">
        <f>+'Page 3B (1)'!B79</f>
        <v>0</v>
      </c>
      <c r="H67" s="224">
        <f>+'Page 3B (1)'!C79</f>
        <v>0</v>
      </c>
      <c r="I67" s="224">
        <f>+'Page 3B (1)'!D79</f>
        <v>0</v>
      </c>
      <c r="J67" s="249">
        <f>+'Page 3B (1)'!E79</f>
        <v>0</v>
      </c>
      <c r="K67" s="249">
        <f>+'Page 3B (1)'!F79</f>
        <v>0</v>
      </c>
      <c r="L67" s="249">
        <f>+'Page 3B (1)'!G79</f>
        <v>0</v>
      </c>
      <c r="M67" s="249">
        <f>+'Page 3B (1)'!H79</f>
        <v>0</v>
      </c>
      <c r="N67" s="249">
        <f>+'Page 3B (1)'!I79</f>
        <v>0</v>
      </c>
      <c r="O67" s="250">
        <f t="shared" si="0"/>
        <v>2024</v>
      </c>
      <c r="P67" s="243"/>
      <c r="Q67" s="243"/>
    </row>
    <row r="68" spans="1:17" x14ac:dyDescent="0.2">
      <c r="A68" s="224">
        <f>+'Page 1'!$B$11</f>
        <v>0</v>
      </c>
      <c r="B68" s="225">
        <f>'data-p1'!$B$3</f>
        <v>45657</v>
      </c>
      <c r="C68" s="225">
        <f>'data-p1'!$C$3</f>
        <v>45717</v>
      </c>
      <c r="D68" s="224">
        <f>+'Page 1'!$D$8</f>
        <v>0</v>
      </c>
      <c r="E68" s="225" t="str">
        <f>IF('Page 1'!$D$9="","",'Page 1'!$D$9)</f>
        <v/>
      </c>
      <c r="F68" s="224">
        <f>+'Page 3B (1)'!A80</f>
        <v>0</v>
      </c>
      <c r="G68" s="224">
        <f>+'Page 3B (1)'!B80</f>
        <v>0</v>
      </c>
      <c r="H68" s="224">
        <f>+'Page 3B (1)'!C80</f>
        <v>0</v>
      </c>
      <c r="I68" s="224">
        <f>+'Page 3B (1)'!D80</f>
        <v>0</v>
      </c>
      <c r="J68" s="249">
        <f>+'Page 3B (1)'!E80</f>
        <v>0</v>
      </c>
      <c r="K68" s="249">
        <f>+'Page 3B (1)'!F80</f>
        <v>0</v>
      </c>
      <c r="L68" s="249">
        <f>+'Page 3B (1)'!G80</f>
        <v>0</v>
      </c>
      <c r="M68" s="249">
        <f>+'Page 3B (1)'!H80</f>
        <v>0</v>
      </c>
      <c r="N68" s="249">
        <f>+'Page 3B (1)'!I80</f>
        <v>0</v>
      </c>
      <c r="O68" s="250">
        <f t="shared" si="0"/>
        <v>2024</v>
      </c>
      <c r="P68" s="243"/>
      <c r="Q68" s="243"/>
    </row>
    <row r="69" spans="1:17" x14ac:dyDescent="0.2">
      <c r="A69" s="224">
        <f>+'Page 1'!$B$11</f>
        <v>0</v>
      </c>
      <c r="B69" s="225">
        <f>'data-p1'!$B$3</f>
        <v>45657</v>
      </c>
      <c r="C69" s="225">
        <f>'data-p1'!$C$3</f>
        <v>45717</v>
      </c>
      <c r="D69" s="224">
        <f>+'Page 1'!$D$8</f>
        <v>0</v>
      </c>
      <c r="E69" s="225" t="str">
        <f>IF('Page 1'!$D$9="","",'Page 1'!$D$9)</f>
        <v/>
      </c>
      <c r="F69" s="224">
        <f>+'Page 3B (1)'!A81</f>
        <v>0</v>
      </c>
      <c r="G69" s="224">
        <f>+'Page 3B (1)'!B81</f>
        <v>0</v>
      </c>
      <c r="H69" s="224">
        <f>+'Page 3B (1)'!C81</f>
        <v>0</v>
      </c>
      <c r="I69" s="224">
        <f>+'Page 3B (1)'!D81</f>
        <v>0</v>
      </c>
      <c r="J69" s="249">
        <f>+'Page 3B (1)'!E81</f>
        <v>0</v>
      </c>
      <c r="K69" s="249">
        <f>+'Page 3B (1)'!F81</f>
        <v>0</v>
      </c>
      <c r="L69" s="249">
        <f>+'Page 3B (1)'!G81</f>
        <v>0</v>
      </c>
      <c r="M69" s="249">
        <f>+'Page 3B (1)'!H81</f>
        <v>0</v>
      </c>
      <c r="N69" s="249">
        <f>+'Page 3B (1)'!I81</f>
        <v>0</v>
      </c>
      <c r="O69" s="250">
        <f t="shared" ref="O69:O132" si="1">$N$2</f>
        <v>2024</v>
      </c>
      <c r="P69" s="243"/>
      <c r="Q69" s="243"/>
    </row>
    <row r="70" spans="1:17" x14ac:dyDescent="0.2">
      <c r="A70" s="224">
        <f>+'Page 1'!$B$11</f>
        <v>0</v>
      </c>
      <c r="B70" s="225">
        <f>'data-p1'!$B$3</f>
        <v>45657</v>
      </c>
      <c r="C70" s="225">
        <f>'data-p1'!$C$3</f>
        <v>45717</v>
      </c>
      <c r="D70" s="224">
        <f>+'Page 1'!$D$8</f>
        <v>0</v>
      </c>
      <c r="E70" s="225" t="str">
        <f>IF('Page 1'!$D$9="","",'Page 1'!$D$9)</f>
        <v/>
      </c>
      <c r="F70" s="224">
        <f>+'Page 3B (1)'!A82</f>
        <v>0</v>
      </c>
      <c r="G70" s="224">
        <f>+'Page 3B (1)'!B82</f>
        <v>0</v>
      </c>
      <c r="H70" s="224">
        <f>+'Page 3B (1)'!C82</f>
        <v>0</v>
      </c>
      <c r="I70" s="224">
        <f>+'Page 3B (1)'!D82</f>
        <v>0</v>
      </c>
      <c r="J70" s="249">
        <f>+'Page 3B (1)'!E82</f>
        <v>0</v>
      </c>
      <c r="K70" s="249">
        <f>+'Page 3B (1)'!F82</f>
        <v>0</v>
      </c>
      <c r="L70" s="249">
        <f>+'Page 3B (1)'!G82</f>
        <v>0</v>
      </c>
      <c r="M70" s="249">
        <f>+'Page 3B (1)'!H82</f>
        <v>0</v>
      </c>
      <c r="N70" s="249">
        <f>+'Page 3B (1)'!I82</f>
        <v>0</v>
      </c>
      <c r="O70" s="250">
        <f t="shared" si="1"/>
        <v>2024</v>
      </c>
      <c r="P70" s="243"/>
      <c r="Q70" s="243"/>
    </row>
    <row r="71" spans="1:17" x14ac:dyDescent="0.2">
      <c r="A71" s="224">
        <f>+'Page 1'!$B$11</f>
        <v>0</v>
      </c>
      <c r="B71" s="225">
        <f>'data-p1'!$B$3</f>
        <v>45657</v>
      </c>
      <c r="C71" s="225">
        <f>'data-p1'!$C$3</f>
        <v>45717</v>
      </c>
      <c r="D71" s="224">
        <f>+'Page 1'!$D$8</f>
        <v>0</v>
      </c>
      <c r="E71" s="225" t="str">
        <f>IF('Page 1'!$D$9="","",'Page 1'!$D$9)</f>
        <v/>
      </c>
      <c r="F71" s="224">
        <f>+'Page 3B (1)'!A83</f>
        <v>0</v>
      </c>
      <c r="G71" s="224">
        <f>+'Page 3B (1)'!B83</f>
        <v>0</v>
      </c>
      <c r="H71" s="224">
        <f>+'Page 3B (1)'!C83</f>
        <v>0</v>
      </c>
      <c r="I71" s="224">
        <f>+'Page 3B (1)'!D83</f>
        <v>0</v>
      </c>
      <c r="J71" s="249">
        <f>+'Page 3B (1)'!E83</f>
        <v>0</v>
      </c>
      <c r="K71" s="249">
        <f>+'Page 3B (1)'!F83</f>
        <v>0</v>
      </c>
      <c r="L71" s="249">
        <f>+'Page 3B (1)'!G83</f>
        <v>0</v>
      </c>
      <c r="M71" s="249">
        <f>+'Page 3B (1)'!H83</f>
        <v>0</v>
      </c>
      <c r="N71" s="249">
        <f>+'Page 3B (1)'!I83</f>
        <v>0</v>
      </c>
      <c r="O71" s="250">
        <f t="shared" si="1"/>
        <v>2024</v>
      </c>
      <c r="P71" s="243"/>
      <c r="Q71" s="243"/>
    </row>
    <row r="72" spans="1:17" x14ac:dyDescent="0.2">
      <c r="A72" s="224">
        <f>+'Page 1'!$B$11</f>
        <v>0</v>
      </c>
      <c r="B72" s="225">
        <f>'data-p1'!$B$3</f>
        <v>45657</v>
      </c>
      <c r="C72" s="225">
        <f>'data-p1'!$C$3</f>
        <v>45717</v>
      </c>
      <c r="D72" s="224">
        <f>+'Page 1'!$D$8</f>
        <v>0</v>
      </c>
      <c r="E72" s="225" t="str">
        <f>IF('Page 1'!$D$9="","",'Page 1'!$D$9)</f>
        <v/>
      </c>
      <c r="F72" s="224">
        <f>+'Page 3B (1)'!A84</f>
        <v>0</v>
      </c>
      <c r="G72" s="224">
        <f>+'Page 3B (1)'!B84</f>
        <v>0</v>
      </c>
      <c r="H72" s="224">
        <f>+'Page 3B (1)'!C84</f>
        <v>0</v>
      </c>
      <c r="I72" s="224">
        <f>+'Page 3B (1)'!D84</f>
        <v>0</v>
      </c>
      <c r="J72" s="249">
        <f>+'Page 3B (1)'!E84</f>
        <v>0</v>
      </c>
      <c r="K72" s="249">
        <f>+'Page 3B (1)'!F84</f>
        <v>0</v>
      </c>
      <c r="L72" s="249">
        <f>+'Page 3B (1)'!G84</f>
        <v>0</v>
      </c>
      <c r="M72" s="249">
        <f>+'Page 3B (1)'!H84</f>
        <v>0</v>
      </c>
      <c r="N72" s="249">
        <f>+'Page 3B (1)'!I84</f>
        <v>0</v>
      </c>
      <c r="O72" s="250">
        <f t="shared" si="1"/>
        <v>2024</v>
      </c>
      <c r="P72" s="243"/>
      <c r="Q72" s="243"/>
    </row>
    <row r="73" spans="1:17" x14ac:dyDescent="0.2">
      <c r="A73" s="224">
        <f>+'Page 1'!$B$11</f>
        <v>0</v>
      </c>
      <c r="B73" s="225">
        <f>'data-p1'!$B$3</f>
        <v>45657</v>
      </c>
      <c r="C73" s="225">
        <f>'data-p1'!$C$3</f>
        <v>45717</v>
      </c>
      <c r="D73" s="224">
        <f>+'Page 1'!$D$8</f>
        <v>0</v>
      </c>
      <c r="E73" s="225" t="str">
        <f>IF('Page 1'!$D$9="","",'Page 1'!$D$9)</f>
        <v/>
      </c>
      <c r="F73" s="224">
        <f>+'Page 3B (1)'!A85</f>
        <v>0</v>
      </c>
      <c r="G73" s="224">
        <f>+'Page 3B (1)'!B85</f>
        <v>0</v>
      </c>
      <c r="H73" s="224">
        <f>+'Page 3B (1)'!C85</f>
        <v>0</v>
      </c>
      <c r="I73" s="224">
        <f>+'Page 3B (1)'!D85</f>
        <v>0</v>
      </c>
      <c r="J73" s="249">
        <f>+'Page 3B (1)'!E85</f>
        <v>0</v>
      </c>
      <c r="K73" s="249">
        <f>+'Page 3B (1)'!F85</f>
        <v>0</v>
      </c>
      <c r="L73" s="249">
        <f>+'Page 3B (1)'!G85</f>
        <v>0</v>
      </c>
      <c r="M73" s="249">
        <f>+'Page 3B (1)'!H85</f>
        <v>0</v>
      </c>
      <c r="N73" s="249">
        <f>+'Page 3B (1)'!I85</f>
        <v>0</v>
      </c>
      <c r="O73" s="250">
        <f t="shared" si="1"/>
        <v>2024</v>
      </c>
      <c r="P73" s="243"/>
      <c r="Q73" s="243"/>
    </row>
    <row r="74" spans="1:17" x14ac:dyDescent="0.2">
      <c r="A74" s="224">
        <f>+'Page 1'!$B$11</f>
        <v>0</v>
      </c>
      <c r="B74" s="225">
        <f>'data-p1'!$B$3</f>
        <v>45657</v>
      </c>
      <c r="C74" s="225">
        <f>'data-p1'!$C$3</f>
        <v>45717</v>
      </c>
      <c r="D74" s="224">
        <f>+'Page 1'!$D$8</f>
        <v>0</v>
      </c>
      <c r="E74" s="225" t="str">
        <f>IF('Page 1'!$D$9="","",'Page 1'!$D$9)</f>
        <v/>
      </c>
      <c r="F74" s="224">
        <f>+'Page 3B (1)'!A86</f>
        <v>0</v>
      </c>
      <c r="G74" s="224">
        <f>+'Page 3B (1)'!B86</f>
        <v>0</v>
      </c>
      <c r="H74" s="224">
        <f>+'Page 3B (1)'!C86</f>
        <v>0</v>
      </c>
      <c r="I74" s="224">
        <f>+'Page 3B (1)'!D86</f>
        <v>0</v>
      </c>
      <c r="J74" s="249">
        <f>+'Page 3B (1)'!E86</f>
        <v>0</v>
      </c>
      <c r="K74" s="249">
        <f>+'Page 3B (1)'!F86</f>
        <v>0</v>
      </c>
      <c r="L74" s="249">
        <f>+'Page 3B (1)'!G86</f>
        <v>0</v>
      </c>
      <c r="M74" s="249">
        <f>+'Page 3B (1)'!H86</f>
        <v>0</v>
      </c>
      <c r="N74" s="249">
        <f>+'Page 3B (1)'!I86</f>
        <v>0</v>
      </c>
      <c r="O74" s="250">
        <f t="shared" si="1"/>
        <v>2024</v>
      </c>
      <c r="P74" s="243"/>
      <c r="Q74" s="243"/>
    </row>
    <row r="75" spans="1:17" s="256" customFormat="1" x14ac:dyDescent="0.2">
      <c r="A75" s="253">
        <f>+'Page 1'!$B$11</f>
        <v>0</v>
      </c>
      <c r="B75" s="254">
        <f>'data-p1'!$B$3</f>
        <v>45657</v>
      </c>
      <c r="C75" s="254">
        <f>'data-p1'!$C$3</f>
        <v>45717</v>
      </c>
      <c r="D75" s="253">
        <f>+'Page 1'!$D$8</f>
        <v>0</v>
      </c>
      <c r="E75" s="254" t="str">
        <f>IF('Page 1'!$D$9="","",'Page 1'!$D$9)</f>
        <v/>
      </c>
      <c r="F75" s="253">
        <f>+'Page 3B (2)'!A15</f>
        <v>0</v>
      </c>
      <c r="G75" s="253">
        <f>+'Page 3B (2)'!B15</f>
        <v>0</v>
      </c>
      <c r="H75" s="253">
        <f>+'Page 3B (2)'!C15</f>
        <v>0</v>
      </c>
      <c r="I75" s="253">
        <f>+'Page 3B (2)'!D15</f>
        <v>0</v>
      </c>
      <c r="J75" s="255">
        <f>+'Page 3B (2)'!E15</f>
        <v>0</v>
      </c>
      <c r="K75" s="255">
        <f>+'Page 3B (2)'!F15</f>
        <v>0</v>
      </c>
      <c r="L75" s="255">
        <f>+'Page 3B (2)'!G15</f>
        <v>0</v>
      </c>
      <c r="M75" s="255">
        <f>+'Page 3B (2)'!H15</f>
        <v>0</v>
      </c>
      <c r="N75" s="255">
        <f>+'Page 3B (2)'!I15</f>
        <v>0</v>
      </c>
      <c r="O75" s="250">
        <f t="shared" si="1"/>
        <v>2024</v>
      </c>
    </row>
    <row r="76" spans="1:17" s="256" customFormat="1" x14ac:dyDescent="0.2">
      <c r="A76" s="253">
        <f>+'Page 1'!$B$11</f>
        <v>0</v>
      </c>
      <c r="B76" s="254">
        <f>'data-p1'!$B$3</f>
        <v>45657</v>
      </c>
      <c r="C76" s="254">
        <f>'data-p1'!$C$3</f>
        <v>45717</v>
      </c>
      <c r="D76" s="253">
        <f>+'Page 1'!$D$8</f>
        <v>0</v>
      </c>
      <c r="E76" s="254" t="str">
        <f>IF('Page 1'!$D$9="","",'Page 1'!$D$9)</f>
        <v/>
      </c>
      <c r="F76" s="253">
        <f>+'Page 3B (2)'!A16</f>
        <v>0</v>
      </c>
      <c r="G76" s="253">
        <f>+'Page 3B (2)'!B16</f>
        <v>0</v>
      </c>
      <c r="H76" s="253">
        <f>+'Page 3B (2)'!C16</f>
        <v>0</v>
      </c>
      <c r="I76" s="253">
        <f>+'Page 3B (2)'!D16</f>
        <v>0</v>
      </c>
      <c r="J76" s="255">
        <f>+'Page 3B (2)'!E16</f>
        <v>0</v>
      </c>
      <c r="K76" s="255">
        <f>+'Page 3B (2)'!F16</f>
        <v>0</v>
      </c>
      <c r="L76" s="255">
        <f>+'Page 3B (2)'!G16</f>
        <v>0</v>
      </c>
      <c r="M76" s="255">
        <f>+'Page 3B (2)'!H16</f>
        <v>0</v>
      </c>
      <c r="N76" s="255">
        <f>+'Page 3B (2)'!I16</f>
        <v>0</v>
      </c>
      <c r="O76" s="250">
        <f t="shared" si="1"/>
        <v>2024</v>
      </c>
    </row>
    <row r="77" spans="1:17" s="256" customFormat="1" x14ac:dyDescent="0.2">
      <c r="A77" s="253">
        <f>+'Page 1'!$B$11</f>
        <v>0</v>
      </c>
      <c r="B77" s="254">
        <f>'data-p1'!$B$3</f>
        <v>45657</v>
      </c>
      <c r="C77" s="254">
        <f>'data-p1'!$C$3</f>
        <v>45717</v>
      </c>
      <c r="D77" s="253">
        <f>+'Page 1'!$D$8</f>
        <v>0</v>
      </c>
      <c r="E77" s="254" t="str">
        <f>IF('Page 1'!$D$9="","",'Page 1'!$D$9)</f>
        <v/>
      </c>
      <c r="F77" s="253">
        <f>+'Page 3B (2)'!A17</f>
        <v>0</v>
      </c>
      <c r="G77" s="253">
        <f>+'Page 3B (2)'!B17</f>
        <v>0</v>
      </c>
      <c r="H77" s="253">
        <f>+'Page 3B (2)'!C17</f>
        <v>0</v>
      </c>
      <c r="I77" s="253">
        <f>+'Page 3B (2)'!D17</f>
        <v>0</v>
      </c>
      <c r="J77" s="255">
        <f>+'Page 3B (2)'!E17</f>
        <v>0</v>
      </c>
      <c r="K77" s="255">
        <f>+'Page 3B (2)'!F17</f>
        <v>0</v>
      </c>
      <c r="L77" s="255">
        <f>+'Page 3B (2)'!G17</f>
        <v>0</v>
      </c>
      <c r="M77" s="255">
        <f>+'Page 3B (2)'!H17</f>
        <v>0</v>
      </c>
      <c r="N77" s="255">
        <f>+'Page 3B (2)'!I17</f>
        <v>0</v>
      </c>
      <c r="O77" s="250">
        <f t="shared" si="1"/>
        <v>2024</v>
      </c>
    </row>
    <row r="78" spans="1:17" s="256" customFormat="1" x14ac:dyDescent="0.2">
      <c r="A78" s="253">
        <f>+'Page 1'!$B$11</f>
        <v>0</v>
      </c>
      <c r="B78" s="254">
        <f>'data-p1'!$B$3</f>
        <v>45657</v>
      </c>
      <c r="C78" s="254">
        <f>'data-p1'!$C$3</f>
        <v>45717</v>
      </c>
      <c r="D78" s="253">
        <f>+'Page 1'!$D$8</f>
        <v>0</v>
      </c>
      <c r="E78" s="254" t="str">
        <f>IF('Page 1'!$D$9="","",'Page 1'!$D$9)</f>
        <v/>
      </c>
      <c r="F78" s="253">
        <f>+'Page 3B (2)'!A18</f>
        <v>0</v>
      </c>
      <c r="G78" s="253">
        <f>+'Page 3B (2)'!B18</f>
        <v>0</v>
      </c>
      <c r="H78" s="253">
        <f>+'Page 3B (2)'!C18</f>
        <v>0</v>
      </c>
      <c r="I78" s="253">
        <f>+'Page 3B (2)'!D18</f>
        <v>0</v>
      </c>
      <c r="J78" s="255">
        <f>+'Page 3B (2)'!E18</f>
        <v>0</v>
      </c>
      <c r="K78" s="255">
        <f>+'Page 3B (2)'!F18</f>
        <v>0</v>
      </c>
      <c r="L78" s="255">
        <f>+'Page 3B (2)'!G18</f>
        <v>0</v>
      </c>
      <c r="M78" s="255">
        <f>+'Page 3B (2)'!H18</f>
        <v>0</v>
      </c>
      <c r="N78" s="255">
        <f>+'Page 3B (2)'!I18</f>
        <v>0</v>
      </c>
      <c r="O78" s="250">
        <f t="shared" si="1"/>
        <v>2024</v>
      </c>
    </row>
    <row r="79" spans="1:17" s="256" customFormat="1" x14ac:dyDescent="0.2">
      <c r="A79" s="253">
        <f>+'Page 1'!$B$11</f>
        <v>0</v>
      </c>
      <c r="B79" s="254">
        <f>'data-p1'!$B$3</f>
        <v>45657</v>
      </c>
      <c r="C79" s="254">
        <f>'data-p1'!$C$3</f>
        <v>45717</v>
      </c>
      <c r="D79" s="253">
        <f>+'Page 1'!$D$8</f>
        <v>0</v>
      </c>
      <c r="E79" s="254" t="str">
        <f>IF('Page 1'!$D$9="","",'Page 1'!$D$9)</f>
        <v/>
      </c>
      <c r="F79" s="253">
        <f>+'Page 3B (2)'!A19</f>
        <v>0</v>
      </c>
      <c r="G79" s="253">
        <f>+'Page 3B (2)'!B19</f>
        <v>0</v>
      </c>
      <c r="H79" s="253">
        <f>+'Page 3B (2)'!C19</f>
        <v>0</v>
      </c>
      <c r="I79" s="253">
        <f>+'Page 3B (2)'!D19</f>
        <v>0</v>
      </c>
      <c r="J79" s="255">
        <f>+'Page 3B (2)'!E19</f>
        <v>0</v>
      </c>
      <c r="K79" s="255">
        <f>+'Page 3B (2)'!F19</f>
        <v>0</v>
      </c>
      <c r="L79" s="255">
        <f>+'Page 3B (2)'!G19</f>
        <v>0</v>
      </c>
      <c r="M79" s="255">
        <f>+'Page 3B (2)'!H19</f>
        <v>0</v>
      </c>
      <c r="N79" s="255">
        <f>+'Page 3B (2)'!I19</f>
        <v>0</v>
      </c>
      <c r="O79" s="250">
        <f t="shared" si="1"/>
        <v>2024</v>
      </c>
    </row>
    <row r="80" spans="1:17" s="256" customFormat="1" x14ac:dyDescent="0.2">
      <c r="A80" s="253">
        <f>+'Page 1'!$B$11</f>
        <v>0</v>
      </c>
      <c r="B80" s="254">
        <f>'data-p1'!$B$3</f>
        <v>45657</v>
      </c>
      <c r="C80" s="254">
        <f>'data-p1'!$C$3</f>
        <v>45717</v>
      </c>
      <c r="D80" s="253">
        <f>+'Page 1'!$D$8</f>
        <v>0</v>
      </c>
      <c r="E80" s="254" t="str">
        <f>IF('Page 1'!$D$9="","",'Page 1'!$D$9)</f>
        <v/>
      </c>
      <c r="F80" s="253">
        <f>+'Page 3B (2)'!A20</f>
        <v>0</v>
      </c>
      <c r="G80" s="253">
        <f>+'Page 3B (2)'!B20</f>
        <v>0</v>
      </c>
      <c r="H80" s="253">
        <f>+'Page 3B (2)'!C20</f>
        <v>0</v>
      </c>
      <c r="I80" s="253">
        <f>+'Page 3B (2)'!D20</f>
        <v>0</v>
      </c>
      <c r="J80" s="255">
        <f>+'Page 3B (2)'!E20</f>
        <v>0</v>
      </c>
      <c r="K80" s="255">
        <f>+'Page 3B (2)'!F20</f>
        <v>0</v>
      </c>
      <c r="L80" s="255">
        <f>+'Page 3B (2)'!G20</f>
        <v>0</v>
      </c>
      <c r="M80" s="255">
        <f>+'Page 3B (2)'!H20</f>
        <v>0</v>
      </c>
      <c r="N80" s="255">
        <f>+'Page 3B (2)'!I20</f>
        <v>0</v>
      </c>
      <c r="O80" s="250">
        <f t="shared" si="1"/>
        <v>2024</v>
      </c>
    </row>
    <row r="81" spans="1:15" s="256" customFormat="1" x14ac:dyDescent="0.2">
      <c r="A81" s="253">
        <f>+'Page 1'!$B$11</f>
        <v>0</v>
      </c>
      <c r="B81" s="254">
        <f>'data-p1'!$B$3</f>
        <v>45657</v>
      </c>
      <c r="C81" s="254">
        <f>'data-p1'!$C$3</f>
        <v>45717</v>
      </c>
      <c r="D81" s="253">
        <f>+'Page 1'!$D$8</f>
        <v>0</v>
      </c>
      <c r="E81" s="254" t="str">
        <f>IF('Page 1'!$D$9="","",'Page 1'!$D$9)</f>
        <v/>
      </c>
      <c r="F81" s="253">
        <f>+'Page 3B (2)'!A21</f>
        <v>0</v>
      </c>
      <c r="G81" s="253">
        <f>+'Page 3B (2)'!B21</f>
        <v>0</v>
      </c>
      <c r="H81" s="253">
        <f>+'Page 3B (2)'!C21</f>
        <v>0</v>
      </c>
      <c r="I81" s="253">
        <f>+'Page 3B (2)'!D21</f>
        <v>0</v>
      </c>
      <c r="J81" s="255">
        <f>+'Page 3B (2)'!E21</f>
        <v>0</v>
      </c>
      <c r="K81" s="255">
        <f>+'Page 3B (2)'!F21</f>
        <v>0</v>
      </c>
      <c r="L81" s="255">
        <f>+'Page 3B (2)'!G21</f>
        <v>0</v>
      </c>
      <c r="M81" s="255">
        <f>+'Page 3B (2)'!H21</f>
        <v>0</v>
      </c>
      <c r="N81" s="255">
        <f>+'Page 3B (2)'!I21</f>
        <v>0</v>
      </c>
      <c r="O81" s="250">
        <f t="shared" si="1"/>
        <v>2024</v>
      </c>
    </row>
    <row r="82" spans="1:15" s="256" customFormat="1" x14ac:dyDescent="0.2">
      <c r="A82" s="253">
        <f>+'Page 1'!$B$11</f>
        <v>0</v>
      </c>
      <c r="B82" s="254">
        <f>'data-p1'!$B$3</f>
        <v>45657</v>
      </c>
      <c r="C82" s="254">
        <f>'data-p1'!$C$3</f>
        <v>45717</v>
      </c>
      <c r="D82" s="253">
        <f>+'Page 1'!$D$8</f>
        <v>0</v>
      </c>
      <c r="E82" s="254" t="str">
        <f>IF('Page 1'!$D$9="","",'Page 1'!$D$9)</f>
        <v/>
      </c>
      <c r="F82" s="253">
        <f>+'Page 3B (2)'!A22</f>
        <v>0</v>
      </c>
      <c r="G82" s="253">
        <f>+'Page 3B (2)'!B22</f>
        <v>0</v>
      </c>
      <c r="H82" s="253">
        <f>+'Page 3B (2)'!C22</f>
        <v>0</v>
      </c>
      <c r="I82" s="253">
        <f>+'Page 3B (2)'!D22</f>
        <v>0</v>
      </c>
      <c r="J82" s="255">
        <f>+'Page 3B (2)'!E22</f>
        <v>0</v>
      </c>
      <c r="K82" s="255">
        <f>+'Page 3B (2)'!F22</f>
        <v>0</v>
      </c>
      <c r="L82" s="255">
        <f>+'Page 3B (2)'!G22</f>
        <v>0</v>
      </c>
      <c r="M82" s="255">
        <f>+'Page 3B (2)'!H22</f>
        <v>0</v>
      </c>
      <c r="N82" s="255">
        <f>+'Page 3B (2)'!I22</f>
        <v>0</v>
      </c>
      <c r="O82" s="250">
        <f t="shared" si="1"/>
        <v>2024</v>
      </c>
    </row>
    <row r="83" spans="1:15" s="256" customFormat="1" x14ac:dyDescent="0.2">
      <c r="A83" s="253">
        <f>+'Page 1'!$B$11</f>
        <v>0</v>
      </c>
      <c r="B83" s="254">
        <f>'data-p1'!$B$3</f>
        <v>45657</v>
      </c>
      <c r="C83" s="254">
        <f>'data-p1'!$C$3</f>
        <v>45717</v>
      </c>
      <c r="D83" s="253">
        <f>+'Page 1'!$D$8</f>
        <v>0</v>
      </c>
      <c r="E83" s="254" t="str">
        <f>IF('Page 1'!$D$9="","",'Page 1'!$D$9)</f>
        <v/>
      </c>
      <c r="F83" s="253">
        <f>+'Page 3B (2)'!A23</f>
        <v>0</v>
      </c>
      <c r="G83" s="253">
        <f>+'Page 3B (2)'!B23</f>
        <v>0</v>
      </c>
      <c r="H83" s="253">
        <f>+'Page 3B (2)'!C23</f>
        <v>0</v>
      </c>
      <c r="I83" s="253">
        <f>+'Page 3B (2)'!D23</f>
        <v>0</v>
      </c>
      <c r="J83" s="255">
        <f>+'Page 3B (2)'!E23</f>
        <v>0</v>
      </c>
      <c r="K83" s="255">
        <f>+'Page 3B (2)'!F23</f>
        <v>0</v>
      </c>
      <c r="L83" s="255">
        <f>+'Page 3B (2)'!G23</f>
        <v>0</v>
      </c>
      <c r="M83" s="255">
        <f>+'Page 3B (2)'!H23</f>
        <v>0</v>
      </c>
      <c r="N83" s="255">
        <f>+'Page 3B (2)'!I23</f>
        <v>0</v>
      </c>
      <c r="O83" s="250">
        <f t="shared" si="1"/>
        <v>2024</v>
      </c>
    </row>
    <row r="84" spans="1:15" s="256" customFormat="1" x14ac:dyDescent="0.2">
      <c r="A84" s="253">
        <f>+'Page 1'!$B$11</f>
        <v>0</v>
      </c>
      <c r="B84" s="254">
        <f>'data-p1'!$B$3</f>
        <v>45657</v>
      </c>
      <c r="C84" s="254">
        <f>'data-p1'!$C$3</f>
        <v>45717</v>
      </c>
      <c r="D84" s="253">
        <f>+'Page 1'!$D$8</f>
        <v>0</v>
      </c>
      <c r="E84" s="254" t="str">
        <f>IF('Page 1'!$D$9="","",'Page 1'!$D$9)</f>
        <v/>
      </c>
      <c r="F84" s="253">
        <f>+'Page 3B (2)'!A24</f>
        <v>0</v>
      </c>
      <c r="G84" s="253">
        <f>+'Page 3B (2)'!B24</f>
        <v>0</v>
      </c>
      <c r="H84" s="253">
        <f>+'Page 3B (2)'!C24</f>
        <v>0</v>
      </c>
      <c r="I84" s="253">
        <f>+'Page 3B (2)'!D24</f>
        <v>0</v>
      </c>
      <c r="J84" s="255">
        <f>+'Page 3B (2)'!E24</f>
        <v>0</v>
      </c>
      <c r="K84" s="255">
        <f>+'Page 3B (2)'!F24</f>
        <v>0</v>
      </c>
      <c r="L84" s="255">
        <f>+'Page 3B (2)'!G24</f>
        <v>0</v>
      </c>
      <c r="M84" s="255">
        <f>+'Page 3B (2)'!H24</f>
        <v>0</v>
      </c>
      <c r="N84" s="255">
        <f>+'Page 3B (2)'!I24</f>
        <v>0</v>
      </c>
      <c r="O84" s="250">
        <f t="shared" si="1"/>
        <v>2024</v>
      </c>
    </row>
    <row r="85" spans="1:15" s="256" customFormat="1" x14ac:dyDescent="0.2">
      <c r="A85" s="253">
        <f>+'Page 1'!$B$11</f>
        <v>0</v>
      </c>
      <c r="B85" s="254">
        <f>'data-p1'!$B$3</f>
        <v>45657</v>
      </c>
      <c r="C85" s="254">
        <f>'data-p1'!$C$3</f>
        <v>45717</v>
      </c>
      <c r="D85" s="253">
        <f>+'Page 1'!$D$8</f>
        <v>0</v>
      </c>
      <c r="E85" s="254" t="str">
        <f>IF('Page 1'!$D$9="","",'Page 1'!$D$9)</f>
        <v/>
      </c>
      <c r="F85" s="253">
        <f>+'Page 3B (2)'!A25</f>
        <v>0</v>
      </c>
      <c r="G85" s="253">
        <f>+'Page 3B (2)'!B25</f>
        <v>0</v>
      </c>
      <c r="H85" s="253">
        <f>+'Page 3B (2)'!C25</f>
        <v>0</v>
      </c>
      <c r="I85" s="253">
        <f>+'Page 3B (2)'!D25</f>
        <v>0</v>
      </c>
      <c r="J85" s="255">
        <f>+'Page 3B (2)'!E25</f>
        <v>0</v>
      </c>
      <c r="K85" s="255">
        <f>+'Page 3B (2)'!F25</f>
        <v>0</v>
      </c>
      <c r="L85" s="255">
        <f>+'Page 3B (2)'!G25</f>
        <v>0</v>
      </c>
      <c r="M85" s="255">
        <f>+'Page 3B (2)'!H25</f>
        <v>0</v>
      </c>
      <c r="N85" s="255">
        <f>+'Page 3B (2)'!I25</f>
        <v>0</v>
      </c>
      <c r="O85" s="250">
        <f t="shared" si="1"/>
        <v>2024</v>
      </c>
    </row>
    <row r="86" spans="1:15" s="256" customFormat="1" x14ac:dyDescent="0.2">
      <c r="A86" s="253">
        <f>+'Page 1'!$B$11</f>
        <v>0</v>
      </c>
      <c r="B86" s="254">
        <f>'data-p1'!$B$3</f>
        <v>45657</v>
      </c>
      <c r="C86" s="254">
        <f>'data-p1'!$C$3</f>
        <v>45717</v>
      </c>
      <c r="D86" s="253">
        <f>+'Page 1'!$D$8</f>
        <v>0</v>
      </c>
      <c r="E86" s="254" t="str">
        <f>IF('Page 1'!$D$9="","",'Page 1'!$D$9)</f>
        <v/>
      </c>
      <c r="F86" s="253">
        <f>+'Page 3B (2)'!A26</f>
        <v>0</v>
      </c>
      <c r="G86" s="253">
        <f>+'Page 3B (2)'!B26</f>
        <v>0</v>
      </c>
      <c r="H86" s="253">
        <f>+'Page 3B (2)'!C26</f>
        <v>0</v>
      </c>
      <c r="I86" s="253">
        <f>+'Page 3B (2)'!D26</f>
        <v>0</v>
      </c>
      <c r="J86" s="255">
        <f>+'Page 3B (2)'!E26</f>
        <v>0</v>
      </c>
      <c r="K86" s="255">
        <f>+'Page 3B (2)'!F26</f>
        <v>0</v>
      </c>
      <c r="L86" s="255">
        <f>+'Page 3B (2)'!G26</f>
        <v>0</v>
      </c>
      <c r="M86" s="255">
        <f>+'Page 3B (2)'!H26</f>
        <v>0</v>
      </c>
      <c r="N86" s="255">
        <f>+'Page 3B (2)'!I26</f>
        <v>0</v>
      </c>
      <c r="O86" s="250">
        <f t="shared" si="1"/>
        <v>2024</v>
      </c>
    </row>
    <row r="87" spans="1:15" s="256" customFormat="1" x14ac:dyDescent="0.2">
      <c r="A87" s="253">
        <f>+'Page 1'!$B$11</f>
        <v>0</v>
      </c>
      <c r="B87" s="254">
        <f>'data-p1'!$B$3</f>
        <v>45657</v>
      </c>
      <c r="C87" s="254">
        <f>'data-p1'!$C$3</f>
        <v>45717</v>
      </c>
      <c r="D87" s="253">
        <f>+'Page 1'!$D$8</f>
        <v>0</v>
      </c>
      <c r="E87" s="254" t="str">
        <f>IF('Page 1'!$D$9="","",'Page 1'!$D$9)</f>
        <v/>
      </c>
      <c r="F87" s="253">
        <f>+'Page 3B (2)'!A27</f>
        <v>0</v>
      </c>
      <c r="G87" s="253">
        <f>+'Page 3B (2)'!B27</f>
        <v>0</v>
      </c>
      <c r="H87" s="253">
        <f>+'Page 3B (2)'!C27</f>
        <v>0</v>
      </c>
      <c r="I87" s="253">
        <f>+'Page 3B (2)'!D27</f>
        <v>0</v>
      </c>
      <c r="J87" s="255">
        <f>+'Page 3B (2)'!E27</f>
        <v>0</v>
      </c>
      <c r="K87" s="255">
        <f>+'Page 3B (2)'!F27</f>
        <v>0</v>
      </c>
      <c r="L87" s="255">
        <f>+'Page 3B (2)'!G27</f>
        <v>0</v>
      </c>
      <c r="M87" s="255">
        <f>+'Page 3B (2)'!H27</f>
        <v>0</v>
      </c>
      <c r="N87" s="255">
        <f>+'Page 3B (2)'!I27</f>
        <v>0</v>
      </c>
      <c r="O87" s="250">
        <f t="shared" si="1"/>
        <v>2024</v>
      </c>
    </row>
    <row r="88" spans="1:15" s="256" customFormat="1" x14ac:dyDescent="0.2">
      <c r="A88" s="253">
        <f>+'Page 1'!$B$11</f>
        <v>0</v>
      </c>
      <c r="B88" s="254">
        <f>'data-p1'!$B$3</f>
        <v>45657</v>
      </c>
      <c r="C88" s="254">
        <f>'data-p1'!$C$3</f>
        <v>45717</v>
      </c>
      <c r="D88" s="253">
        <f>+'Page 1'!$D$8</f>
        <v>0</v>
      </c>
      <c r="E88" s="254" t="str">
        <f>IF('Page 1'!$D$9="","",'Page 1'!$D$9)</f>
        <v/>
      </c>
      <c r="F88" s="253">
        <f>+'Page 3B (2)'!A28</f>
        <v>0</v>
      </c>
      <c r="G88" s="253">
        <f>+'Page 3B (2)'!B28</f>
        <v>0</v>
      </c>
      <c r="H88" s="253">
        <f>+'Page 3B (2)'!C28</f>
        <v>0</v>
      </c>
      <c r="I88" s="253">
        <f>+'Page 3B (2)'!D28</f>
        <v>0</v>
      </c>
      <c r="J88" s="255">
        <f>+'Page 3B (2)'!E28</f>
        <v>0</v>
      </c>
      <c r="K88" s="255">
        <f>+'Page 3B (2)'!F28</f>
        <v>0</v>
      </c>
      <c r="L88" s="255">
        <f>+'Page 3B (2)'!G28</f>
        <v>0</v>
      </c>
      <c r="M88" s="255">
        <f>+'Page 3B (2)'!H28</f>
        <v>0</v>
      </c>
      <c r="N88" s="255">
        <f>+'Page 3B (2)'!I28</f>
        <v>0</v>
      </c>
      <c r="O88" s="250">
        <f t="shared" si="1"/>
        <v>2024</v>
      </c>
    </row>
    <row r="89" spans="1:15" s="256" customFormat="1" x14ac:dyDescent="0.2">
      <c r="A89" s="253">
        <f>+'Page 1'!$B$11</f>
        <v>0</v>
      </c>
      <c r="B89" s="254">
        <f>'data-p1'!$B$3</f>
        <v>45657</v>
      </c>
      <c r="C89" s="254">
        <f>'data-p1'!$C$3</f>
        <v>45717</v>
      </c>
      <c r="D89" s="253">
        <f>+'Page 1'!$D$8</f>
        <v>0</v>
      </c>
      <c r="E89" s="254" t="str">
        <f>IF('Page 1'!$D$9="","",'Page 1'!$D$9)</f>
        <v/>
      </c>
      <c r="F89" s="253">
        <f>+'Page 3B (2)'!A29</f>
        <v>0</v>
      </c>
      <c r="G89" s="253">
        <f>+'Page 3B (2)'!B29</f>
        <v>0</v>
      </c>
      <c r="H89" s="253">
        <f>+'Page 3B (2)'!C29</f>
        <v>0</v>
      </c>
      <c r="I89" s="253">
        <f>+'Page 3B (2)'!D29</f>
        <v>0</v>
      </c>
      <c r="J89" s="255">
        <f>+'Page 3B (2)'!E29</f>
        <v>0</v>
      </c>
      <c r="K89" s="255">
        <f>+'Page 3B (2)'!F29</f>
        <v>0</v>
      </c>
      <c r="L89" s="255">
        <f>+'Page 3B (2)'!G29</f>
        <v>0</v>
      </c>
      <c r="M89" s="255">
        <f>+'Page 3B (2)'!H29</f>
        <v>0</v>
      </c>
      <c r="N89" s="255">
        <f>+'Page 3B (2)'!I29</f>
        <v>0</v>
      </c>
      <c r="O89" s="250">
        <f t="shared" si="1"/>
        <v>2024</v>
      </c>
    </row>
    <row r="90" spans="1:15" s="256" customFormat="1" x14ac:dyDescent="0.2">
      <c r="A90" s="253">
        <f>+'Page 1'!$B$11</f>
        <v>0</v>
      </c>
      <c r="B90" s="254">
        <f>'data-p1'!$B$3</f>
        <v>45657</v>
      </c>
      <c r="C90" s="254">
        <f>'data-p1'!$C$3</f>
        <v>45717</v>
      </c>
      <c r="D90" s="253">
        <f>+'Page 1'!$D$8</f>
        <v>0</v>
      </c>
      <c r="E90" s="254" t="str">
        <f>IF('Page 1'!$D$9="","",'Page 1'!$D$9)</f>
        <v/>
      </c>
      <c r="F90" s="253">
        <f>+'Page 3B (2)'!A30</f>
        <v>0</v>
      </c>
      <c r="G90" s="253">
        <f>+'Page 3B (2)'!B30</f>
        <v>0</v>
      </c>
      <c r="H90" s="253">
        <f>+'Page 3B (2)'!C30</f>
        <v>0</v>
      </c>
      <c r="I90" s="253">
        <f>+'Page 3B (2)'!D30</f>
        <v>0</v>
      </c>
      <c r="J90" s="255">
        <f>+'Page 3B (2)'!E30</f>
        <v>0</v>
      </c>
      <c r="K90" s="255">
        <f>+'Page 3B (2)'!F30</f>
        <v>0</v>
      </c>
      <c r="L90" s="255">
        <f>+'Page 3B (2)'!G30</f>
        <v>0</v>
      </c>
      <c r="M90" s="255">
        <f>+'Page 3B (2)'!H30</f>
        <v>0</v>
      </c>
      <c r="N90" s="255">
        <f>+'Page 3B (2)'!I30</f>
        <v>0</v>
      </c>
      <c r="O90" s="250">
        <f t="shared" si="1"/>
        <v>2024</v>
      </c>
    </row>
    <row r="91" spans="1:15" s="256" customFormat="1" x14ac:dyDescent="0.2">
      <c r="A91" s="253">
        <f>+'Page 1'!$B$11</f>
        <v>0</v>
      </c>
      <c r="B91" s="254">
        <f>'data-p1'!$B$3</f>
        <v>45657</v>
      </c>
      <c r="C91" s="254">
        <f>'data-p1'!$C$3</f>
        <v>45717</v>
      </c>
      <c r="D91" s="253">
        <f>+'Page 1'!$D$8</f>
        <v>0</v>
      </c>
      <c r="E91" s="254" t="str">
        <f>IF('Page 1'!$D$9="","",'Page 1'!$D$9)</f>
        <v/>
      </c>
      <c r="F91" s="253">
        <f>+'Page 3B (2)'!A31</f>
        <v>0</v>
      </c>
      <c r="G91" s="253">
        <f>+'Page 3B (2)'!B31</f>
        <v>0</v>
      </c>
      <c r="H91" s="253">
        <f>+'Page 3B (2)'!C31</f>
        <v>0</v>
      </c>
      <c r="I91" s="253">
        <f>+'Page 3B (2)'!D31</f>
        <v>0</v>
      </c>
      <c r="J91" s="255">
        <f>+'Page 3B (2)'!E31</f>
        <v>0</v>
      </c>
      <c r="K91" s="255">
        <f>+'Page 3B (2)'!F31</f>
        <v>0</v>
      </c>
      <c r="L91" s="255">
        <f>+'Page 3B (2)'!G31</f>
        <v>0</v>
      </c>
      <c r="M91" s="255">
        <f>+'Page 3B (2)'!H31</f>
        <v>0</v>
      </c>
      <c r="N91" s="255">
        <f>+'Page 3B (2)'!I31</f>
        <v>0</v>
      </c>
      <c r="O91" s="250">
        <f t="shared" si="1"/>
        <v>2024</v>
      </c>
    </row>
    <row r="92" spans="1:15" s="256" customFormat="1" x14ac:dyDescent="0.2">
      <c r="A92" s="253">
        <f>+'Page 1'!$B$11</f>
        <v>0</v>
      </c>
      <c r="B92" s="254">
        <f>'data-p1'!$B$3</f>
        <v>45657</v>
      </c>
      <c r="C92" s="254">
        <f>'data-p1'!$C$3</f>
        <v>45717</v>
      </c>
      <c r="D92" s="253">
        <f>+'Page 1'!$D$8</f>
        <v>0</v>
      </c>
      <c r="E92" s="254" t="str">
        <f>IF('Page 1'!$D$9="","",'Page 1'!$D$9)</f>
        <v/>
      </c>
      <c r="F92" s="253">
        <f>+'Page 3B (2)'!A32</f>
        <v>0</v>
      </c>
      <c r="G92" s="253">
        <f>+'Page 3B (2)'!B32</f>
        <v>0</v>
      </c>
      <c r="H92" s="253">
        <f>+'Page 3B (2)'!C32</f>
        <v>0</v>
      </c>
      <c r="I92" s="253">
        <f>+'Page 3B (2)'!D32</f>
        <v>0</v>
      </c>
      <c r="J92" s="255">
        <f>+'Page 3B (2)'!E32</f>
        <v>0</v>
      </c>
      <c r="K92" s="255">
        <f>+'Page 3B (2)'!F32</f>
        <v>0</v>
      </c>
      <c r="L92" s="255">
        <f>+'Page 3B (2)'!G32</f>
        <v>0</v>
      </c>
      <c r="M92" s="255">
        <f>+'Page 3B (2)'!H32</f>
        <v>0</v>
      </c>
      <c r="N92" s="255">
        <f>+'Page 3B (2)'!I32</f>
        <v>0</v>
      </c>
      <c r="O92" s="250">
        <f t="shared" si="1"/>
        <v>2024</v>
      </c>
    </row>
    <row r="93" spans="1:15" s="256" customFormat="1" x14ac:dyDescent="0.2">
      <c r="A93" s="253">
        <f>+'Page 1'!$B$11</f>
        <v>0</v>
      </c>
      <c r="B93" s="254">
        <f>'data-p1'!$B$3</f>
        <v>45657</v>
      </c>
      <c r="C93" s="254">
        <f>'data-p1'!$C$3</f>
        <v>45717</v>
      </c>
      <c r="D93" s="253">
        <f>+'Page 1'!$D$8</f>
        <v>0</v>
      </c>
      <c r="E93" s="254" t="str">
        <f>IF('Page 1'!$D$9="","",'Page 1'!$D$9)</f>
        <v/>
      </c>
      <c r="F93" s="253">
        <f>+'Page 3B (2)'!A33</f>
        <v>0</v>
      </c>
      <c r="G93" s="253">
        <f>+'Page 3B (2)'!B33</f>
        <v>0</v>
      </c>
      <c r="H93" s="253">
        <f>+'Page 3B (2)'!C33</f>
        <v>0</v>
      </c>
      <c r="I93" s="253">
        <f>+'Page 3B (2)'!D33</f>
        <v>0</v>
      </c>
      <c r="J93" s="255">
        <f>+'Page 3B (2)'!E33</f>
        <v>0</v>
      </c>
      <c r="K93" s="255">
        <f>+'Page 3B (2)'!F33</f>
        <v>0</v>
      </c>
      <c r="L93" s="255">
        <f>+'Page 3B (2)'!G33</f>
        <v>0</v>
      </c>
      <c r="M93" s="255">
        <f>+'Page 3B (2)'!H33</f>
        <v>0</v>
      </c>
      <c r="N93" s="255">
        <f>+'Page 3B (2)'!I33</f>
        <v>0</v>
      </c>
      <c r="O93" s="250">
        <f t="shared" si="1"/>
        <v>2024</v>
      </c>
    </row>
    <row r="94" spans="1:15" s="256" customFormat="1" x14ac:dyDescent="0.2">
      <c r="A94" s="253">
        <f>+'Page 1'!$B$11</f>
        <v>0</v>
      </c>
      <c r="B94" s="254">
        <f>'data-p1'!$B$3</f>
        <v>45657</v>
      </c>
      <c r="C94" s="254">
        <f>'data-p1'!$C$3</f>
        <v>45717</v>
      </c>
      <c r="D94" s="253">
        <f>+'Page 1'!$D$8</f>
        <v>0</v>
      </c>
      <c r="E94" s="254" t="str">
        <f>IF('Page 1'!$D$9="","",'Page 1'!$D$9)</f>
        <v/>
      </c>
      <c r="F94" s="253">
        <f>+'Page 3B (2)'!A34</f>
        <v>0</v>
      </c>
      <c r="G94" s="253">
        <f>+'Page 3B (2)'!B34</f>
        <v>0</v>
      </c>
      <c r="H94" s="253">
        <f>+'Page 3B (2)'!C34</f>
        <v>0</v>
      </c>
      <c r="I94" s="253">
        <f>+'Page 3B (2)'!D34</f>
        <v>0</v>
      </c>
      <c r="J94" s="255">
        <f>+'Page 3B (2)'!E34</f>
        <v>0</v>
      </c>
      <c r="K94" s="255">
        <f>+'Page 3B (2)'!F34</f>
        <v>0</v>
      </c>
      <c r="L94" s="255">
        <f>+'Page 3B (2)'!G34</f>
        <v>0</v>
      </c>
      <c r="M94" s="255">
        <f>+'Page 3B (2)'!H34</f>
        <v>0</v>
      </c>
      <c r="N94" s="255">
        <f>+'Page 3B (2)'!I34</f>
        <v>0</v>
      </c>
      <c r="O94" s="250">
        <f t="shared" si="1"/>
        <v>2024</v>
      </c>
    </row>
    <row r="95" spans="1:15" s="256" customFormat="1" x14ac:dyDescent="0.2">
      <c r="A95" s="253">
        <f>+'Page 1'!$B$11</f>
        <v>0</v>
      </c>
      <c r="B95" s="254">
        <f>'data-p1'!$B$3</f>
        <v>45657</v>
      </c>
      <c r="C95" s="254">
        <f>'data-p1'!$C$3</f>
        <v>45717</v>
      </c>
      <c r="D95" s="253">
        <f>+'Page 1'!$D$8</f>
        <v>0</v>
      </c>
      <c r="E95" s="254" t="str">
        <f>IF('Page 1'!$D$9="","",'Page 1'!$D$9)</f>
        <v/>
      </c>
      <c r="F95" s="253">
        <f>+'Page 3B (2)'!A35</f>
        <v>0</v>
      </c>
      <c r="G95" s="253">
        <f>+'Page 3B (2)'!B35</f>
        <v>0</v>
      </c>
      <c r="H95" s="253">
        <f>+'Page 3B (2)'!C35</f>
        <v>0</v>
      </c>
      <c r="I95" s="253">
        <f>+'Page 3B (2)'!D35</f>
        <v>0</v>
      </c>
      <c r="J95" s="255">
        <f>+'Page 3B (2)'!E35</f>
        <v>0</v>
      </c>
      <c r="K95" s="255">
        <f>+'Page 3B (2)'!F35</f>
        <v>0</v>
      </c>
      <c r="L95" s="255">
        <f>+'Page 3B (2)'!G35</f>
        <v>0</v>
      </c>
      <c r="M95" s="255">
        <f>+'Page 3B (2)'!H35</f>
        <v>0</v>
      </c>
      <c r="N95" s="255">
        <f>+'Page 3B (2)'!I35</f>
        <v>0</v>
      </c>
      <c r="O95" s="250">
        <f t="shared" si="1"/>
        <v>2024</v>
      </c>
    </row>
    <row r="96" spans="1:15" s="256" customFormat="1" x14ac:dyDescent="0.2">
      <c r="A96" s="253">
        <f>+'Page 1'!$B$11</f>
        <v>0</v>
      </c>
      <c r="B96" s="254">
        <f>'data-p1'!$B$3</f>
        <v>45657</v>
      </c>
      <c r="C96" s="254">
        <f>'data-p1'!$C$3</f>
        <v>45717</v>
      </c>
      <c r="D96" s="253">
        <f>+'Page 1'!$D$8</f>
        <v>0</v>
      </c>
      <c r="E96" s="254" t="str">
        <f>IF('Page 1'!$D$9="","",'Page 1'!$D$9)</f>
        <v/>
      </c>
      <c r="F96" s="253">
        <f>+'Page 3B (2)'!A36</f>
        <v>0</v>
      </c>
      <c r="G96" s="253">
        <f>+'Page 3B (2)'!B36</f>
        <v>0</v>
      </c>
      <c r="H96" s="253">
        <f>+'Page 3B (2)'!C36</f>
        <v>0</v>
      </c>
      <c r="I96" s="253">
        <f>+'Page 3B (2)'!D36</f>
        <v>0</v>
      </c>
      <c r="J96" s="255">
        <f>+'Page 3B (2)'!E36</f>
        <v>0</v>
      </c>
      <c r="K96" s="255">
        <f>+'Page 3B (2)'!F36</f>
        <v>0</v>
      </c>
      <c r="L96" s="255">
        <f>+'Page 3B (2)'!G36</f>
        <v>0</v>
      </c>
      <c r="M96" s="255">
        <f>+'Page 3B (2)'!H36</f>
        <v>0</v>
      </c>
      <c r="N96" s="255">
        <f>+'Page 3B (2)'!I36</f>
        <v>0</v>
      </c>
      <c r="O96" s="250">
        <f t="shared" si="1"/>
        <v>2024</v>
      </c>
    </row>
    <row r="97" spans="1:15" s="256" customFormat="1" x14ac:dyDescent="0.2">
      <c r="A97" s="253">
        <f>+'Page 1'!$B$11</f>
        <v>0</v>
      </c>
      <c r="B97" s="254">
        <f>'data-p1'!$B$3</f>
        <v>45657</v>
      </c>
      <c r="C97" s="254">
        <f>'data-p1'!$C$3</f>
        <v>45717</v>
      </c>
      <c r="D97" s="253">
        <f>+'Page 1'!$D$8</f>
        <v>0</v>
      </c>
      <c r="E97" s="254" t="str">
        <f>IF('Page 1'!$D$9="","",'Page 1'!$D$9)</f>
        <v/>
      </c>
      <c r="F97" s="253">
        <f>+'Page 3B (2)'!A37</f>
        <v>0</v>
      </c>
      <c r="G97" s="253">
        <f>+'Page 3B (2)'!B37</f>
        <v>0</v>
      </c>
      <c r="H97" s="253">
        <f>+'Page 3B (2)'!C37</f>
        <v>0</v>
      </c>
      <c r="I97" s="253">
        <f>+'Page 3B (2)'!D37</f>
        <v>0</v>
      </c>
      <c r="J97" s="255">
        <f>+'Page 3B (2)'!E37</f>
        <v>0</v>
      </c>
      <c r="K97" s="255">
        <f>+'Page 3B (2)'!F37</f>
        <v>0</v>
      </c>
      <c r="L97" s="255">
        <f>+'Page 3B (2)'!G37</f>
        <v>0</v>
      </c>
      <c r="M97" s="255">
        <f>+'Page 3B (2)'!H37</f>
        <v>0</v>
      </c>
      <c r="N97" s="255">
        <f>+'Page 3B (2)'!I37</f>
        <v>0</v>
      </c>
      <c r="O97" s="250">
        <f t="shared" si="1"/>
        <v>2024</v>
      </c>
    </row>
    <row r="98" spans="1:15" s="256" customFormat="1" x14ac:dyDescent="0.2">
      <c r="A98" s="253">
        <f>+'Page 1'!$B$11</f>
        <v>0</v>
      </c>
      <c r="B98" s="254">
        <f>'data-p1'!$B$3</f>
        <v>45657</v>
      </c>
      <c r="C98" s="254">
        <f>'data-p1'!$C$3</f>
        <v>45717</v>
      </c>
      <c r="D98" s="253">
        <f>+'Page 1'!$D$8</f>
        <v>0</v>
      </c>
      <c r="E98" s="254" t="str">
        <f>IF('Page 1'!$D$9="","",'Page 1'!$D$9)</f>
        <v/>
      </c>
      <c r="F98" s="253">
        <f>+'Page 3B (2)'!A38</f>
        <v>0</v>
      </c>
      <c r="G98" s="253">
        <f>+'Page 3B (2)'!B38</f>
        <v>0</v>
      </c>
      <c r="H98" s="253">
        <f>+'Page 3B (2)'!C38</f>
        <v>0</v>
      </c>
      <c r="I98" s="253">
        <f>+'Page 3B (2)'!D38</f>
        <v>0</v>
      </c>
      <c r="J98" s="255">
        <f>+'Page 3B (2)'!E38</f>
        <v>0</v>
      </c>
      <c r="K98" s="255">
        <f>+'Page 3B (2)'!F38</f>
        <v>0</v>
      </c>
      <c r="L98" s="255">
        <f>+'Page 3B (2)'!G38</f>
        <v>0</v>
      </c>
      <c r="M98" s="255">
        <f>+'Page 3B (2)'!H38</f>
        <v>0</v>
      </c>
      <c r="N98" s="255">
        <f>+'Page 3B (2)'!I38</f>
        <v>0</v>
      </c>
      <c r="O98" s="250">
        <f t="shared" si="1"/>
        <v>2024</v>
      </c>
    </row>
    <row r="99" spans="1:15" s="256" customFormat="1" x14ac:dyDescent="0.2">
      <c r="A99" s="253">
        <f>+'Page 1'!$B$11</f>
        <v>0</v>
      </c>
      <c r="B99" s="254">
        <f>'data-p1'!$B$3</f>
        <v>45657</v>
      </c>
      <c r="C99" s="254">
        <f>'data-p1'!$C$3</f>
        <v>45717</v>
      </c>
      <c r="D99" s="253">
        <f>+'Page 1'!$D$8</f>
        <v>0</v>
      </c>
      <c r="E99" s="254" t="str">
        <f>IF('Page 1'!$D$9="","",'Page 1'!$D$9)</f>
        <v/>
      </c>
      <c r="F99" s="253">
        <f>+'Page 3B (2)'!A39</f>
        <v>0</v>
      </c>
      <c r="G99" s="253">
        <f>+'Page 3B (2)'!B39</f>
        <v>0</v>
      </c>
      <c r="H99" s="253">
        <f>+'Page 3B (2)'!C39</f>
        <v>0</v>
      </c>
      <c r="I99" s="253">
        <f>+'Page 3B (2)'!D39</f>
        <v>0</v>
      </c>
      <c r="J99" s="255">
        <f>+'Page 3B (2)'!E39</f>
        <v>0</v>
      </c>
      <c r="K99" s="255">
        <f>+'Page 3B (2)'!F39</f>
        <v>0</v>
      </c>
      <c r="L99" s="255">
        <f>+'Page 3B (2)'!G39</f>
        <v>0</v>
      </c>
      <c r="M99" s="255">
        <f>+'Page 3B (2)'!H39</f>
        <v>0</v>
      </c>
      <c r="N99" s="255">
        <f>+'Page 3B (2)'!I39</f>
        <v>0</v>
      </c>
      <c r="O99" s="250">
        <f t="shared" si="1"/>
        <v>2024</v>
      </c>
    </row>
    <row r="100" spans="1:15" s="256" customFormat="1" x14ac:dyDescent="0.2">
      <c r="A100" s="253">
        <f>+'Page 1'!$B$11</f>
        <v>0</v>
      </c>
      <c r="B100" s="254">
        <f>'data-p1'!$B$3</f>
        <v>45657</v>
      </c>
      <c r="C100" s="254">
        <f>'data-p1'!$C$3</f>
        <v>45717</v>
      </c>
      <c r="D100" s="253">
        <f>+'Page 1'!$D$8</f>
        <v>0</v>
      </c>
      <c r="E100" s="254" t="str">
        <f>IF('Page 1'!$D$9="","",'Page 1'!$D$9)</f>
        <v/>
      </c>
      <c r="F100" s="253">
        <f>+'Page 3B (2)'!A40</f>
        <v>0</v>
      </c>
      <c r="G100" s="253">
        <f>+'Page 3B (2)'!B40</f>
        <v>0</v>
      </c>
      <c r="H100" s="253">
        <f>+'Page 3B (2)'!C40</f>
        <v>0</v>
      </c>
      <c r="I100" s="253">
        <f>+'Page 3B (2)'!D40</f>
        <v>0</v>
      </c>
      <c r="J100" s="255">
        <f>+'Page 3B (2)'!E40</f>
        <v>0</v>
      </c>
      <c r="K100" s="255">
        <f>+'Page 3B (2)'!F40</f>
        <v>0</v>
      </c>
      <c r="L100" s="255">
        <f>+'Page 3B (2)'!G40</f>
        <v>0</v>
      </c>
      <c r="M100" s="255">
        <f>+'Page 3B (2)'!H40</f>
        <v>0</v>
      </c>
      <c r="N100" s="255">
        <f>+'Page 3B (2)'!I40</f>
        <v>0</v>
      </c>
      <c r="O100" s="250">
        <f t="shared" si="1"/>
        <v>2024</v>
      </c>
    </row>
    <row r="101" spans="1:15" s="256" customFormat="1" x14ac:dyDescent="0.2">
      <c r="A101" s="253">
        <f>+'Page 1'!$B$11</f>
        <v>0</v>
      </c>
      <c r="B101" s="254">
        <f>'data-p1'!$B$3</f>
        <v>45657</v>
      </c>
      <c r="C101" s="254">
        <f>'data-p1'!$C$3</f>
        <v>45717</v>
      </c>
      <c r="D101" s="253">
        <f>+'Page 1'!$D$8</f>
        <v>0</v>
      </c>
      <c r="E101" s="254" t="str">
        <f>IF('Page 1'!$D$9="","",'Page 1'!$D$9)</f>
        <v/>
      </c>
      <c r="F101" s="253">
        <f>+'Page 3B (2)'!A41</f>
        <v>0</v>
      </c>
      <c r="G101" s="253">
        <f>+'Page 3B (2)'!B41</f>
        <v>0</v>
      </c>
      <c r="H101" s="253">
        <f>+'Page 3B (2)'!C41</f>
        <v>0</v>
      </c>
      <c r="I101" s="253">
        <f>+'Page 3B (2)'!D41</f>
        <v>0</v>
      </c>
      <c r="J101" s="255">
        <f>+'Page 3B (2)'!E41</f>
        <v>0</v>
      </c>
      <c r="K101" s="255">
        <f>+'Page 3B (2)'!F41</f>
        <v>0</v>
      </c>
      <c r="L101" s="255">
        <f>+'Page 3B (2)'!G41</f>
        <v>0</v>
      </c>
      <c r="M101" s="255">
        <f>+'Page 3B (2)'!H41</f>
        <v>0</v>
      </c>
      <c r="N101" s="255">
        <f>+'Page 3B (2)'!I41</f>
        <v>0</v>
      </c>
      <c r="O101" s="250">
        <f t="shared" si="1"/>
        <v>2024</v>
      </c>
    </row>
    <row r="102" spans="1:15" s="256" customFormat="1" x14ac:dyDescent="0.2">
      <c r="A102" s="253">
        <f>+'Page 1'!$B$11</f>
        <v>0</v>
      </c>
      <c r="B102" s="254">
        <f>'data-p1'!$B$3</f>
        <v>45657</v>
      </c>
      <c r="C102" s="254">
        <f>'data-p1'!$C$3</f>
        <v>45717</v>
      </c>
      <c r="D102" s="253">
        <f>+'Page 1'!$D$8</f>
        <v>0</v>
      </c>
      <c r="E102" s="254" t="str">
        <f>IF('Page 1'!$D$9="","",'Page 1'!$D$9)</f>
        <v/>
      </c>
      <c r="F102" s="253">
        <f>+'Page 3B (2)'!A42</f>
        <v>0</v>
      </c>
      <c r="G102" s="253">
        <f>+'Page 3B (2)'!B42</f>
        <v>0</v>
      </c>
      <c r="H102" s="253">
        <f>+'Page 3B (2)'!C42</f>
        <v>0</v>
      </c>
      <c r="I102" s="253">
        <f>+'Page 3B (2)'!D42</f>
        <v>0</v>
      </c>
      <c r="J102" s="255">
        <f>+'Page 3B (2)'!E42</f>
        <v>0</v>
      </c>
      <c r="K102" s="255">
        <f>+'Page 3B (2)'!F42</f>
        <v>0</v>
      </c>
      <c r="L102" s="255">
        <f>+'Page 3B (2)'!G42</f>
        <v>0</v>
      </c>
      <c r="M102" s="255">
        <f>+'Page 3B (2)'!H42</f>
        <v>0</v>
      </c>
      <c r="N102" s="255">
        <f>+'Page 3B (2)'!I42</f>
        <v>0</v>
      </c>
      <c r="O102" s="250">
        <f t="shared" si="1"/>
        <v>2024</v>
      </c>
    </row>
    <row r="103" spans="1:15" s="256" customFormat="1" x14ac:dyDescent="0.2">
      <c r="A103" s="253">
        <f>+'Page 1'!$B$11</f>
        <v>0</v>
      </c>
      <c r="B103" s="254">
        <f>'data-p1'!$B$3</f>
        <v>45657</v>
      </c>
      <c r="C103" s="254">
        <f>'data-p1'!$C$3</f>
        <v>45717</v>
      </c>
      <c r="D103" s="253">
        <f>+'Page 1'!$D$8</f>
        <v>0</v>
      </c>
      <c r="E103" s="254" t="str">
        <f>IF('Page 1'!$D$9="","",'Page 1'!$D$9)</f>
        <v/>
      </c>
      <c r="F103" s="253">
        <f>+'Page 3B (2)'!A43</f>
        <v>0</v>
      </c>
      <c r="G103" s="253">
        <f>+'Page 3B (2)'!B43</f>
        <v>0</v>
      </c>
      <c r="H103" s="253">
        <f>+'Page 3B (2)'!C43</f>
        <v>0</v>
      </c>
      <c r="I103" s="253">
        <f>+'Page 3B (2)'!D43</f>
        <v>0</v>
      </c>
      <c r="J103" s="255">
        <f>+'Page 3B (2)'!E43</f>
        <v>0</v>
      </c>
      <c r="K103" s="255">
        <f>+'Page 3B (2)'!F43</f>
        <v>0</v>
      </c>
      <c r="L103" s="255">
        <f>+'Page 3B (2)'!G43</f>
        <v>0</v>
      </c>
      <c r="M103" s="255">
        <f>+'Page 3B (2)'!H43</f>
        <v>0</v>
      </c>
      <c r="N103" s="255">
        <f>+'Page 3B (2)'!I43</f>
        <v>0</v>
      </c>
      <c r="O103" s="250">
        <f t="shared" si="1"/>
        <v>2024</v>
      </c>
    </row>
    <row r="104" spans="1:15" s="256" customFormat="1" x14ac:dyDescent="0.2">
      <c r="A104" s="253">
        <f>+'Page 1'!$B$11</f>
        <v>0</v>
      </c>
      <c r="B104" s="254">
        <f>'data-p1'!$B$3</f>
        <v>45657</v>
      </c>
      <c r="C104" s="254">
        <f>'data-p1'!$C$3</f>
        <v>45717</v>
      </c>
      <c r="D104" s="253">
        <f>+'Page 1'!$D$8</f>
        <v>0</v>
      </c>
      <c r="E104" s="254" t="str">
        <f>IF('Page 1'!$D$9="","",'Page 1'!$D$9)</f>
        <v/>
      </c>
      <c r="F104" s="253">
        <f>+'Page 3B (2)'!A44</f>
        <v>0</v>
      </c>
      <c r="G104" s="253">
        <f>+'Page 3B (2)'!B44</f>
        <v>0</v>
      </c>
      <c r="H104" s="253">
        <f>+'Page 3B (2)'!C44</f>
        <v>0</v>
      </c>
      <c r="I104" s="253">
        <f>+'Page 3B (2)'!D44</f>
        <v>0</v>
      </c>
      <c r="J104" s="255">
        <f>+'Page 3B (2)'!E44</f>
        <v>0</v>
      </c>
      <c r="K104" s="255">
        <f>+'Page 3B (2)'!F44</f>
        <v>0</v>
      </c>
      <c r="L104" s="255">
        <f>+'Page 3B (2)'!G44</f>
        <v>0</v>
      </c>
      <c r="M104" s="255">
        <f>+'Page 3B (2)'!H44</f>
        <v>0</v>
      </c>
      <c r="N104" s="255">
        <f>+'Page 3B (2)'!I44</f>
        <v>0</v>
      </c>
      <c r="O104" s="250">
        <f t="shared" si="1"/>
        <v>2024</v>
      </c>
    </row>
    <row r="105" spans="1:15" s="256" customFormat="1" x14ac:dyDescent="0.2">
      <c r="A105" s="253">
        <f>+'Page 1'!$B$11</f>
        <v>0</v>
      </c>
      <c r="B105" s="254">
        <f>'data-p1'!$B$3</f>
        <v>45657</v>
      </c>
      <c r="C105" s="254">
        <f>'data-p1'!$C$3</f>
        <v>45717</v>
      </c>
      <c r="D105" s="253">
        <f>+'Page 1'!$D$8</f>
        <v>0</v>
      </c>
      <c r="E105" s="254" t="str">
        <f>IF('Page 1'!$D$9="","",'Page 1'!$D$9)</f>
        <v/>
      </c>
      <c r="F105" s="253">
        <f>+'Page 3B (2)'!A45</f>
        <v>0</v>
      </c>
      <c r="G105" s="253">
        <f>+'Page 3B (2)'!B45</f>
        <v>0</v>
      </c>
      <c r="H105" s="253">
        <f>+'Page 3B (2)'!C45</f>
        <v>0</v>
      </c>
      <c r="I105" s="253">
        <f>+'Page 3B (2)'!D45</f>
        <v>0</v>
      </c>
      <c r="J105" s="255">
        <f>+'Page 3B (2)'!E45</f>
        <v>0</v>
      </c>
      <c r="K105" s="255">
        <f>+'Page 3B (2)'!F45</f>
        <v>0</v>
      </c>
      <c r="L105" s="255">
        <f>+'Page 3B (2)'!G45</f>
        <v>0</v>
      </c>
      <c r="M105" s="255">
        <f>+'Page 3B (2)'!H45</f>
        <v>0</v>
      </c>
      <c r="N105" s="255">
        <f>+'Page 3B (2)'!I45</f>
        <v>0</v>
      </c>
      <c r="O105" s="250">
        <f t="shared" si="1"/>
        <v>2024</v>
      </c>
    </row>
    <row r="106" spans="1:15" s="256" customFormat="1" x14ac:dyDescent="0.2">
      <c r="A106" s="253">
        <f>+'Page 1'!$B$11</f>
        <v>0</v>
      </c>
      <c r="B106" s="254">
        <f>'data-p1'!$B$3</f>
        <v>45657</v>
      </c>
      <c r="C106" s="254">
        <f>'data-p1'!$C$3</f>
        <v>45717</v>
      </c>
      <c r="D106" s="253">
        <f>+'Page 1'!$D$8</f>
        <v>0</v>
      </c>
      <c r="E106" s="254" t="str">
        <f>IF('Page 1'!$D$9="","",'Page 1'!$D$9)</f>
        <v/>
      </c>
      <c r="F106" s="253">
        <f>+'Page 3B (2)'!A46</f>
        <v>0</v>
      </c>
      <c r="G106" s="253">
        <f>+'Page 3B (2)'!B46</f>
        <v>0</v>
      </c>
      <c r="H106" s="253">
        <f>+'Page 3B (2)'!C46</f>
        <v>0</v>
      </c>
      <c r="I106" s="253">
        <f>+'Page 3B (2)'!D46</f>
        <v>0</v>
      </c>
      <c r="J106" s="255">
        <f>+'Page 3B (2)'!E46</f>
        <v>0</v>
      </c>
      <c r="K106" s="255">
        <f>+'Page 3B (2)'!F46</f>
        <v>0</v>
      </c>
      <c r="L106" s="255">
        <f>+'Page 3B (2)'!G46</f>
        <v>0</v>
      </c>
      <c r="M106" s="255">
        <f>+'Page 3B (2)'!H46</f>
        <v>0</v>
      </c>
      <c r="N106" s="255">
        <f>+'Page 3B (2)'!I46</f>
        <v>0</v>
      </c>
      <c r="O106" s="250">
        <f t="shared" si="1"/>
        <v>2024</v>
      </c>
    </row>
    <row r="107" spans="1:15" s="256" customFormat="1" x14ac:dyDescent="0.2">
      <c r="A107" s="253">
        <f>+'Page 1'!$B$11</f>
        <v>0</v>
      </c>
      <c r="B107" s="254">
        <f>'data-p1'!$B$3</f>
        <v>45657</v>
      </c>
      <c r="C107" s="254">
        <f>'data-p1'!$C$3</f>
        <v>45717</v>
      </c>
      <c r="D107" s="253">
        <f>+'Page 1'!$D$8</f>
        <v>0</v>
      </c>
      <c r="E107" s="254" t="str">
        <f>IF('Page 1'!$D$9="","",'Page 1'!$D$9)</f>
        <v/>
      </c>
      <c r="F107" s="253">
        <f>+'Page 3B (2)'!A47</f>
        <v>0</v>
      </c>
      <c r="G107" s="253">
        <f>+'Page 3B (2)'!B47</f>
        <v>0</v>
      </c>
      <c r="H107" s="253">
        <f>+'Page 3B (2)'!C47</f>
        <v>0</v>
      </c>
      <c r="I107" s="253">
        <f>+'Page 3B (2)'!D47</f>
        <v>0</v>
      </c>
      <c r="J107" s="255">
        <f>+'Page 3B (2)'!E47</f>
        <v>0</v>
      </c>
      <c r="K107" s="255">
        <f>+'Page 3B (2)'!F47</f>
        <v>0</v>
      </c>
      <c r="L107" s="255">
        <f>+'Page 3B (2)'!G47</f>
        <v>0</v>
      </c>
      <c r="M107" s="255">
        <f>+'Page 3B (2)'!H47</f>
        <v>0</v>
      </c>
      <c r="N107" s="255">
        <f>+'Page 3B (2)'!I47</f>
        <v>0</v>
      </c>
      <c r="O107" s="250">
        <f t="shared" si="1"/>
        <v>2024</v>
      </c>
    </row>
    <row r="108" spans="1:15" s="256" customFormat="1" x14ac:dyDescent="0.2">
      <c r="A108" s="253">
        <f>+'Page 1'!$B$11</f>
        <v>0</v>
      </c>
      <c r="B108" s="254">
        <f>'data-p1'!$B$3</f>
        <v>45657</v>
      </c>
      <c r="C108" s="254">
        <f>'data-p1'!$C$3</f>
        <v>45717</v>
      </c>
      <c r="D108" s="253">
        <f>+'Page 1'!$D$8</f>
        <v>0</v>
      </c>
      <c r="E108" s="254" t="str">
        <f>IF('Page 1'!$D$9="","",'Page 1'!$D$9)</f>
        <v/>
      </c>
      <c r="F108" s="253">
        <f>+'Page 3B (2)'!A48</f>
        <v>0</v>
      </c>
      <c r="G108" s="253">
        <f>+'Page 3B (2)'!B48</f>
        <v>0</v>
      </c>
      <c r="H108" s="253">
        <f>+'Page 3B (2)'!C48</f>
        <v>0</v>
      </c>
      <c r="I108" s="253">
        <f>+'Page 3B (2)'!D48</f>
        <v>0</v>
      </c>
      <c r="J108" s="255">
        <f>+'Page 3B (2)'!E48</f>
        <v>0</v>
      </c>
      <c r="K108" s="255">
        <f>+'Page 3B (2)'!F48</f>
        <v>0</v>
      </c>
      <c r="L108" s="255">
        <f>+'Page 3B (2)'!G48</f>
        <v>0</v>
      </c>
      <c r="M108" s="255">
        <f>+'Page 3B (2)'!H48</f>
        <v>0</v>
      </c>
      <c r="N108" s="255">
        <f>+'Page 3B (2)'!I48</f>
        <v>0</v>
      </c>
      <c r="O108" s="250">
        <f t="shared" si="1"/>
        <v>2024</v>
      </c>
    </row>
    <row r="109" spans="1:15" s="256" customFormat="1" x14ac:dyDescent="0.2">
      <c r="A109" s="253">
        <f>+'Page 1'!$B$11</f>
        <v>0</v>
      </c>
      <c r="B109" s="254">
        <f>'data-p1'!$B$3</f>
        <v>45657</v>
      </c>
      <c r="C109" s="254">
        <f>'data-p1'!$C$3</f>
        <v>45717</v>
      </c>
      <c r="D109" s="253">
        <f>+'Page 1'!$D$8</f>
        <v>0</v>
      </c>
      <c r="E109" s="254" t="str">
        <f>IF('Page 1'!$D$9="","",'Page 1'!$D$9)</f>
        <v/>
      </c>
      <c r="F109" s="253">
        <f>+'Page 3B (2)'!A49</f>
        <v>0</v>
      </c>
      <c r="G109" s="253">
        <f>+'Page 3B (2)'!B49</f>
        <v>0</v>
      </c>
      <c r="H109" s="253">
        <f>+'Page 3B (2)'!C49</f>
        <v>0</v>
      </c>
      <c r="I109" s="253">
        <f>+'Page 3B (2)'!D49</f>
        <v>0</v>
      </c>
      <c r="J109" s="255">
        <f>+'Page 3B (2)'!E49</f>
        <v>0</v>
      </c>
      <c r="K109" s="255">
        <f>+'Page 3B (2)'!F49</f>
        <v>0</v>
      </c>
      <c r="L109" s="255">
        <f>+'Page 3B (2)'!G49</f>
        <v>0</v>
      </c>
      <c r="M109" s="255">
        <f>+'Page 3B (2)'!H49</f>
        <v>0</v>
      </c>
      <c r="N109" s="255">
        <f>+'Page 3B (2)'!I49</f>
        <v>0</v>
      </c>
      <c r="O109" s="250">
        <f t="shared" si="1"/>
        <v>2024</v>
      </c>
    </row>
    <row r="110" spans="1:15" s="256" customFormat="1" x14ac:dyDescent="0.2">
      <c r="A110" s="253">
        <f>+'Page 1'!$B$11</f>
        <v>0</v>
      </c>
      <c r="B110" s="254">
        <f>'data-p1'!$B$3</f>
        <v>45657</v>
      </c>
      <c r="C110" s="254">
        <f>'data-p1'!$C$3</f>
        <v>45717</v>
      </c>
      <c r="D110" s="253">
        <f>+'Page 1'!$D$8</f>
        <v>0</v>
      </c>
      <c r="E110" s="254" t="str">
        <f>IF('Page 1'!$D$9="","",'Page 1'!$D$9)</f>
        <v/>
      </c>
      <c r="F110" s="253">
        <f>+'Page 3B (2)'!A50</f>
        <v>0</v>
      </c>
      <c r="G110" s="253">
        <f>+'Page 3B (2)'!B50</f>
        <v>0</v>
      </c>
      <c r="H110" s="253">
        <f>+'Page 3B (2)'!C50</f>
        <v>0</v>
      </c>
      <c r="I110" s="253">
        <f>+'Page 3B (2)'!D50</f>
        <v>0</v>
      </c>
      <c r="J110" s="255">
        <f>+'Page 3B (2)'!E50</f>
        <v>0</v>
      </c>
      <c r="K110" s="255">
        <f>+'Page 3B (2)'!F50</f>
        <v>0</v>
      </c>
      <c r="L110" s="255">
        <f>+'Page 3B (2)'!G50</f>
        <v>0</v>
      </c>
      <c r="M110" s="255">
        <f>+'Page 3B (2)'!H50</f>
        <v>0</v>
      </c>
      <c r="N110" s="255">
        <f>+'Page 3B (2)'!I50</f>
        <v>0</v>
      </c>
      <c r="O110" s="250">
        <f t="shared" si="1"/>
        <v>2024</v>
      </c>
    </row>
    <row r="111" spans="1:15" s="256" customFormat="1" x14ac:dyDescent="0.2">
      <c r="A111" s="253">
        <f>+'Page 1'!$B$11</f>
        <v>0</v>
      </c>
      <c r="B111" s="254">
        <f>'data-p1'!$B$3</f>
        <v>45657</v>
      </c>
      <c r="C111" s="254">
        <f>'data-p1'!$C$3</f>
        <v>45717</v>
      </c>
      <c r="D111" s="253">
        <f>+'Page 1'!$D$8</f>
        <v>0</v>
      </c>
      <c r="E111" s="254" t="str">
        <f>IF('Page 1'!$D$9="","",'Page 1'!$D$9)</f>
        <v/>
      </c>
      <c r="F111" s="253">
        <f>+'Page 3B (2)'!A51</f>
        <v>0</v>
      </c>
      <c r="G111" s="253">
        <f>+'Page 3B (2)'!B51</f>
        <v>0</v>
      </c>
      <c r="H111" s="253">
        <f>+'Page 3B (2)'!C51</f>
        <v>0</v>
      </c>
      <c r="I111" s="253">
        <f>+'Page 3B (2)'!D51</f>
        <v>0</v>
      </c>
      <c r="J111" s="255">
        <f>+'Page 3B (2)'!E51</f>
        <v>0</v>
      </c>
      <c r="K111" s="255">
        <f>+'Page 3B (2)'!F51</f>
        <v>0</v>
      </c>
      <c r="L111" s="255">
        <f>+'Page 3B (2)'!G51</f>
        <v>0</v>
      </c>
      <c r="M111" s="255">
        <f>+'Page 3B (2)'!H51</f>
        <v>0</v>
      </c>
      <c r="N111" s="255">
        <f>+'Page 3B (2)'!I51</f>
        <v>0</v>
      </c>
      <c r="O111" s="250">
        <f t="shared" si="1"/>
        <v>2024</v>
      </c>
    </row>
    <row r="112" spans="1:15" s="256" customFormat="1" x14ac:dyDescent="0.2">
      <c r="A112" s="253">
        <f>+'Page 1'!$B$11</f>
        <v>0</v>
      </c>
      <c r="B112" s="254">
        <f>'data-p1'!$B$3</f>
        <v>45657</v>
      </c>
      <c r="C112" s="254">
        <f>'data-p1'!$C$3</f>
        <v>45717</v>
      </c>
      <c r="D112" s="253">
        <f>+'Page 1'!$D$8</f>
        <v>0</v>
      </c>
      <c r="E112" s="254" t="str">
        <f>IF('Page 1'!$D$9="","",'Page 1'!$D$9)</f>
        <v/>
      </c>
      <c r="F112" s="253">
        <f>+'Page 3B (2)'!A52</f>
        <v>0</v>
      </c>
      <c r="G112" s="253">
        <f>+'Page 3B (2)'!B52</f>
        <v>0</v>
      </c>
      <c r="H112" s="253">
        <f>+'Page 3B (2)'!C52</f>
        <v>0</v>
      </c>
      <c r="I112" s="253">
        <f>+'Page 3B (2)'!D52</f>
        <v>0</v>
      </c>
      <c r="J112" s="255">
        <f>+'Page 3B (2)'!E52</f>
        <v>0</v>
      </c>
      <c r="K112" s="255">
        <f>+'Page 3B (2)'!F52</f>
        <v>0</v>
      </c>
      <c r="L112" s="255">
        <f>+'Page 3B (2)'!G52</f>
        <v>0</v>
      </c>
      <c r="M112" s="255">
        <f>+'Page 3B (2)'!H52</f>
        <v>0</v>
      </c>
      <c r="N112" s="255">
        <f>+'Page 3B (2)'!I52</f>
        <v>0</v>
      </c>
      <c r="O112" s="250">
        <f t="shared" si="1"/>
        <v>2024</v>
      </c>
    </row>
    <row r="113" spans="1:15" s="256" customFormat="1" x14ac:dyDescent="0.2">
      <c r="A113" s="253">
        <f>+'Page 1'!$B$11</f>
        <v>0</v>
      </c>
      <c r="B113" s="254">
        <f>'data-p1'!$B$3</f>
        <v>45657</v>
      </c>
      <c r="C113" s="254">
        <f>'data-p1'!$C$3</f>
        <v>45717</v>
      </c>
      <c r="D113" s="253">
        <f>+'Page 1'!$D$8</f>
        <v>0</v>
      </c>
      <c r="E113" s="254" t="str">
        <f>IF('Page 1'!$D$9="","",'Page 1'!$D$9)</f>
        <v/>
      </c>
      <c r="F113" s="253">
        <f>+'Page 3B (2)'!A53</f>
        <v>0</v>
      </c>
      <c r="G113" s="253">
        <f>+'Page 3B (2)'!B53</f>
        <v>0</v>
      </c>
      <c r="H113" s="253">
        <f>+'Page 3B (2)'!C53</f>
        <v>0</v>
      </c>
      <c r="I113" s="253">
        <f>+'Page 3B (2)'!D53</f>
        <v>0</v>
      </c>
      <c r="J113" s="255">
        <f>+'Page 3B (2)'!E53</f>
        <v>0</v>
      </c>
      <c r="K113" s="255">
        <f>+'Page 3B (2)'!F53</f>
        <v>0</v>
      </c>
      <c r="L113" s="255">
        <f>+'Page 3B (2)'!G53</f>
        <v>0</v>
      </c>
      <c r="M113" s="255">
        <f>+'Page 3B (2)'!H53</f>
        <v>0</v>
      </c>
      <c r="N113" s="255">
        <f>+'Page 3B (2)'!I53</f>
        <v>0</v>
      </c>
      <c r="O113" s="250">
        <f t="shared" si="1"/>
        <v>2024</v>
      </c>
    </row>
    <row r="114" spans="1:15" s="256" customFormat="1" x14ac:dyDescent="0.2">
      <c r="A114" s="253">
        <f>+'Page 1'!$B$11</f>
        <v>0</v>
      </c>
      <c r="B114" s="254">
        <f>'data-p1'!$B$3</f>
        <v>45657</v>
      </c>
      <c r="C114" s="254">
        <f>'data-p1'!$C$3</f>
        <v>45717</v>
      </c>
      <c r="D114" s="253">
        <f>+'Page 1'!$D$8</f>
        <v>0</v>
      </c>
      <c r="E114" s="254" t="str">
        <f>IF('Page 1'!$D$9="","",'Page 1'!$D$9)</f>
        <v/>
      </c>
      <c r="F114" s="253">
        <f>+'Page 3B (2)'!A54</f>
        <v>0</v>
      </c>
      <c r="G114" s="253">
        <f>+'Page 3B (2)'!B54</f>
        <v>0</v>
      </c>
      <c r="H114" s="253">
        <f>+'Page 3B (2)'!C54</f>
        <v>0</v>
      </c>
      <c r="I114" s="253">
        <f>+'Page 3B (2)'!D54</f>
        <v>0</v>
      </c>
      <c r="J114" s="255">
        <f>+'Page 3B (2)'!E54</f>
        <v>0</v>
      </c>
      <c r="K114" s="255">
        <f>+'Page 3B (2)'!F54</f>
        <v>0</v>
      </c>
      <c r="L114" s="255">
        <f>+'Page 3B (2)'!G54</f>
        <v>0</v>
      </c>
      <c r="M114" s="255">
        <f>+'Page 3B (2)'!H54</f>
        <v>0</v>
      </c>
      <c r="N114" s="255">
        <f>+'Page 3B (2)'!I54</f>
        <v>0</v>
      </c>
      <c r="O114" s="250">
        <f t="shared" si="1"/>
        <v>2024</v>
      </c>
    </row>
    <row r="115" spans="1:15" s="256" customFormat="1" x14ac:dyDescent="0.2">
      <c r="A115" s="253">
        <f>+'Page 1'!$B$11</f>
        <v>0</v>
      </c>
      <c r="B115" s="254">
        <f>'data-p1'!$B$3</f>
        <v>45657</v>
      </c>
      <c r="C115" s="254">
        <f>'data-p1'!$C$3</f>
        <v>45717</v>
      </c>
      <c r="D115" s="253">
        <f>+'Page 1'!$D$8</f>
        <v>0</v>
      </c>
      <c r="E115" s="254" t="str">
        <f>IF('Page 1'!$D$9="","",'Page 1'!$D$9)</f>
        <v/>
      </c>
      <c r="F115" s="253">
        <f>+'Page 3B (2)'!A55</f>
        <v>0</v>
      </c>
      <c r="G115" s="253">
        <f>+'Page 3B (2)'!B55</f>
        <v>0</v>
      </c>
      <c r="H115" s="253">
        <f>+'Page 3B (2)'!C55</f>
        <v>0</v>
      </c>
      <c r="I115" s="253">
        <f>+'Page 3B (2)'!D55</f>
        <v>0</v>
      </c>
      <c r="J115" s="255">
        <f>+'Page 3B (2)'!E55</f>
        <v>0</v>
      </c>
      <c r="K115" s="255">
        <f>+'Page 3B (2)'!F55</f>
        <v>0</v>
      </c>
      <c r="L115" s="255">
        <f>+'Page 3B (2)'!G55</f>
        <v>0</v>
      </c>
      <c r="M115" s="255">
        <f>+'Page 3B (2)'!H55</f>
        <v>0</v>
      </c>
      <c r="N115" s="255">
        <f>+'Page 3B (2)'!I55</f>
        <v>0</v>
      </c>
      <c r="O115" s="250">
        <f t="shared" si="1"/>
        <v>2024</v>
      </c>
    </row>
    <row r="116" spans="1:15" s="256" customFormat="1" x14ac:dyDescent="0.2">
      <c r="A116" s="253">
        <f>+'Page 1'!$B$11</f>
        <v>0</v>
      </c>
      <c r="B116" s="254">
        <f>'data-p1'!$B$3</f>
        <v>45657</v>
      </c>
      <c r="C116" s="254">
        <f>'data-p1'!$C$3</f>
        <v>45717</v>
      </c>
      <c r="D116" s="253">
        <f>+'Page 1'!$D$8</f>
        <v>0</v>
      </c>
      <c r="E116" s="254" t="str">
        <f>IF('Page 1'!$D$9="","",'Page 1'!$D$9)</f>
        <v/>
      </c>
      <c r="F116" s="253">
        <f>+'Page 3B (2)'!A56</f>
        <v>0</v>
      </c>
      <c r="G116" s="253">
        <f>+'Page 3B (2)'!B56</f>
        <v>0</v>
      </c>
      <c r="H116" s="253">
        <f>+'Page 3B (2)'!C56</f>
        <v>0</v>
      </c>
      <c r="I116" s="253">
        <f>+'Page 3B (2)'!D56</f>
        <v>0</v>
      </c>
      <c r="J116" s="255">
        <f>+'Page 3B (2)'!E56</f>
        <v>0</v>
      </c>
      <c r="K116" s="255">
        <f>+'Page 3B (2)'!F56</f>
        <v>0</v>
      </c>
      <c r="L116" s="255">
        <f>+'Page 3B (2)'!G56</f>
        <v>0</v>
      </c>
      <c r="M116" s="255">
        <f>+'Page 3B (2)'!H56</f>
        <v>0</v>
      </c>
      <c r="N116" s="255">
        <f>+'Page 3B (2)'!I56</f>
        <v>0</v>
      </c>
      <c r="O116" s="250">
        <f t="shared" si="1"/>
        <v>2024</v>
      </c>
    </row>
    <row r="117" spans="1:15" s="256" customFormat="1" x14ac:dyDescent="0.2">
      <c r="A117" s="253">
        <f>+'Page 1'!$B$11</f>
        <v>0</v>
      </c>
      <c r="B117" s="254">
        <f>'data-p1'!$B$3</f>
        <v>45657</v>
      </c>
      <c r="C117" s="254">
        <f>'data-p1'!$C$3</f>
        <v>45717</v>
      </c>
      <c r="D117" s="253">
        <f>+'Page 1'!$D$8</f>
        <v>0</v>
      </c>
      <c r="E117" s="254" t="str">
        <f>IF('Page 1'!$D$9="","",'Page 1'!$D$9)</f>
        <v/>
      </c>
      <c r="F117" s="253">
        <f>+'Page 3B (2)'!A57</f>
        <v>0</v>
      </c>
      <c r="G117" s="253">
        <f>+'Page 3B (2)'!B57</f>
        <v>0</v>
      </c>
      <c r="H117" s="253">
        <f>+'Page 3B (2)'!C57</f>
        <v>0</v>
      </c>
      <c r="I117" s="253">
        <f>+'Page 3B (2)'!D57</f>
        <v>0</v>
      </c>
      <c r="J117" s="255">
        <f>+'Page 3B (2)'!E57</f>
        <v>0</v>
      </c>
      <c r="K117" s="255">
        <f>+'Page 3B (2)'!F57</f>
        <v>0</v>
      </c>
      <c r="L117" s="255">
        <f>+'Page 3B (2)'!G57</f>
        <v>0</v>
      </c>
      <c r="M117" s="255">
        <f>+'Page 3B (2)'!H57</f>
        <v>0</v>
      </c>
      <c r="N117" s="255">
        <f>+'Page 3B (2)'!I57</f>
        <v>0</v>
      </c>
      <c r="O117" s="250">
        <f t="shared" si="1"/>
        <v>2024</v>
      </c>
    </row>
    <row r="118" spans="1:15" s="256" customFormat="1" x14ac:dyDescent="0.2">
      <c r="A118" s="253">
        <f>+'Page 1'!$B$11</f>
        <v>0</v>
      </c>
      <c r="B118" s="254">
        <f>'data-p1'!$B$3</f>
        <v>45657</v>
      </c>
      <c r="C118" s="254">
        <f>'data-p1'!$C$3</f>
        <v>45717</v>
      </c>
      <c r="D118" s="253">
        <f>+'Page 1'!$D$8</f>
        <v>0</v>
      </c>
      <c r="E118" s="254" t="str">
        <f>IF('Page 1'!$D$9="","",'Page 1'!$D$9)</f>
        <v/>
      </c>
      <c r="F118" s="253">
        <f>+'Page 3B (2)'!A58</f>
        <v>0</v>
      </c>
      <c r="G118" s="253">
        <f>+'Page 3B (2)'!B58</f>
        <v>0</v>
      </c>
      <c r="H118" s="253">
        <f>+'Page 3B (2)'!C58</f>
        <v>0</v>
      </c>
      <c r="I118" s="253">
        <f>+'Page 3B (2)'!D58</f>
        <v>0</v>
      </c>
      <c r="J118" s="255">
        <f>+'Page 3B (2)'!E58</f>
        <v>0</v>
      </c>
      <c r="K118" s="255">
        <f>+'Page 3B (2)'!F58</f>
        <v>0</v>
      </c>
      <c r="L118" s="255">
        <f>+'Page 3B (2)'!G58</f>
        <v>0</v>
      </c>
      <c r="M118" s="255">
        <f>+'Page 3B (2)'!H58</f>
        <v>0</v>
      </c>
      <c r="N118" s="255">
        <f>+'Page 3B (2)'!I58</f>
        <v>0</v>
      </c>
      <c r="O118" s="250">
        <f t="shared" si="1"/>
        <v>2024</v>
      </c>
    </row>
    <row r="119" spans="1:15" s="256" customFormat="1" x14ac:dyDescent="0.2">
      <c r="A119" s="253">
        <f>+'Page 1'!$B$11</f>
        <v>0</v>
      </c>
      <c r="B119" s="254">
        <f>'data-p1'!$B$3</f>
        <v>45657</v>
      </c>
      <c r="C119" s="254">
        <f>'data-p1'!$C$3</f>
        <v>45717</v>
      </c>
      <c r="D119" s="253">
        <f>+'Page 1'!$D$8</f>
        <v>0</v>
      </c>
      <c r="E119" s="254" t="str">
        <f>IF('Page 1'!$D$9="","",'Page 1'!$D$9)</f>
        <v/>
      </c>
      <c r="F119" s="253">
        <f>+'Page 3B (2)'!A59</f>
        <v>0</v>
      </c>
      <c r="G119" s="253">
        <f>+'Page 3B (2)'!B59</f>
        <v>0</v>
      </c>
      <c r="H119" s="253">
        <f>+'Page 3B (2)'!C59</f>
        <v>0</v>
      </c>
      <c r="I119" s="253">
        <f>+'Page 3B (2)'!D59</f>
        <v>0</v>
      </c>
      <c r="J119" s="255">
        <f>+'Page 3B (2)'!E59</f>
        <v>0</v>
      </c>
      <c r="K119" s="255">
        <f>+'Page 3B (2)'!F59</f>
        <v>0</v>
      </c>
      <c r="L119" s="255">
        <f>+'Page 3B (2)'!G59</f>
        <v>0</v>
      </c>
      <c r="M119" s="255">
        <f>+'Page 3B (2)'!H59</f>
        <v>0</v>
      </c>
      <c r="N119" s="255">
        <f>+'Page 3B (2)'!I59</f>
        <v>0</v>
      </c>
      <c r="O119" s="250">
        <f t="shared" si="1"/>
        <v>2024</v>
      </c>
    </row>
    <row r="120" spans="1:15" s="256" customFormat="1" x14ac:dyDescent="0.2">
      <c r="A120" s="253">
        <f>+'Page 1'!$B$11</f>
        <v>0</v>
      </c>
      <c r="B120" s="254">
        <f>'data-p1'!$B$3</f>
        <v>45657</v>
      </c>
      <c r="C120" s="254">
        <f>'data-p1'!$C$3</f>
        <v>45717</v>
      </c>
      <c r="D120" s="253">
        <f>+'Page 1'!$D$8</f>
        <v>0</v>
      </c>
      <c r="E120" s="254" t="str">
        <f>IF('Page 1'!$D$9="","",'Page 1'!$D$9)</f>
        <v/>
      </c>
      <c r="F120" s="253">
        <f>+'Page 3B (2)'!A60</f>
        <v>0</v>
      </c>
      <c r="G120" s="253">
        <f>+'Page 3B (2)'!B60</f>
        <v>0</v>
      </c>
      <c r="H120" s="253">
        <f>+'Page 3B (2)'!C60</f>
        <v>0</v>
      </c>
      <c r="I120" s="253">
        <f>+'Page 3B (2)'!D60</f>
        <v>0</v>
      </c>
      <c r="J120" s="255">
        <f>+'Page 3B (2)'!E60</f>
        <v>0</v>
      </c>
      <c r="K120" s="255">
        <f>+'Page 3B (2)'!F60</f>
        <v>0</v>
      </c>
      <c r="L120" s="255">
        <f>+'Page 3B (2)'!G60</f>
        <v>0</v>
      </c>
      <c r="M120" s="255">
        <f>+'Page 3B (2)'!H60</f>
        <v>0</v>
      </c>
      <c r="N120" s="255">
        <f>+'Page 3B (2)'!I60</f>
        <v>0</v>
      </c>
      <c r="O120" s="250">
        <f t="shared" si="1"/>
        <v>2024</v>
      </c>
    </row>
    <row r="121" spans="1:15" s="256" customFormat="1" x14ac:dyDescent="0.2">
      <c r="A121" s="253">
        <f>+'Page 1'!$B$11</f>
        <v>0</v>
      </c>
      <c r="B121" s="254">
        <f>'data-p1'!$B$3</f>
        <v>45657</v>
      </c>
      <c r="C121" s="254">
        <f>'data-p1'!$C$3</f>
        <v>45717</v>
      </c>
      <c r="D121" s="253">
        <f>+'Page 1'!$D$8</f>
        <v>0</v>
      </c>
      <c r="E121" s="254" t="str">
        <f>IF('Page 1'!$D$9="","",'Page 1'!$D$9)</f>
        <v/>
      </c>
      <c r="F121" s="253">
        <f>+'Page 3B (2)'!A61</f>
        <v>0</v>
      </c>
      <c r="G121" s="253">
        <f>+'Page 3B (2)'!B61</f>
        <v>0</v>
      </c>
      <c r="H121" s="253">
        <f>+'Page 3B (2)'!C61</f>
        <v>0</v>
      </c>
      <c r="I121" s="253">
        <f>+'Page 3B (2)'!D61</f>
        <v>0</v>
      </c>
      <c r="J121" s="255">
        <f>+'Page 3B (2)'!E61</f>
        <v>0</v>
      </c>
      <c r="K121" s="255">
        <f>+'Page 3B (2)'!F61</f>
        <v>0</v>
      </c>
      <c r="L121" s="255">
        <f>+'Page 3B (2)'!G61</f>
        <v>0</v>
      </c>
      <c r="M121" s="255">
        <f>+'Page 3B (2)'!H61</f>
        <v>0</v>
      </c>
      <c r="N121" s="255">
        <f>+'Page 3B (2)'!I61</f>
        <v>0</v>
      </c>
      <c r="O121" s="250">
        <f t="shared" si="1"/>
        <v>2024</v>
      </c>
    </row>
    <row r="122" spans="1:15" s="256" customFormat="1" x14ac:dyDescent="0.2">
      <c r="A122" s="253">
        <f>+'Page 1'!$B$11</f>
        <v>0</v>
      </c>
      <c r="B122" s="254">
        <f>'data-p1'!$B$3</f>
        <v>45657</v>
      </c>
      <c r="C122" s="254">
        <f>'data-p1'!$C$3</f>
        <v>45717</v>
      </c>
      <c r="D122" s="253">
        <f>+'Page 1'!$D$8</f>
        <v>0</v>
      </c>
      <c r="E122" s="254" t="str">
        <f>IF('Page 1'!$D$9="","",'Page 1'!$D$9)</f>
        <v/>
      </c>
      <c r="F122" s="253">
        <f>+'Page 3B (2)'!A62</f>
        <v>0</v>
      </c>
      <c r="G122" s="253">
        <f>+'Page 3B (2)'!B62</f>
        <v>0</v>
      </c>
      <c r="H122" s="253">
        <f>+'Page 3B (2)'!C62</f>
        <v>0</v>
      </c>
      <c r="I122" s="253">
        <f>+'Page 3B (2)'!D62</f>
        <v>0</v>
      </c>
      <c r="J122" s="255">
        <f>+'Page 3B (2)'!E62</f>
        <v>0</v>
      </c>
      <c r="K122" s="255">
        <f>+'Page 3B (2)'!F62</f>
        <v>0</v>
      </c>
      <c r="L122" s="255">
        <f>+'Page 3B (2)'!G62</f>
        <v>0</v>
      </c>
      <c r="M122" s="255">
        <f>+'Page 3B (2)'!H62</f>
        <v>0</v>
      </c>
      <c r="N122" s="255">
        <f>+'Page 3B (2)'!I62</f>
        <v>0</v>
      </c>
      <c r="O122" s="250">
        <f t="shared" si="1"/>
        <v>2024</v>
      </c>
    </row>
    <row r="123" spans="1:15" s="256" customFormat="1" x14ac:dyDescent="0.2">
      <c r="A123" s="253">
        <f>+'Page 1'!$B$11</f>
        <v>0</v>
      </c>
      <c r="B123" s="254">
        <f>'data-p1'!$B$3</f>
        <v>45657</v>
      </c>
      <c r="C123" s="254">
        <f>'data-p1'!$C$3</f>
        <v>45717</v>
      </c>
      <c r="D123" s="253">
        <f>+'Page 1'!$D$8</f>
        <v>0</v>
      </c>
      <c r="E123" s="254" t="str">
        <f>IF('Page 1'!$D$9="","",'Page 1'!$D$9)</f>
        <v/>
      </c>
      <c r="F123" s="253">
        <f>+'Page 3B (2)'!A63</f>
        <v>0</v>
      </c>
      <c r="G123" s="253">
        <f>+'Page 3B (2)'!B63</f>
        <v>0</v>
      </c>
      <c r="H123" s="253">
        <f>+'Page 3B (2)'!C63</f>
        <v>0</v>
      </c>
      <c r="I123" s="253">
        <f>+'Page 3B (2)'!D63</f>
        <v>0</v>
      </c>
      <c r="J123" s="255">
        <f>+'Page 3B (2)'!E63</f>
        <v>0</v>
      </c>
      <c r="K123" s="255">
        <f>+'Page 3B (2)'!F63</f>
        <v>0</v>
      </c>
      <c r="L123" s="255">
        <f>+'Page 3B (2)'!G63</f>
        <v>0</v>
      </c>
      <c r="M123" s="255">
        <f>+'Page 3B (2)'!H63</f>
        <v>0</v>
      </c>
      <c r="N123" s="255">
        <f>+'Page 3B (2)'!I63</f>
        <v>0</v>
      </c>
      <c r="O123" s="250">
        <f t="shared" si="1"/>
        <v>2024</v>
      </c>
    </row>
    <row r="124" spans="1:15" s="256" customFormat="1" x14ac:dyDescent="0.2">
      <c r="A124" s="253">
        <f>+'Page 1'!$B$11</f>
        <v>0</v>
      </c>
      <c r="B124" s="254">
        <f>'data-p1'!$B$3</f>
        <v>45657</v>
      </c>
      <c r="C124" s="254">
        <f>'data-p1'!$C$3</f>
        <v>45717</v>
      </c>
      <c r="D124" s="253">
        <f>+'Page 1'!$D$8</f>
        <v>0</v>
      </c>
      <c r="E124" s="254" t="str">
        <f>IF('Page 1'!$D$9="","",'Page 1'!$D$9)</f>
        <v/>
      </c>
      <c r="F124" s="253">
        <f>+'Page 3B (2)'!A64</f>
        <v>0</v>
      </c>
      <c r="G124" s="253">
        <f>+'Page 3B (2)'!B64</f>
        <v>0</v>
      </c>
      <c r="H124" s="253">
        <f>+'Page 3B (2)'!C64</f>
        <v>0</v>
      </c>
      <c r="I124" s="253">
        <f>+'Page 3B (2)'!D64</f>
        <v>0</v>
      </c>
      <c r="J124" s="255">
        <f>+'Page 3B (2)'!E64</f>
        <v>0</v>
      </c>
      <c r="K124" s="255">
        <f>+'Page 3B (2)'!F64</f>
        <v>0</v>
      </c>
      <c r="L124" s="255">
        <f>+'Page 3B (2)'!G64</f>
        <v>0</v>
      </c>
      <c r="M124" s="255">
        <f>+'Page 3B (2)'!H64</f>
        <v>0</v>
      </c>
      <c r="N124" s="255">
        <f>+'Page 3B (2)'!I64</f>
        <v>0</v>
      </c>
      <c r="O124" s="250">
        <f t="shared" si="1"/>
        <v>2024</v>
      </c>
    </row>
    <row r="125" spans="1:15" s="256" customFormat="1" x14ac:dyDescent="0.2">
      <c r="A125" s="253">
        <f>+'Page 1'!$B$11</f>
        <v>0</v>
      </c>
      <c r="B125" s="254">
        <f>'data-p1'!$B$3</f>
        <v>45657</v>
      </c>
      <c r="C125" s="254">
        <f>'data-p1'!$C$3</f>
        <v>45717</v>
      </c>
      <c r="D125" s="253">
        <f>+'Page 1'!$D$8</f>
        <v>0</v>
      </c>
      <c r="E125" s="254" t="str">
        <f>IF('Page 1'!$D$9="","",'Page 1'!$D$9)</f>
        <v/>
      </c>
      <c r="F125" s="253">
        <f>+'Page 3B (2)'!A65</f>
        <v>0</v>
      </c>
      <c r="G125" s="253">
        <f>+'Page 3B (2)'!B65</f>
        <v>0</v>
      </c>
      <c r="H125" s="253">
        <f>+'Page 3B (2)'!C65</f>
        <v>0</v>
      </c>
      <c r="I125" s="253">
        <f>+'Page 3B (2)'!D65</f>
        <v>0</v>
      </c>
      <c r="J125" s="255">
        <f>+'Page 3B (2)'!E65</f>
        <v>0</v>
      </c>
      <c r="K125" s="255">
        <f>+'Page 3B (2)'!F65</f>
        <v>0</v>
      </c>
      <c r="L125" s="255">
        <f>+'Page 3B (2)'!G65</f>
        <v>0</v>
      </c>
      <c r="M125" s="255">
        <f>+'Page 3B (2)'!H65</f>
        <v>0</v>
      </c>
      <c r="N125" s="255">
        <f>+'Page 3B (2)'!I65</f>
        <v>0</v>
      </c>
      <c r="O125" s="250">
        <f t="shared" si="1"/>
        <v>2024</v>
      </c>
    </row>
    <row r="126" spans="1:15" s="256" customFormat="1" x14ac:dyDescent="0.2">
      <c r="A126" s="253">
        <f>+'Page 1'!$B$11</f>
        <v>0</v>
      </c>
      <c r="B126" s="254">
        <f>'data-p1'!$B$3</f>
        <v>45657</v>
      </c>
      <c r="C126" s="254">
        <f>'data-p1'!$C$3</f>
        <v>45717</v>
      </c>
      <c r="D126" s="253">
        <f>+'Page 1'!$D$8</f>
        <v>0</v>
      </c>
      <c r="E126" s="254" t="str">
        <f>IF('Page 1'!$D$9="","",'Page 1'!$D$9)</f>
        <v/>
      </c>
      <c r="F126" s="253">
        <f>+'Page 3B (2)'!A66</f>
        <v>0</v>
      </c>
      <c r="G126" s="253">
        <f>+'Page 3B (2)'!B66</f>
        <v>0</v>
      </c>
      <c r="H126" s="253">
        <f>+'Page 3B (2)'!C66</f>
        <v>0</v>
      </c>
      <c r="I126" s="253">
        <f>+'Page 3B (2)'!D66</f>
        <v>0</v>
      </c>
      <c r="J126" s="255">
        <f>+'Page 3B (2)'!E66</f>
        <v>0</v>
      </c>
      <c r="K126" s="255">
        <f>+'Page 3B (2)'!F66</f>
        <v>0</v>
      </c>
      <c r="L126" s="255">
        <f>+'Page 3B (2)'!G66</f>
        <v>0</v>
      </c>
      <c r="M126" s="255">
        <f>+'Page 3B (2)'!H66</f>
        <v>0</v>
      </c>
      <c r="N126" s="255">
        <f>+'Page 3B (2)'!I66</f>
        <v>0</v>
      </c>
      <c r="O126" s="250">
        <f t="shared" si="1"/>
        <v>2024</v>
      </c>
    </row>
    <row r="127" spans="1:15" s="256" customFormat="1" x14ac:dyDescent="0.2">
      <c r="A127" s="253">
        <f>+'Page 1'!$B$11</f>
        <v>0</v>
      </c>
      <c r="B127" s="254">
        <f>'data-p1'!$B$3</f>
        <v>45657</v>
      </c>
      <c r="C127" s="254">
        <f>'data-p1'!$C$3</f>
        <v>45717</v>
      </c>
      <c r="D127" s="253">
        <f>+'Page 1'!$D$8</f>
        <v>0</v>
      </c>
      <c r="E127" s="254" t="str">
        <f>IF('Page 1'!$D$9="","",'Page 1'!$D$9)</f>
        <v/>
      </c>
      <c r="F127" s="253">
        <f>+'Page 3B (2)'!A67</f>
        <v>0</v>
      </c>
      <c r="G127" s="253">
        <f>+'Page 3B (2)'!B67</f>
        <v>0</v>
      </c>
      <c r="H127" s="253">
        <f>+'Page 3B (2)'!C67</f>
        <v>0</v>
      </c>
      <c r="I127" s="253">
        <f>+'Page 3B (2)'!D67</f>
        <v>0</v>
      </c>
      <c r="J127" s="255">
        <f>+'Page 3B (2)'!E67</f>
        <v>0</v>
      </c>
      <c r="K127" s="255">
        <f>+'Page 3B (2)'!F67</f>
        <v>0</v>
      </c>
      <c r="L127" s="255">
        <f>+'Page 3B (2)'!G67</f>
        <v>0</v>
      </c>
      <c r="M127" s="255">
        <f>+'Page 3B (2)'!H67</f>
        <v>0</v>
      </c>
      <c r="N127" s="255">
        <f>+'Page 3B (2)'!I67</f>
        <v>0</v>
      </c>
      <c r="O127" s="250">
        <f t="shared" si="1"/>
        <v>2024</v>
      </c>
    </row>
    <row r="128" spans="1:15" s="256" customFormat="1" x14ac:dyDescent="0.2">
      <c r="A128" s="253">
        <f>+'Page 1'!$B$11</f>
        <v>0</v>
      </c>
      <c r="B128" s="254">
        <f>'data-p1'!$B$3</f>
        <v>45657</v>
      </c>
      <c r="C128" s="254">
        <f>'data-p1'!$C$3</f>
        <v>45717</v>
      </c>
      <c r="D128" s="253">
        <f>+'Page 1'!$D$8</f>
        <v>0</v>
      </c>
      <c r="E128" s="254" t="str">
        <f>IF('Page 1'!$D$9="","",'Page 1'!$D$9)</f>
        <v/>
      </c>
      <c r="F128" s="253">
        <f>+'Page 3B (2)'!A68</f>
        <v>0</v>
      </c>
      <c r="G128" s="253">
        <f>+'Page 3B (2)'!B68</f>
        <v>0</v>
      </c>
      <c r="H128" s="253">
        <f>+'Page 3B (2)'!C68</f>
        <v>0</v>
      </c>
      <c r="I128" s="253">
        <f>+'Page 3B (2)'!D68</f>
        <v>0</v>
      </c>
      <c r="J128" s="255">
        <f>+'Page 3B (2)'!E68</f>
        <v>0</v>
      </c>
      <c r="K128" s="255">
        <f>+'Page 3B (2)'!F68</f>
        <v>0</v>
      </c>
      <c r="L128" s="255">
        <f>+'Page 3B (2)'!G68</f>
        <v>0</v>
      </c>
      <c r="M128" s="255">
        <f>+'Page 3B (2)'!H68</f>
        <v>0</v>
      </c>
      <c r="N128" s="255">
        <f>+'Page 3B (2)'!I68</f>
        <v>0</v>
      </c>
      <c r="O128" s="250">
        <f t="shared" si="1"/>
        <v>2024</v>
      </c>
    </row>
    <row r="129" spans="1:15" s="256" customFormat="1" x14ac:dyDescent="0.2">
      <c r="A129" s="253">
        <f>+'Page 1'!$B$11</f>
        <v>0</v>
      </c>
      <c r="B129" s="254">
        <f>'data-p1'!$B$3</f>
        <v>45657</v>
      </c>
      <c r="C129" s="254">
        <f>'data-p1'!$C$3</f>
        <v>45717</v>
      </c>
      <c r="D129" s="253">
        <f>+'Page 1'!$D$8</f>
        <v>0</v>
      </c>
      <c r="E129" s="254" t="str">
        <f>IF('Page 1'!$D$9="","",'Page 1'!$D$9)</f>
        <v/>
      </c>
      <c r="F129" s="253">
        <f>+'Page 3B (2)'!A69</f>
        <v>0</v>
      </c>
      <c r="G129" s="253">
        <f>+'Page 3B (2)'!B69</f>
        <v>0</v>
      </c>
      <c r="H129" s="253">
        <f>+'Page 3B (2)'!C69</f>
        <v>0</v>
      </c>
      <c r="I129" s="253">
        <f>+'Page 3B (2)'!D69</f>
        <v>0</v>
      </c>
      <c r="J129" s="255">
        <f>+'Page 3B (2)'!E69</f>
        <v>0</v>
      </c>
      <c r="K129" s="255">
        <f>+'Page 3B (2)'!F69</f>
        <v>0</v>
      </c>
      <c r="L129" s="255">
        <f>+'Page 3B (2)'!G69</f>
        <v>0</v>
      </c>
      <c r="M129" s="255">
        <f>+'Page 3B (2)'!H69</f>
        <v>0</v>
      </c>
      <c r="N129" s="255">
        <f>+'Page 3B (2)'!I69</f>
        <v>0</v>
      </c>
      <c r="O129" s="250">
        <f t="shared" si="1"/>
        <v>2024</v>
      </c>
    </row>
    <row r="130" spans="1:15" s="256" customFormat="1" x14ac:dyDescent="0.2">
      <c r="A130" s="253">
        <f>+'Page 1'!$B$11</f>
        <v>0</v>
      </c>
      <c r="B130" s="254">
        <f>'data-p1'!$B$3</f>
        <v>45657</v>
      </c>
      <c r="C130" s="254">
        <f>'data-p1'!$C$3</f>
        <v>45717</v>
      </c>
      <c r="D130" s="253">
        <f>+'Page 1'!$D$8</f>
        <v>0</v>
      </c>
      <c r="E130" s="254" t="str">
        <f>IF('Page 1'!$D$9="","",'Page 1'!$D$9)</f>
        <v/>
      </c>
      <c r="F130" s="253">
        <f>+'Page 3B (2)'!A70</f>
        <v>0</v>
      </c>
      <c r="G130" s="253">
        <f>+'Page 3B (2)'!B70</f>
        <v>0</v>
      </c>
      <c r="H130" s="253">
        <f>+'Page 3B (2)'!C70</f>
        <v>0</v>
      </c>
      <c r="I130" s="253">
        <f>+'Page 3B (2)'!D70</f>
        <v>0</v>
      </c>
      <c r="J130" s="255">
        <f>+'Page 3B (2)'!E70</f>
        <v>0</v>
      </c>
      <c r="K130" s="255">
        <f>+'Page 3B (2)'!F70</f>
        <v>0</v>
      </c>
      <c r="L130" s="255">
        <f>+'Page 3B (2)'!G70</f>
        <v>0</v>
      </c>
      <c r="M130" s="255">
        <f>+'Page 3B (2)'!H70</f>
        <v>0</v>
      </c>
      <c r="N130" s="255">
        <f>+'Page 3B (2)'!I70</f>
        <v>0</v>
      </c>
      <c r="O130" s="250">
        <f t="shared" si="1"/>
        <v>2024</v>
      </c>
    </row>
    <row r="131" spans="1:15" s="256" customFormat="1" x14ac:dyDescent="0.2">
      <c r="A131" s="253">
        <f>+'Page 1'!$B$11</f>
        <v>0</v>
      </c>
      <c r="B131" s="254">
        <f>'data-p1'!$B$3</f>
        <v>45657</v>
      </c>
      <c r="C131" s="254">
        <f>'data-p1'!$C$3</f>
        <v>45717</v>
      </c>
      <c r="D131" s="253">
        <f>+'Page 1'!$D$8</f>
        <v>0</v>
      </c>
      <c r="E131" s="254" t="str">
        <f>IF('Page 1'!$D$9="","",'Page 1'!$D$9)</f>
        <v/>
      </c>
      <c r="F131" s="253">
        <f>+'Page 3B (2)'!A71</f>
        <v>0</v>
      </c>
      <c r="G131" s="253">
        <f>+'Page 3B (2)'!B71</f>
        <v>0</v>
      </c>
      <c r="H131" s="253">
        <f>+'Page 3B (2)'!C71</f>
        <v>0</v>
      </c>
      <c r="I131" s="253">
        <f>+'Page 3B (2)'!D71</f>
        <v>0</v>
      </c>
      <c r="J131" s="255">
        <f>+'Page 3B (2)'!E71</f>
        <v>0</v>
      </c>
      <c r="K131" s="255">
        <f>+'Page 3B (2)'!F71</f>
        <v>0</v>
      </c>
      <c r="L131" s="255">
        <f>+'Page 3B (2)'!G71</f>
        <v>0</v>
      </c>
      <c r="M131" s="255">
        <f>+'Page 3B (2)'!H71</f>
        <v>0</v>
      </c>
      <c r="N131" s="255">
        <f>+'Page 3B (2)'!I71</f>
        <v>0</v>
      </c>
      <c r="O131" s="250">
        <f t="shared" si="1"/>
        <v>2024</v>
      </c>
    </row>
    <row r="132" spans="1:15" s="256" customFormat="1" x14ac:dyDescent="0.2">
      <c r="A132" s="253">
        <f>+'Page 1'!$B$11</f>
        <v>0</v>
      </c>
      <c r="B132" s="254">
        <f>'data-p1'!$B$3</f>
        <v>45657</v>
      </c>
      <c r="C132" s="254">
        <f>'data-p1'!$C$3</f>
        <v>45717</v>
      </c>
      <c r="D132" s="253">
        <f>+'Page 1'!$D$8</f>
        <v>0</v>
      </c>
      <c r="E132" s="254" t="str">
        <f>IF('Page 1'!$D$9="","",'Page 1'!$D$9)</f>
        <v/>
      </c>
      <c r="F132" s="253">
        <f>+'Page 3B (2)'!A72</f>
        <v>0</v>
      </c>
      <c r="G132" s="253">
        <f>+'Page 3B (2)'!B72</f>
        <v>0</v>
      </c>
      <c r="H132" s="253">
        <f>+'Page 3B (2)'!C72</f>
        <v>0</v>
      </c>
      <c r="I132" s="253">
        <f>+'Page 3B (2)'!D72</f>
        <v>0</v>
      </c>
      <c r="J132" s="255">
        <f>+'Page 3B (2)'!E72</f>
        <v>0</v>
      </c>
      <c r="K132" s="255">
        <f>+'Page 3B (2)'!F72</f>
        <v>0</v>
      </c>
      <c r="L132" s="255">
        <f>+'Page 3B (2)'!G72</f>
        <v>0</v>
      </c>
      <c r="M132" s="255">
        <f>+'Page 3B (2)'!H72</f>
        <v>0</v>
      </c>
      <c r="N132" s="255">
        <f>+'Page 3B (2)'!I72</f>
        <v>0</v>
      </c>
      <c r="O132" s="250">
        <f t="shared" si="1"/>
        <v>2024</v>
      </c>
    </row>
    <row r="133" spans="1:15" s="256" customFormat="1" x14ac:dyDescent="0.2">
      <c r="A133" s="253">
        <f>+'Page 1'!$B$11</f>
        <v>0</v>
      </c>
      <c r="B133" s="254">
        <f>'data-p1'!$B$3</f>
        <v>45657</v>
      </c>
      <c r="C133" s="254">
        <f>'data-p1'!$C$3</f>
        <v>45717</v>
      </c>
      <c r="D133" s="253">
        <f>+'Page 1'!$D$8</f>
        <v>0</v>
      </c>
      <c r="E133" s="254" t="str">
        <f>IF('Page 1'!$D$9="","",'Page 1'!$D$9)</f>
        <v/>
      </c>
      <c r="F133" s="253">
        <f>+'Page 3B (2)'!A73</f>
        <v>0</v>
      </c>
      <c r="G133" s="253">
        <f>+'Page 3B (2)'!B73</f>
        <v>0</v>
      </c>
      <c r="H133" s="253">
        <f>+'Page 3B (2)'!C73</f>
        <v>0</v>
      </c>
      <c r="I133" s="253">
        <f>+'Page 3B (2)'!D73</f>
        <v>0</v>
      </c>
      <c r="J133" s="255">
        <f>+'Page 3B (2)'!E73</f>
        <v>0</v>
      </c>
      <c r="K133" s="255">
        <f>+'Page 3B (2)'!F73</f>
        <v>0</v>
      </c>
      <c r="L133" s="255">
        <f>+'Page 3B (2)'!G73</f>
        <v>0</v>
      </c>
      <c r="M133" s="255">
        <f>+'Page 3B (2)'!H73</f>
        <v>0</v>
      </c>
      <c r="N133" s="255">
        <f>+'Page 3B (2)'!I73</f>
        <v>0</v>
      </c>
      <c r="O133" s="250">
        <f t="shared" ref="O133:O147" si="2">$N$2</f>
        <v>2024</v>
      </c>
    </row>
    <row r="134" spans="1:15" s="256" customFormat="1" x14ac:dyDescent="0.2">
      <c r="A134" s="253">
        <f>+'Page 1'!$B$11</f>
        <v>0</v>
      </c>
      <c r="B134" s="254">
        <f>'data-p1'!$B$3</f>
        <v>45657</v>
      </c>
      <c r="C134" s="254">
        <f>'data-p1'!$C$3</f>
        <v>45717</v>
      </c>
      <c r="D134" s="253">
        <f>+'Page 1'!$D$8</f>
        <v>0</v>
      </c>
      <c r="E134" s="254" t="str">
        <f>IF('Page 1'!$D$9="","",'Page 1'!$D$9)</f>
        <v/>
      </c>
      <c r="F134" s="253">
        <f>+'Page 3B (2)'!A74</f>
        <v>0</v>
      </c>
      <c r="G134" s="253">
        <f>+'Page 3B (2)'!B74</f>
        <v>0</v>
      </c>
      <c r="H134" s="253">
        <f>+'Page 3B (2)'!C74</f>
        <v>0</v>
      </c>
      <c r="I134" s="253">
        <f>+'Page 3B (2)'!D74</f>
        <v>0</v>
      </c>
      <c r="J134" s="255">
        <f>+'Page 3B (2)'!E74</f>
        <v>0</v>
      </c>
      <c r="K134" s="255">
        <f>+'Page 3B (2)'!F74</f>
        <v>0</v>
      </c>
      <c r="L134" s="255">
        <f>+'Page 3B (2)'!G74</f>
        <v>0</v>
      </c>
      <c r="M134" s="255">
        <f>+'Page 3B (2)'!H74</f>
        <v>0</v>
      </c>
      <c r="N134" s="255">
        <f>+'Page 3B (2)'!I74</f>
        <v>0</v>
      </c>
      <c r="O134" s="250">
        <f t="shared" si="2"/>
        <v>2024</v>
      </c>
    </row>
    <row r="135" spans="1:15" s="256" customFormat="1" x14ac:dyDescent="0.2">
      <c r="A135" s="253">
        <f>+'Page 1'!$B$11</f>
        <v>0</v>
      </c>
      <c r="B135" s="254">
        <f>'data-p1'!$B$3</f>
        <v>45657</v>
      </c>
      <c r="C135" s="254">
        <f>'data-p1'!$C$3</f>
        <v>45717</v>
      </c>
      <c r="D135" s="253">
        <f>+'Page 1'!$D$8</f>
        <v>0</v>
      </c>
      <c r="E135" s="254" t="str">
        <f>IF('Page 1'!$D$9="","",'Page 1'!$D$9)</f>
        <v/>
      </c>
      <c r="F135" s="253">
        <f>+'Page 3B (2)'!A75</f>
        <v>0</v>
      </c>
      <c r="G135" s="253">
        <f>+'Page 3B (2)'!B75</f>
        <v>0</v>
      </c>
      <c r="H135" s="253">
        <f>+'Page 3B (2)'!C75</f>
        <v>0</v>
      </c>
      <c r="I135" s="253">
        <f>+'Page 3B (2)'!D75</f>
        <v>0</v>
      </c>
      <c r="J135" s="255">
        <f>+'Page 3B (2)'!E75</f>
        <v>0</v>
      </c>
      <c r="K135" s="255">
        <f>+'Page 3B (2)'!F75</f>
        <v>0</v>
      </c>
      <c r="L135" s="255">
        <f>+'Page 3B (2)'!G75</f>
        <v>0</v>
      </c>
      <c r="M135" s="255">
        <f>+'Page 3B (2)'!H75</f>
        <v>0</v>
      </c>
      <c r="N135" s="255">
        <f>+'Page 3B (2)'!I75</f>
        <v>0</v>
      </c>
      <c r="O135" s="250">
        <f t="shared" si="2"/>
        <v>2024</v>
      </c>
    </row>
    <row r="136" spans="1:15" s="256" customFormat="1" x14ac:dyDescent="0.2">
      <c r="A136" s="253">
        <f>+'Page 1'!$B$11</f>
        <v>0</v>
      </c>
      <c r="B136" s="254">
        <f>'data-p1'!$B$3</f>
        <v>45657</v>
      </c>
      <c r="C136" s="254">
        <f>'data-p1'!$C$3</f>
        <v>45717</v>
      </c>
      <c r="D136" s="253">
        <f>+'Page 1'!$D$8</f>
        <v>0</v>
      </c>
      <c r="E136" s="254" t="str">
        <f>IF('Page 1'!$D$9="","",'Page 1'!$D$9)</f>
        <v/>
      </c>
      <c r="F136" s="253">
        <f>+'Page 3B (2)'!A76</f>
        <v>0</v>
      </c>
      <c r="G136" s="253">
        <f>+'Page 3B (2)'!B76</f>
        <v>0</v>
      </c>
      <c r="H136" s="253">
        <f>+'Page 3B (2)'!C76</f>
        <v>0</v>
      </c>
      <c r="I136" s="253">
        <f>+'Page 3B (2)'!D76</f>
        <v>0</v>
      </c>
      <c r="J136" s="255">
        <f>+'Page 3B (2)'!E76</f>
        <v>0</v>
      </c>
      <c r="K136" s="255">
        <f>+'Page 3B (2)'!F76</f>
        <v>0</v>
      </c>
      <c r="L136" s="255">
        <f>+'Page 3B (2)'!G76</f>
        <v>0</v>
      </c>
      <c r="M136" s="255">
        <f>+'Page 3B (2)'!H76</f>
        <v>0</v>
      </c>
      <c r="N136" s="255">
        <f>+'Page 3B (2)'!I76</f>
        <v>0</v>
      </c>
      <c r="O136" s="250">
        <f t="shared" si="2"/>
        <v>2024</v>
      </c>
    </row>
    <row r="137" spans="1:15" s="256" customFormat="1" x14ac:dyDescent="0.2">
      <c r="A137" s="253">
        <f>+'Page 1'!$B$11</f>
        <v>0</v>
      </c>
      <c r="B137" s="254">
        <f>'data-p1'!$B$3</f>
        <v>45657</v>
      </c>
      <c r="C137" s="254">
        <f>'data-p1'!$C$3</f>
        <v>45717</v>
      </c>
      <c r="D137" s="253">
        <f>+'Page 1'!$D$8</f>
        <v>0</v>
      </c>
      <c r="E137" s="254" t="str">
        <f>IF('Page 1'!$D$9="","",'Page 1'!$D$9)</f>
        <v/>
      </c>
      <c r="F137" s="253">
        <f>+'Page 3B (2)'!A77</f>
        <v>0</v>
      </c>
      <c r="G137" s="253">
        <f>+'Page 3B (2)'!B77</f>
        <v>0</v>
      </c>
      <c r="H137" s="253">
        <f>+'Page 3B (2)'!C77</f>
        <v>0</v>
      </c>
      <c r="I137" s="253">
        <f>+'Page 3B (2)'!D77</f>
        <v>0</v>
      </c>
      <c r="J137" s="255">
        <f>+'Page 3B (2)'!E77</f>
        <v>0</v>
      </c>
      <c r="K137" s="255">
        <f>+'Page 3B (2)'!F77</f>
        <v>0</v>
      </c>
      <c r="L137" s="255">
        <f>+'Page 3B (2)'!G77</f>
        <v>0</v>
      </c>
      <c r="M137" s="255">
        <f>+'Page 3B (2)'!H77</f>
        <v>0</v>
      </c>
      <c r="N137" s="255">
        <f>+'Page 3B (2)'!I77</f>
        <v>0</v>
      </c>
      <c r="O137" s="250">
        <f t="shared" si="2"/>
        <v>2024</v>
      </c>
    </row>
    <row r="138" spans="1:15" s="256" customFormat="1" x14ac:dyDescent="0.2">
      <c r="A138" s="253">
        <f>+'Page 1'!$B$11</f>
        <v>0</v>
      </c>
      <c r="B138" s="254">
        <f>'data-p1'!$B$3</f>
        <v>45657</v>
      </c>
      <c r="C138" s="254">
        <f>'data-p1'!$C$3</f>
        <v>45717</v>
      </c>
      <c r="D138" s="253">
        <f>+'Page 1'!$D$8</f>
        <v>0</v>
      </c>
      <c r="E138" s="254" t="str">
        <f>IF('Page 1'!$D$9="","",'Page 1'!$D$9)</f>
        <v/>
      </c>
      <c r="F138" s="253">
        <f>+'Page 3B (2)'!A78</f>
        <v>0</v>
      </c>
      <c r="G138" s="253">
        <f>+'Page 3B (2)'!B78</f>
        <v>0</v>
      </c>
      <c r="H138" s="253">
        <f>+'Page 3B (2)'!C78</f>
        <v>0</v>
      </c>
      <c r="I138" s="253">
        <f>+'Page 3B (2)'!D78</f>
        <v>0</v>
      </c>
      <c r="J138" s="255">
        <f>+'Page 3B (2)'!E78</f>
        <v>0</v>
      </c>
      <c r="K138" s="255">
        <f>+'Page 3B (2)'!F78</f>
        <v>0</v>
      </c>
      <c r="L138" s="255">
        <f>+'Page 3B (2)'!G78</f>
        <v>0</v>
      </c>
      <c r="M138" s="255">
        <f>+'Page 3B (2)'!H78</f>
        <v>0</v>
      </c>
      <c r="N138" s="255">
        <f>+'Page 3B (2)'!I78</f>
        <v>0</v>
      </c>
      <c r="O138" s="250">
        <f t="shared" si="2"/>
        <v>2024</v>
      </c>
    </row>
    <row r="139" spans="1:15" s="256" customFormat="1" x14ac:dyDescent="0.2">
      <c r="A139" s="253">
        <f>+'Page 1'!$B$11</f>
        <v>0</v>
      </c>
      <c r="B139" s="254">
        <f>'data-p1'!$B$3</f>
        <v>45657</v>
      </c>
      <c r="C139" s="254">
        <f>'data-p1'!$C$3</f>
        <v>45717</v>
      </c>
      <c r="D139" s="253">
        <f>+'Page 1'!$D$8</f>
        <v>0</v>
      </c>
      <c r="E139" s="254" t="str">
        <f>IF('Page 1'!$D$9="","",'Page 1'!$D$9)</f>
        <v/>
      </c>
      <c r="F139" s="253">
        <f>+'Page 3B (2)'!A79</f>
        <v>0</v>
      </c>
      <c r="G139" s="253">
        <f>+'Page 3B (2)'!B79</f>
        <v>0</v>
      </c>
      <c r="H139" s="253">
        <f>+'Page 3B (2)'!C79</f>
        <v>0</v>
      </c>
      <c r="I139" s="253">
        <f>+'Page 3B (2)'!D79</f>
        <v>0</v>
      </c>
      <c r="J139" s="255">
        <f>+'Page 3B (2)'!E79</f>
        <v>0</v>
      </c>
      <c r="K139" s="255">
        <f>+'Page 3B (2)'!F79</f>
        <v>0</v>
      </c>
      <c r="L139" s="255">
        <f>+'Page 3B (2)'!G79</f>
        <v>0</v>
      </c>
      <c r="M139" s="255">
        <f>+'Page 3B (2)'!H79</f>
        <v>0</v>
      </c>
      <c r="N139" s="255">
        <f>+'Page 3B (2)'!I79</f>
        <v>0</v>
      </c>
      <c r="O139" s="250">
        <f t="shared" si="2"/>
        <v>2024</v>
      </c>
    </row>
    <row r="140" spans="1:15" s="256" customFormat="1" x14ac:dyDescent="0.2">
      <c r="A140" s="253">
        <f>+'Page 1'!$B$11</f>
        <v>0</v>
      </c>
      <c r="B140" s="254">
        <f>'data-p1'!$B$3</f>
        <v>45657</v>
      </c>
      <c r="C140" s="254">
        <f>'data-p1'!$C$3</f>
        <v>45717</v>
      </c>
      <c r="D140" s="253">
        <f>+'Page 1'!$D$8</f>
        <v>0</v>
      </c>
      <c r="E140" s="254" t="str">
        <f>IF('Page 1'!$D$9="","",'Page 1'!$D$9)</f>
        <v/>
      </c>
      <c r="F140" s="253">
        <f>+'Page 3B (2)'!A80</f>
        <v>0</v>
      </c>
      <c r="G140" s="253">
        <f>+'Page 3B (2)'!B80</f>
        <v>0</v>
      </c>
      <c r="H140" s="253">
        <f>+'Page 3B (2)'!C80</f>
        <v>0</v>
      </c>
      <c r="I140" s="253">
        <f>+'Page 3B (2)'!D80</f>
        <v>0</v>
      </c>
      <c r="J140" s="255">
        <f>+'Page 3B (2)'!E80</f>
        <v>0</v>
      </c>
      <c r="K140" s="255">
        <f>+'Page 3B (2)'!F80</f>
        <v>0</v>
      </c>
      <c r="L140" s="255">
        <f>+'Page 3B (2)'!G80</f>
        <v>0</v>
      </c>
      <c r="M140" s="255">
        <f>+'Page 3B (2)'!H80</f>
        <v>0</v>
      </c>
      <c r="N140" s="255">
        <f>+'Page 3B (2)'!I80</f>
        <v>0</v>
      </c>
      <c r="O140" s="250">
        <f t="shared" si="2"/>
        <v>2024</v>
      </c>
    </row>
    <row r="141" spans="1:15" s="256" customFormat="1" x14ac:dyDescent="0.2">
      <c r="A141" s="253">
        <f>+'Page 1'!$B$11</f>
        <v>0</v>
      </c>
      <c r="B141" s="254">
        <f>'data-p1'!$B$3</f>
        <v>45657</v>
      </c>
      <c r="C141" s="254">
        <f>'data-p1'!$C$3</f>
        <v>45717</v>
      </c>
      <c r="D141" s="253">
        <f>+'Page 1'!$D$8</f>
        <v>0</v>
      </c>
      <c r="E141" s="254" t="str">
        <f>IF('Page 1'!$D$9="","",'Page 1'!$D$9)</f>
        <v/>
      </c>
      <c r="F141" s="253">
        <f>+'Page 3B (2)'!A81</f>
        <v>0</v>
      </c>
      <c r="G141" s="253">
        <f>+'Page 3B (2)'!B81</f>
        <v>0</v>
      </c>
      <c r="H141" s="253">
        <f>+'Page 3B (2)'!C81</f>
        <v>0</v>
      </c>
      <c r="I141" s="253">
        <f>+'Page 3B (2)'!D81</f>
        <v>0</v>
      </c>
      <c r="J141" s="255">
        <f>+'Page 3B (2)'!E81</f>
        <v>0</v>
      </c>
      <c r="K141" s="255">
        <f>+'Page 3B (2)'!F81</f>
        <v>0</v>
      </c>
      <c r="L141" s="255">
        <f>+'Page 3B (2)'!G81</f>
        <v>0</v>
      </c>
      <c r="M141" s="255">
        <f>+'Page 3B (2)'!H81</f>
        <v>0</v>
      </c>
      <c r="N141" s="255">
        <f>+'Page 3B (2)'!I81</f>
        <v>0</v>
      </c>
      <c r="O141" s="250">
        <f t="shared" si="2"/>
        <v>2024</v>
      </c>
    </row>
    <row r="142" spans="1:15" s="256" customFormat="1" x14ac:dyDescent="0.2">
      <c r="A142" s="253">
        <f>+'Page 1'!$B$11</f>
        <v>0</v>
      </c>
      <c r="B142" s="254">
        <f>'data-p1'!$B$3</f>
        <v>45657</v>
      </c>
      <c r="C142" s="254">
        <f>'data-p1'!$C$3</f>
        <v>45717</v>
      </c>
      <c r="D142" s="253">
        <f>+'Page 1'!$D$8</f>
        <v>0</v>
      </c>
      <c r="E142" s="254" t="str">
        <f>IF('Page 1'!$D$9="","",'Page 1'!$D$9)</f>
        <v/>
      </c>
      <c r="F142" s="253">
        <f>+'Page 3B (2)'!A82</f>
        <v>0</v>
      </c>
      <c r="G142" s="253">
        <f>+'Page 3B (2)'!B82</f>
        <v>0</v>
      </c>
      <c r="H142" s="253">
        <f>+'Page 3B (2)'!C82</f>
        <v>0</v>
      </c>
      <c r="I142" s="253">
        <f>+'Page 3B (2)'!D82</f>
        <v>0</v>
      </c>
      <c r="J142" s="255">
        <f>+'Page 3B (2)'!E82</f>
        <v>0</v>
      </c>
      <c r="K142" s="255">
        <f>+'Page 3B (2)'!F82</f>
        <v>0</v>
      </c>
      <c r="L142" s="255">
        <f>+'Page 3B (2)'!G82</f>
        <v>0</v>
      </c>
      <c r="M142" s="255">
        <f>+'Page 3B (2)'!H82</f>
        <v>0</v>
      </c>
      <c r="N142" s="255">
        <f>+'Page 3B (2)'!I82</f>
        <v>0</v>
      </c>
      <c r="O142" s="250">
        <f t="shared" si="2"/>
        <v>2024</v>
      </c>
    </row>
    <row r="143" spans="1:15" s="256" customFormat="1" x14ac:dyDescent="0.2">
      <c r="A143" s="253">
        <f>+'Page 1'!$B$11</f>
        <v>0</v>
      </c>
      <c r="B143" s="254">
        <f>'data-p1'!$B$3</f>
        <v>45657</v>
      </c>
      <c r="C143" s="254">
        <f>'data-p1'!$C$3</f>
        <v>45717</v>
      </c>
      <c r="D143" s="253">
        <f>+'Page 1'!$D$8</f>
        <v>0</v>
      </c>
      <c r="E143" s="254" t="str">
        <f>IF('Page 1'!$D$9="","",'Page 1'!$D$9)</f>
        <v/>
      </c>
      <c r="F143" s="253">
        <f>+'Page 3B (2)'!A83</f>
        <v>0</v>
      </c>
      <c r="G143" s="253">
        <f>+'Page 3B (2)'!B83</f>
        <v>0</v>
      </c>
      <c r="H143" s="253">
        <f>+'Page 3B (2)'!C83</f>
        <v>0</v>
      </c>
      <c r="I143" s="253">
        <f>+'Page 3B (2)'!D83</f>
        <v>0</v>
      </c>
      <c r="J143" s="255">
        <f>+'Page 3B (2)'!E83</f>
        <v>0</v>
      </c>
      <c r="K143" s="255">
        <f>+'Page 3B (2)'!F83</f>
        <v>0</v>
      </c>
      <c r="L143" s="255">
        <f>+'Page 3B (2)'!G83</f>
        <v>0</v>
      </c>
      <c r="M143" s="255">
        <f>+'Page 3B (2)'!H83</f>
        <v>0</v>
      </c>
      <c r="N143" s="255">
        <f>+'Page 3B (2)'!I83</f>
        <v>0</v>
      </c>
      <c r="O143" s="250">
        <f t="shared" si="2"/>
        <v>2024</v>
      </c>
    </row>
    <row r="144" spans="1:15" s="256" customFormat="1" x14ac:dyDescent="0.2">
      <c r="A144" s="253">
        <f>+'Page 1'!$B$11</f>
        <v>0</v>
      </c>
      <c r="B144" s="254">
        <f>'data-p1'!$B$3</f>
        <v>45657</v>
      </c>
      <c r="C144" s="254">
        <f>'data-p1'!$C$3</f>
        <v>45717</v>
      </c>
      <c r="D144" s="253">
        <f>+'Page 1'!$D$8</f>
        <v>0</v>
      </c>
      <c r="E144" s="254" t="str">
        <f>IF('Page 1'!$D$9="","",'Page 1'!$D$9)</f>
        <v/>
      </c>
      <c r="F144" s="253">
        <f>+'Page 3B (2)'!A84</f>
        <v>0</v>
      </c>
      <c r="G144" s="253">
        <f>+'Page 3B (2)'!B84</f>
        <v>0</v>
      </c>
      <c r="H144" s="253">
        <f>+'Page 3B (2)'!C84</f>
        <v>0</v>
      </c>
      <c r="I144" s="253">
        <f>+'Page 3B (2)'!D84</f>
        <v>0</v>
      </c>
      <c r="J144" s="255">
        <f>+'Page 3B (2)'!E84</f>
        <v>0</v>
      </c>
      <c r="K144" s="255">
        <f>+'Page 3B (2)'!F84</f>
        <v>0</v>
      </c>
      <c r="L144" s="255">
        <f>+'Page 3B (2)'!G84</f>
        <v>0</v>
      </c>
      <c r="M144" s="255">
        <f>+'Page 3B (2)'!H84</f>
        <v>0</v>
      </c>
      <c r="N144" s="255">
        <f>+'Page 3B (2)'!I84</f>
        <v>0</v>
      </c>
      <c r="O144" s="250">
        <f t="shared" si="2"/>
        <v>2024</v>
      </c>
    </row>
    <row r="145" spans="1:17" s="256" customFormat="1" x14ac:dyDescent="0.2">
      <c r="A145" s="253">
        <f>+'Page 1'!$B$11</f>
        <v>0</v>
      </c>
      <c r="B145" s="254">
        <f>'data-p1'!$B$3</f>
        <v>45657</v>
      </c>
      <c r="C145" s="254">
        <f>'data-p1'!$C$3</f>
        <v>45717</v>
      </c>
      <c r="D145" s="253">
        <f>+'Page 1'!$D$8</f>
        <v>0</v>
      </c>
      <c r="E145" s="254" t="str">
        <f>IF('Page 1'!$D$9="","",'Page 1'!$D$9)</f>
        <v/>
      </c>
      <c r="F145" s="253">
        <f>+'Page 3B (2)'!A85</f>
        <v>0</v>
      </c>
      <c r="G145" s="253">
        <f>+'Page 3B (2)'!B85</f>
        <v>0</v>
      </c>
      <c r="H145" s="253">
        <f>+'Page 3B (2)'!C85</f>
        <v>0</v>
      </c>
      <c r="I145" s="253">
        <f>+'Page 3B (2)'!D85</f>
        <v>0</v>
      </c>
      <c r="J145" s="255">
        <f>+'Page 3B (2)'!E85</f>
        <v>0</v>
      </c>
      <c r="K145" s="255">
        <f>+'Page 3B (2)'!F85</f>
        <v>0</v>
      </c>
      <c r="L145" s="255">
        <f>+'Page 3B (2)'!G85</f>
        <v>0</v>
      </c>
      <c r="M145" s="255">
        <f>+'Page 3B (2)'!H85</f>
        <v>0</v>
      </c>
      <c r="N145" s="255">
        <f>+'Page 3B (2)'!I85</f>
        <v>0</v>
      </c>
      <c r="O145" s="250">
        <f t="shared" si="2"/>
        <v>2024</v>
      </c>
    </row>
    <row r="146" spans="1:17" s="256" customFormat="1" x14ac:dyDescent="0.2">
      <c r="A146" s="253">
        <f>+'Page 1'!$B$11</f>
        <v>0</v>
      </c>
      <c r="B146" s="254">
        <f>'data-p1'!$B$3</f>
        <v>45657</v>
      </c>
      <c r="C146" s="254">
        <f>'data-p1'!$C$3</f>
        <v>45717</v>
      </c>
      <c r="D146" s="253">
        <f>+'Page 1'!$D$8</f>
        <v>0</v>
      </c>
      <c r="E146" s="254" t="str">
        <f>IF('Page 1'!$D$9="","",'Page 1'!$D$9)</f>
        <v/>
      </c>
      <c r="F146" s="253">
        <f>+'Page 3B (2)'!A86</f>
        <v>0</v>
      </c>
      <c r="G146" s="253">
        <f>+'Page 3B (2)'!B86</f>
        <v>0</v>
      </c>
      <c r="H146" s="253">
        <f>+'Page 3B (2)'!C86</f>
        <v>0</v>
      </c>
      <c r="I146" s="253">
        <f>+'Page 3B (2)'!D86</f>
        <v>0</v>
      </c>
      <c r="J146" s="255">
        <f>+'Page 3B (2)'!E86</f>
        <v>0</v>
      </c>
      <c r="K146" s="255">
        <f>+'Page 3B (2)'!F86</f>
        <v>0</v>
      </c>
      <c r="L146" s="255">
        <f>+'Page 3B (2)'!G86</f>
        <v>0</v>
      </c>
      <c r="M146" s="255">
        <f>+'Page 3B (2)'!H86</f>
        <v>0</v>
      </c>
      <c r="N146" s="255">
        <f>+'Page 3B (2)'!I86</f>
        <v>0</v>
      </c>
      <c r="O146" s="250">
        <f t="shared" si="2"/>
        <v>2024</v>
      </c>
    </row>
    <row r="147" spans="1:17" x14ac:dyDescent="0.2">
      <c r="A147" s="253">
        <f>+'Page 1'!$B$11</f>
        <v>0</v>
      </c>
      <c r="B147" s="254">
        <f>'data-p1'!$B$3</f>
        <v>45657</v>
      </c>
      <c r="C147" s="254">
        <f>'data-p1'!$C$3</f>
        <v>45717</v>
      </c>
      <c r="D147" s="253">
        <f>+'Page 1'!$D$8</f>
        <v>0</v>
      </c>
      <c r="E147" s="254" t="str">
        <f>IF('Page 1'!$D$9="","",'Page 1'!$D$9)</f>
        <v/>
      </c>
      <c r="I147" s="224" t="str">
        <f>+'Page 3B (1)'!D89</f>
        <v>Grand Total</v>
      </c>
      <c r="J147" s="249">
        <f>+'Page 3B (1)'!E89</f>
        <v>0</v>
      </c>
      <c r="K147" s="249">
        <f>+'Page 3B (1)'!F89</f>
        <v>0</v>
      </c>
      <c r="L147" s="249">
        <f>+'Page 3B (1)'!G89</f>
        <v>0</v>
      </c>
      <c r="M147" s="249">
        <f>+'Page 3B (1)'!H89</f>
        <v>0</v>
      </c>
      <c r="N147" s="249">
        <f>+'Page 3B (1)'!I89</f>
        <v>0</v>
      </c>
      <c r="O147" s="250">
        <f t="shared" si="2"/>
        <v>2024</v>
      </c>
      <c r="P147" s="243"/>
      <c r="Q147" s="243"/>
    </row>
    <row r="148" spans="1:17" x14ac:dyDescent="0.2">
      <c r="J148" s="249"/>
      <c r="K148" s="249"/>
      <c r="P148" s="243"/>
      <c r="Q148" s="243"/>
    </row>
    <row r="149" spans="1:17" x14ac:dyDescent="0.2">
      <c r="J149" s="250"/>
      <c r="K149" s="250"/>
      <c r="L149" s="250"/>
      <c r="M149" s="250"/>
      <c r="N149" s="250"/>
    </row>
    <row r="150" spans="1:17" x14ac:dyDescent="0.2">
      <c r="J150" s="250"/>
      <c r="K150" s="250"/>
      <c r="L150" s="250"/>
      <c r="M150" s="250"/>
      <c r="N150" s="250"/>
    </row>
    <row r="151" spans="1:17" x14ac:dyDescent="0.2">
      <c r="J151" s="250"/>
      <c r="K151" s="250"/>
      <c r="L151" s="250"/>
      <c r="M151" s="250"/>
      <c r="N151" s="250"/>
    </row>
    <row r="152" spans="1:17" x14ac:dyDescent="0.2">
      <c r="J152" s="250"/>
      <c r="K152" s="250"/>
      <c r="L152" s="250"/>
      <c r="M152" s="250"/>
      <c r="N152" s="250"/>
    </row>
    <row r="153" spans="1:17" x14ac:dyDescent="0.2">
      <c r="J153" s="250"/>
      <c r="K153" s="250"/>
      <c r="L153" s="250"/>
      <c r="M153" s="250"/>
      <c r="N153" s="250"/>
    </row>
    <row r="154" spans="1:17" x14ac:dyDescent="0.2">
      <c r="J154" s="250"/>
      <c r="K154" s="250"/>
      <c r="L154" s="250"/>
      <c r="M154" s="250"/>
      <c r="N154" s="250"/>
    </row>
    <row r="155" spans="1:17" x14ac:dyDescent="0.2">
      <c r="J155" s="250"/>
      <c r="K155" s="250"/>
      <c r="L155" s="250"/>
      <c r="M155" s="250"/>
      <c r="N155" s="250"/>
    </row>
    <row r="156" spans="1:17" x14ac:dyDescent="0.2">
      <c r="J156" s="250"/>
      <c r="K156" s="250"/>
      <c r="L156" s="250"/>
      <c r="M156" s="250"/>
      <c r="N156" s="250"/>
    </row>
    <row r="157" spans="1:17" x14ac:dyDescent="0.2">
      <c r="J157" s="250"/>
      <c r="K157" s="250"/>
      <c r="L157" s="250"/>
      <c r="M157" s="250"/>
      <c r="N157" s="250"/>
    </row>
    <row r="158" spans="1:17" x14ac:dyDescent="0.2">
      <c r="J158" s="250"/>
      <c r="K158" s="250"/>
      <c r="L158" s="250"/>
      <c r="M158" s="250"/>
      <c r="N158" s="250"/>
    </row>
    <row r="159" spans="1:17" x14ac:dyDescent="0.2">
      <c r="J159" s="250"/>
      <c r="K159" s="250"/>
      <c r="L159" s="250"/>
      <c r="M159" s="250"/>
      <c r="N159" s="250"/>
    </row>
    <row r="160" spans="1:17" x14ac:dyDescent="0.2">
      <c r="J160" s="250"/>
      <c r="K160" s="250"/>
      <c r="L160" s="250"/>
      <c r="M160" s="250"/>
      <c r="N160" s="250"/>
    </row>
    <row r="161" spans="10:14" x14ac:dyDescent="0.2">
      <c r="J161" s="250"/>
      <c r="K161" s="250"/>
      <c r="L161" s="250"/>
      <c r="M161" s="250"/>
      <c r="N161" s="250"/>
    </row>
    <row r="162" spans="10:14" x14ac:dyDescent="0.2">
      <c r="J162" s="250"/>
      <c r="K162" s="250"/>
      <c r="L162" s="250"/>
      <c r="M162" s="250"/>
      <c r="N162" s="250"/>
    </row>
    <row r="163" spans="10:14" x14ac:dyDescent="0.2">
      <c r="J163" s="250"/>
      <c r="K163" s="250"/>
      <c r="L163" s="250"/>
      <c r="M163" s="250"/>
      <c r="N163" s="250"/>
    </row>
  </sheetData>
  <sheetProtection password="8EDC" sheet="1" objects="1" scenarios="1" selectLockedCells="1" selectUnlockedCells="1"/>
  <phoneticPr fontId="2" type="noConversion"/>
  <pageMargins left="0.75" right="0.75" top="1" bottom="1" header="0.5" footer="0.5"/>
  <pageSetup scale="25"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7">
    <pageSetUpPr fitToPage="1"/>
  </sheetPr>
  <dimension ref="A1:L222"/>
  <sheetViews>
    <sheetView zoomScale="75" workbookViewId="0"/>
  </sheetViews>
  <sheetFormatPr defaultColWidth="10.7109375" defaultRowHeight="12.75" x14ac:dyDescent="0.2"/>
  <cols>
    <col min="1" max="1" width="10.7109375" style="224" customWidth="1"/>
    <col min="2" max="3" width="10.7109375" style="225" customWidth="1"/>
    <col min="4" max="4" width="10.7109375" style="224" customWidth="1"/>
    <col min="5" max="5" width="10.7109375" style="225" customWidth="1"/>
    <col min="6" max="6" width="10.7109375" style="224" customWidth="1"/>
    <col min="7" max="7" width="10.7109375" style="245" customWidth="1"/>
    <col min="8" max="9" width="10.7109375" style="224" customWidth="1"/>
    <col min="10" max="11" width="10.7109375" style="251" customWidth="1"/>
    <col min="12" max="16384" width="10.7109375" style="223"/>
  </cols>
  <sheetData>
    <row r="1" spans="1:12" s="224" customFormat="1" x14ac:dyDescent="0.2">
      <c r="A1" s="244" t="s">
        <v>533</v>
      </c>
      <c r="G1" s="245"/>
      <c r="J1" s="245"/>
      <c r="K1" s="245"/>
    </row>
    <row r="2" spans="1:12" s="246" customFormat="1" x14ac:dyDescent="0.2">
      <c r="A2" s="246" t="s">
        <v>162</v>
      </c>
      <c r="B2" s="246" t="s">
        <v>163</v>
      </c>
      <c r="C2" s="246" t="s">
        <v>164</v>
      </c>
      <c r="D2" s="246" t="s">
        <v>336</v>
      </c>
      <c r="E2" s="246" t="s">
        <v>165</v>
      </c>
      <c r="F2" s="246" t="s">
        <v>162</v>
      </c>
      <c r="G2" s="247" t="s">
        <v>203</v>
      </c>
      <c r="H2" s="246" t="s">
        <v>208</v>
      </c>
      <c r="I2" s="246" t="s">
        <v>205</v>
      </c>
      <c r="J2" s="246" t="s">
        <v>209</v>
      </c>
      <c r="K2" s="246" t="s">
        <v>534</v>
      </c>
      <c r="L2" s="248" t="s">
        <v>870</v>
      </c>
    </row>
    <row r="3" spans="1:12" x14ac:dyDescent="0.2">
      <c r="A3" s="224">
        <f>+'Page 1'!$B$11</f>
        <v>0</v>
      </c>
      <c r="B3" s="225">
        <f>'data-p1'!$B$3</f>
        <v>45657</v>
      </c>
      <c r="C3" s="225">
        <f>'data-p1'!$C$3</f>
        <v>45717</v>
      </c>
      <c r="D3" s="224">
        <f>+'Page 1'!$D$8</f>
        <v>0</v>
      </c>
      <c r="E3" s="225" t="str">
        <f>IF('Page 1'!$D$9="","",'Page 1'!$D$9)</f>
        <v/>
      </c>
      <c r="F3" s="224">
        <f>+'Page 4A (1)'!A15</f>
        <v>0</v>
      </c>
      <c r="G3" s="224" t="str">
        <f>+'Page 4A (1)'!B15</f>
        <v/>
      </c>
      <c r="H3" s="224" t="str">
        <f>+'Page 4A (1)'!C15</f>
        <v/>
      </c>
      <c r="I3" s="224" t="str">
        <f>+'Page 4A (1)'!D15</f>
        <v/>
      </c>
      <c r="J3" s="249">
        <f>+'Page 4A (1)'!E15</f>
        <v>0</v>
      </c>
      <c r="K3" s="249">
        <f>+'Page 4A (1)'!F15</f>
        <v>0</v>
      </c>
      <c r="L3" s="249">
        <f>+'Page 4A (1)'!G15</f>
        <v>0</v>
      </c>
    </row>
    <row r="4" spans="1:12" x14ac:dyDescent="0.2">
      <c r="A4" s="224">
        <f>+'Page 1'!$B$11</f>
        <v>0</v>
      </c>
      <c r="B4" s="225">
        <f>'data-p1'!$B$3</f>
        <v>45657</v>
      </c>
      <c r="C4" s="225">
        <f>'data-p1'!$C$3</f>
        <v>45717</v>
      </c>
      <c r="D4" s="224">
        <f>+'Page 1'!$D$8</f>
        <v>0</v>
      </c>
      <c r="E4" s="225" t="str">
        <f>IF('Page 1'!$D$9="","",'Page 1'!$D$9)</f>
        <v/>
      </c>
      <c r="F4" s="224">
        <f>+'Page 4A (1)'!A16</f>
        <v>0</v>
      </c>
      <c r="G4" s="224" t="str">
        <f>+'Page 4A (1)'!B16</f>
        <v/>
      </c>
      <c r="H4" s="224" t="str">
        <f>+'Page 4A (1)'!C16</f>
        <v/>
      </c>
      <c r="I4" s="224" t="str">
        <f>+'Page 4A (1)'!D16</f>
        <v/>
      </c>
      <c r="J4" s="249">
        <f>+'Page 4A (1)'!E16</f>
        <v>0</v>
      </c>
      <c r="K4" s="249">
        <f>+'Page 4A (1)'!F16</f>
        <v>0</v>
      </c>
      <c r="L4" s="249">
        <f>+'Page 4A (1)'!G16</f>
        <v>0</v>
      </c>
    </row>
    <row r="5" spans="1:12" x14ac:dyDescent="0.2">
      <c r="A5" s="224">
        <f>+'Page 1'!$B$11</f>
        <v>0</v>
      </c>
      <c r="B5" s="225">
        <f>'data-p1'!$B$3</f>
        <v>45657</v>
      </c>
      <c r="C5" s="225">
        <f>'data-p1'!$C$3</f>
        <v>45717</v>
      </c>
      <c r="D5" s="224">
        <f>+'Page 1'!$D$8</f>
        <v>0</v>
      </c>
      <c r="E5" s="225" t="str">
        <f>IF('Page 1'!$D$9="","",'Page 1'!$D$9)</f>
        <v/>
      </c>
      <c r="F5" s="224">
        <f>+'Page 4A (1)'!A17</f>
        <v>0</v>
      </c>
      <c r="G5" s="224" t="str">
        <f>+'Page 4A (1)'!B17</f>
        <v/>
      </c>
      <c r="H5" s="224" t="str">
        <f>+'Page 4A (1)'!C17</f>
        <v/>
      </c>
      <c r="I5" s="224" t="str">
        <f>+'Page 4A (1)'!D17</f>
        <v/>
      </c>
      <c r="J5" s="249">
        <f>+'Page 4A (1)'!E17</f>
        <v>0</v>
      </c>
      <c r="K5" s="249">
        <f>+'Page 4A (1)'!F17</f>
        <v>0</v>
      </c>
      <c r="L5" s="249">
        <f>+'Page 4A (1)'!G17</f>
        <v>0</v>
      </c>
    </row>
    <row r="6" spans="1:12" x14ac:dyDescent="0.2">
      <c r="A6" s="224">
        <f>+'Page 1'!$B$11</f>
        <v>0</v>
      </c>
      <c r="B6" s="225">
        <f>'data-p1'!$B$3</f>
        <v>45657</v>
      </c>
      <c r="C6" s="225">
        <f>'data-p1'!$C$3</f>
        <v>45717</v>
      </c>
      <c r="D6" s="224">
        <f>+'Page 1'!$D$8</f>
        <v>0</v>
      </c>
      <c r="E6" s="225" t="str">
        <f>IF('Page 1'!$D$9="","",'Page 1'!$D$9)</f>
        <v/>
      </c>
      <c r="F6" s="224">
        <f>+'Page 4A (1)'!A18</f>
        <v>0</v>
      </c>
      <c r="G6" s="224" t="str">
        <f>+'Page 4A (1)'!B18</f>
        <v/>
      </c>
      <c r="H6" s="224" t="str">
        <f>+'Page 4A (1)'!C18</f>
        <v/>
      </c>
      <c r="I6" s="224" t="str">
        <f>+'Page 4A (1)'!D18</f>
        <v/>
      </c>
      <c r="J6" s="249">
        <f>+'Page 4A (1)'!E18</f>
        <v>0</v>
      </c>
      <c r="K6" s="249">
        <f>+'Page 4A (1)'!F18</f>
        <v>0</v>
      </c>
      <c r="L6" s="249">
        <f>+'Page 4A (1)'!G18</f>
        <v>0</v>
      </c>
    </row>
    <row r="7" spans="1:12" x14ac:dyDescent="0.2">
      <c r="A7" s="224">
        <f>+'Page 1'!$B$11</f>
        <v>0</v>
      </c>
      <c r="B7" s="225">
        <f>'data-p1'!$B$3</f>
        <v>45657</v>
      </c>
      <c r="C7" s="225">
        <f>'data-p1'!$C$3</f>
        <v>45717</v>
      </c>
      <c r="D7" s="224">
        <f>+'Page 1'!$D$8</f>
        <v>0</v>
      </c>
      <c r="E7" s="225" t="str">
        <f>IF('Page 1'!$D$9="","",'Page 1'!$D$9)</f>
        <v/>
      </c>
      <c r="F7" s="224">
        <f>+'Page 4A (1)'!A19</f>
        <v>0</v>
      </c>
      <c r="G7" s="224" t="str">
        <f>+'Page 4A (1)'!B19</f>
        <v/>
      </c>
      <c r="H7" s="224" t="str">
        <f>+'Page 4A (1)'!C19</f>
        <v/>
      </c>
      <c r="I7" s="224" t="str">
        <f>+'Page 4A (1)'!D19</f>
        <v/>
      </c>
      <c r="J7" s="249">
        <f>+'Page 4A (1)'!E19</f>
        <v>0</v>
      </c>
      <c r="K7" s="249">
        <f>+'Page 4A (1)'!F19</f>
        <v>0</v>
      </c>
      <c r="L7" s="249">
        <f>+'Page 4A (1)'!G19</f>
        <v>0</v>
      </c>
    </row>
    <row r="8" spans="1:12" x14ac:dyDescent="0.2">
      <c r="A8" s="224">
        <f>+'Page 1'!$B$11</f>
        <v>0</v>
      </c>
      <c r="B8" s="225">
        <f>'data-p1'!$B$3</f>
        <v>45657</v>
      </c>
      <c r="C8" s="225">
        <f>'data-p1'!$C$3</f>
        <v>45717</v>
      </c>
      <c r="D8" s="224">
        <f>+'Page 1'!$D$8</f>
        <v>0</v>
      </c>
      <c r="E8" s="225" t="str">
        <f>IF('Page 1'!$D$9="","",'Page 1'!$D$9)</f>
        <v/>
      </c>
      <c r="F8" s="224">
        <f>+'Page 4A (1)'!A20</f>
        <v>0</v>
      </c>
      <c r="G8" s="224" t="str">
        <f>+'Page 4A (1)'!B20</f>
        <v/>
      </c>
      <c r="H8" s="224" t="str">
        <f>+'Page 4A (1)'!C20</f>
        <v/>
      </c>
      <c r="I8" s="224" t="str">
        <f>+'Page 4A (1)'!D20</f>
        <v/>
      </c>
      <c r="J8" s="249">
        <f>+'Page 4A (1)'!E20</f>
        <v>0</v>
      </c>
      <c r="K8" s="249">
        <f>+'Page 4A (1)'!F20</f>
        <v>0</v>
      </c>
      <c r="L8" s="249">
        <f>+'Page 4A (1)'!G20</f>
        <v>0</v>
      </c>
    </row>
    <row r="9" spans="1:12" x14ac:dyDescent="0.2">
      <c r="A9" s="224">
        <f>+'Page 1'!$B$11</f>
        <v>0</v>
      </c>
      <c r="B9" s="225">
        <f>'data-p1'!$B$3</f>
        <v>45657</v>
      </c>
      <c r="C9" s="225">
        <f>'data-p1'!$C$3</f>
        <v>45717</v>
      </c>
      <c r="D9" s="224">
        <f>+'Page 1'!$D$8</f>
        <v>0</v>
      </c>
      <c r="E9" s="225" t="str">
        <f>IF('Page 1'!$D$9="","",'Page 1'!$D$9)</f>
        <v/>
      </c>
      <c r="F9" s="224">
        <f>+'Page 4A (1)'!A21</f>
        <v>0</v>
      </c>
      <c r="G9" s="224" t="str">
        <f>+'Page 4A (1)'!B21</f>
        <v/>
      </c>
      <c r="H9" s="224" t="str">
        <f>+'Page 4A (1)'!C21</f>
        <v/>
      </c>
      <c r="I9" s="224" t="str">
        <f>+'Page 4A (1)'!D21</f>
        <v/>
      </c>
      <c r="J9" s="249">
        <f>+'Page 4A (1)'!E21</f>
        <v>0</v>
      </c>
      <c r="K9" s="249">
        <f>+'Page 4A (1)'!F21</f>
        <v>0</v>
      </c>
      <c r="L9" s="249">
        <f>+'Page 4A (1)'!G21</f>
        <v>0</v>
      </c>
    </row>
    <row r="10" spans="1:12" x14ac:dyDescent="0.2">
      <c r="A10" s="224">
        <f>+'Page 1'!$B$11</f>
        <v>0</v>
      </c>
      <c r="B10" s="225">
        <f>'data-p1'!$B$3</f>
        <v>45657</v>
      </c>
      <c r="C10" s="225">
        <f>'data-p1'!$C$3</f>
        <v>45717</v>
      </c>
      <c r="D10" s="224">
        <f>+'Page 1'!$D$8</f>
        <v>0</v>
      </c>
      <c r="E10" s="225" t="str">
        <f>IF('Page 1'!$D$9="","",'Page 1'!$D$9)</f>
        <v/>
      </c>
      <c r="F10" s="224">
        <f>+'Page 4A (1)'!A22</f>
        <v>0</v>
      </c>
      <c r="G10" s="224" t="str">
        <f>+'Page 4A (1)'!B22</f>
        <v/>
      </c>
      <c r="H10" s="224" t="str">
        <f>+'Page 4A (1)'!C22</f>
        <v/>
      </c>
      <c r="I10" s="224" t="str">
        <f>+'Page 4A (1)'!D22</f>
        <v/>
      </c>
      <c r="J10" s="249">
        <f>+'Page 4A (1)'!E22</f>
        <v>0</v>
      </c>
      <c r="K10" s="249">
        <f>+'Page 4A (1)'!F22</f>
        <v>0</v>
      </c>
      <c r="L10" s="249">
        <f>+'Page 4A (1)'!G22</f>
        <v>0</v>
      </c>
    </row>
    <row r="11" spans="1:12" x14ac:dyDescent="0.2">
      <c r="A11" s="224">
        <f>+'Page 1'!$B$11</f>
        <v>0</v>
      </c>
      <c r="B11" s="225">
        <f>'data-p1'!$B$3</f>
        <v>45657</v>
      </c>
      <c r="C11" s="225">
        <f>'data-p1'!$C$3</f>
        <v>45717</v>
      </c>
      <c r="D11" s="224">
        <f>+'Page 1'!$D$8</f>
        <v>0</v>
      </c>
      <c r="E11" s="225" t="str">
        <f>IF('Page 1'!$D$9="","",'Page 1'!$D$9)</f>
        <v/>
      </c>
      <c r="F11" s="224">
        <f>+'Page 4A (1)'!A23</f>
        <v>0</v>
      </c>
      <c r="G11" s="224" t="str">
        <f>+'Page 4A (1)'!B23</f>
        <v/>
      </c>
      <c r="H11" s="224" t="str">
        <f>+'Page 4A (1)'!C23</f>
        <v/>
      </c>
      <c r="I11" s="224" t="str">
        <f>+'Page 4A (1)'!D23</f>
        <v/>
      </c>
      <c r="J11" s="249">
        <f>+'Page 4A (1)'!E23</f>
        <v>0</v>
      </c>
      <c r="K11" s="249">
        <f>+'Page 4A (1)'!F23</f>
        <v>0</v>
      </c>
      <c r="L11" s="249">
        <f>+'Page 4A (1)'!G23</f>
        <v>0</v>
      </c>
    </row>
    <row r="12" spans="1:12" x14ac:dyDescent="0.2">
      <c r="A12" s="224">
        <f>+'Page 1'!$B$11</f>
        <v>0</v>
      </c>
      <c r="B12" s="225">
        <f>'data-p1'!$B$3</f>
        <v>45657</v>
      </c>
      <c r="C12" s="225">
        <f>'data-p1'!$C$3</f>
        <v>45717</v>
      </c>
      <c r="D12" s="224">
        <f>+'Page 1'!$D$8</f>
        <v>0</v>
      </c>
      <c r="E12" s="225" t="str">
        <f>IF('Page 1'!$D$9="","",'Page 1'!$D$9)</f>
        <v/>
      </c>
      <c r="F12" s="224">
        <f>+'Page 4A (1)'!A24</f>
        <v>0</v>
      </c>
      <c r="G12" s="224" t="str">
        <f>+'Page 4A (1)'!B24</f>
        <v/>
      </c>
      <c r="H12" s="224" t="str">
        <f>+'Page 4A (1)'!C24</f>
        <v/>
      </c>
      <c r="I12" s="224" t="str">
        <f>+'Page 4A (1)'!D24</f>
        <v/>
      </c>
      <c r="J12" s="249">
        <f>+'Page 4A (1)'!E24</f>
        <v>0</v>
      </c>
      <c r="K12" s="249">
        <f>+'Page 4A (1)'!F24</f>
        <v>0</v>
      </c>
      <c r="L12" s="249">
        <f>+'Page 4A (1)'!G24</f>
        <v>0</v>
      </c>
    </row>
    <row r="13" spans="1:12" x14ac:dyDescent="0.2">
      <c r="A13" s="224">
        <f>+'Page 1'!$B$11</f>
        <v>0</v>
      </c>
      <c r="B13" s="225">
        <f>'data-p1'!$B$3</f>
        <v>45657</v>
      </c>
      <c r="C13" s="225">
        <f>'data-p1'!$C$3</f>
        <v>45717</v>
      </c>
      <c r="D13" s="224">
        <f>+'Page 1'!$D$8</f>
        <v>0</v>
      </c>
      <c r="E13" s="225" t="str">
        <f>IF('Page 1'!$D$9="","",'Page 1'!$D$9)</f>
        <v/>
      </c>
      <c r="F13" s="224">
        <f>+'Page 4A (1)'!A25</f>
        <v>0</v>
      </c>
      <c r="G13" s="224" t="str">
        <f>+'Page 4A (1)'!B25</f>
        <v/>
      </c>
      <c r="H13" s="224" t="str">
        <f>+'Page 4A (1)'!C25</f>
        <v/>
      </c>
      <c r="I13" s="224" t="str">
        <f>+'Page 4A (1)'!D25</f>
        <v/>
      </c>
      <c r="J13" s="249">
        <f>+'Page 4A (1)'!E25</f>
        <v>0</v>
      </c>
      <c r="K13" s="249">
        <f>+'Page 4A (1)'!F25</f>
        <v>0</v>
      </c>
      <c r="L13" s="249">
        <f>+'Page 4A (1)'!G25</f>
        <v>0</v>
      </c>
    </row>
    <row r="14" spans="1:12" x14ac:dyDescent="0.2">
      <c r="A14" s="224">
        <f>+'Page 1'!$B$11</f>
        <v>0</v>
      </c>
      <c r="B14" s="225">
        <f>'data-p1'!$B$3</f>
        <v>45657</v>
      </c>
      <c r="C14" s="225">
        <f>'data-p1'!$C$3</f>
        <v>45717</v>
      </c>
      <c r="D14" s="224">
        <f>+'Page 1'!$D$8</f>
        <v>0</v>
      </c>
      <c r="E14" s="225" t="str">
        <f>IF('Page 1'!$D$9="","",'Page 1'!$D$9)</f>
        <v/>
      </c>
      <c r="F14" s="224">
        <f>+'Page 4A (1)'!A26</f>
        <v>0</v>
      </c>
      <c r="G14" s="224" t="str">
        <f>+'Page 4A (1)'!B26</f>
        <v/>
      </c>
      <c r="H14" s="224" t="str">
        <f>+'Page 4A (1)'!C26</f>
        <v/>
      </c>
      <c r="I14" s="224" t="str">
        <f>+'Page 4A (1)'!D26</f>
        <v/>
      </c>
      <c r="J14" s="249">
        <f>+'Page 4A (1)'!E26</f>
        <v>0</v>
      </c>
      <c r="K14" s="249">
        <f>+'Page 4A (1)'!F26</f>
        <v>0</v>
      </c>
      <c r="L14" s="249">
        <f>+'Page 4A (1)'!G26</f>
        <v>0</v>
      </c>
    </row>
    <row r="15" spans="1:12" x14ac:dyDescent="0.2">
      <c r="A15" s="224">
        <f>+'Page 1'!$B$11</f>
        <v>0</v>
      </c>
      <c r="B15" s="225">
        <f>'data-p1'!$B$3</f>
        <v>45657</v>
      </c>
      <c r="C15" s="225">
        <f>'data-p1'!$C$3</f>
        <v>45717</v>
      </c>
      <c r="D15" s="224">
        <f>+'Page 1'!$D$8</f>
        <v>0</v>
      </c>
      <c r="E15" s="225" t="str">
        <f>IF('Page 1'!$D$9="","",'Page 1'!$D$9)</f>
        <v/>
      </c>
      <c r="F15" s="224">
        <f>+'Page 4A (1)'!A27</f>
        <v>0</v>
      </c>
      <c r="G15" s="224" t="str">
        <f>+'Page 4A (1)'!B27</f>
        <v/>
      </c>
      <c r="H15" s="224" t="str">
        <f>+'Page 4A (1)'!C27</f>
        <v/>
      </c>
      <c r="I15" s="224" t="str">
        <f>+'Page 4A (1)'!D27</f>
        <v/>
      </c>
      <c r="J15" s="249">
        <f>+'Page 4A (1)'!E27</f>
        <v>0</v>
      </c>
      <c r="K15" s="249">
        <f>+'Page 4A (1)'!F27</f>
        <v>0</v>
      </c>
      <c r="L15" s="249">
        <f>+'Page 4A (1)'!G27</f>
        <v>0</v>
      </c>
    </row>
    <row r="16" spans="1:12" x14ac:dyDescent="0.2">
      <c r="A16" s="224">
        <f>+'Page 1'!$B$11</f>
        <v>0</v>
      </c>
      <c r="B16" s="225">
        <f>'data-p1'!$B$3</f>
        <v>45657</v>
      </c>
      <c r="C16" s="225">
        <f>'data-p1'!$C$3</f>
        <v>45717</v>
      </c>
      <c r="D16" s="224">
        <f>+'Page 1'!$D$8</f>
        <v>0</v>
      </c>
      <c r="E16" s="225" t="str">
        <f>IF('Page 1'!$D$9="","",'Page 1'!$D$9)</f>
        <v/>
      </c>
      <c r="F16" s="224">
        <f>+'Page 4A (1)'!A28</f>
        <v>0</v>
      </c>
      <c r="G16" s="224" t="str">
        <f>+'Page 4A (1)'!B28</f>
        <v/>
      </c>
      <c r="H16" s="224" t="str">
        <f>+'Page 4A (1)'!C28</f>
        <v/>
      </c>
      <c r="I16" s="224" t="str">
        <f>+'Page 4A (1)'!D28</f>
        <v/>
      </c>
      <c r="J16" s="249">
        <f>+'Page 4A (1)'!E28</f>
        <v>0</v>
      </c>
      <c r="K16" s="249">
        <f>+'Page 4A (1)'!F28</f>
        <v>0</v>
      </c>
      <c r="L16" s="249">
        <f>+'Page 4A (1)'!G28</f>
        <v>0</v>
      </c>
    </row>
    <row r="17" spans="1:12" x14ac:dyDescent="0.2">
      <c r="A17" s="224">
        <f>+'Page 1'!$B$11</f>
        <v>0</v>
      </c>
      <c r="B17" s="225">
        <f>'data-p1'!$B$3</f>
        <v>45657</v>
      </c>
      <c r="C17" s="225">
        <f>'data-p1'!$C$3</f>
        <v>45717</v>
      </c>
      <c r="D17" s="224">
        <f>+'Page 1'!$D$8</f>
        <v>0</v>
      </c>
      <c r="E17" s="225" t="str">
        <f>IF('Page 1'!$D$9="","",'Page 1'!$D$9)</f>
        <v/>
      </c>
      <c r="F17" s="224">
        <f>+'Page 4A (1)'!A29</f>
        <v>0</v>
      </c>
      <c r="G17" s="224" t="str">
        <f>+'Page 4A (1)'!B29</f>
        <v/>
      </c>
      <c r="H17" s="224" t="str">
        <f>+'Page 4A (1)'!C29</f>
        <v/>
      </c>
      <c r="I17" s="224" t="str">
        <f>+'Page 4A (1)'!D29</f>
        <v/>
      </c>
      <c r="J17" s="249">
        <f>+'Page 4A (1)'!E29</f>
        <v>0</v>
      </c>
      <c r="K17" s="249">
        <f>+'Page 4A (1)'!F29</f>
        <v>0</v>
      </c>
      <c r="L17" s="249">
        <f>+'Page 4A (1)'!G29</f>
        <v>0</v>
      </c>
    </row>
    <row r="18" spans="1:12" x14ac:dyDescent="0.2">
      <c r="A18" s="224">
        <f>+'Page 1'!$B$11</f>
        <v>0</v>
      </c>
      <c r="B18" s="225">
        <f>'data-p1'!$B$3</f>
        <v>45657</v>
      </c>
      <c r="C18" s="225">
        <f>'data-p1'!$C$3</f>
        <v>45717</v>
      </c>
      <c r="D18" s="224">
        <f>+'Page 1'!$D$8</f>
        <v>0</v>
      </c>
      <c r="E18" s="225" t="str">
        <f>IF('Page 1'!$D$9="","",'Page 1'!$D$9)</f>
        <v/>
      </c>
      <c r="F18" s="224">
        <f>+'Page 4A (1)'!A30</f>
        <v>0</v>
      </c>
      <c r="G18" s="224" t="str">
        <f>+'Page 4A (1)'!B30</f>
        <v/>
      </c>
      <c r="H18" s="224" t="str">
        <f>+'Page 4A (1)'!C30</f>
        <v/>
      </c>
      <c r="I18" s="224" t="str">
        <f>+'Page 4A (1)'!D30</f>
        <v/>
      </c>
      <c r="J18" s="249">
        <f>+'Page 4A (1)'!E30</f>
        <v>0</v>
      </c>
      <c r="K18" s="249">
        <f>+'Page 4A (1)'!F30</f>
        <v>0</v>
      </c>
      <c r="L18" s="249">
        <f>+'Page 4A (1)'!G30</f>
        <v>0</v>
      </c>
    </row>
    <row r="19" spans="1:12" x14ac:dyDescent="0.2">
      <c r="A19" s="224">
        <f>+'Page 1'!$B$11</f>
        <v>0</v>
      </c>
      <c r="B19" s="225">
        <f>'data-p1'!$B$3</f>
        <v>45657</v>
      </c>
      <c r="C19" s="225">
        <f>'data-p1'!$C$3</f>
        <v>45717</v>
      </c>
      <c r="D19" s="224">
        <f>+'Page 1'!$D$8</f>
        <v>0</v>
      </c>
      <c r="E19" s="225" t="str">
        <f>IF('Page 1'!$D$9="","",'Page 1'!$D$9)</f>
        <v/>
      </c>
      <c r="F19" s="224">
        <f>+'Page 4A (1)'!A31</f>
        <v>0</v>
      </c>
      <c r="G19" s="224" t="str">
        <f>+'Page 4A (1)'!B31</f>
        <v/>
      </c>
      <c r="H19" s="224" t="str">
        <f>+'Page 4A (1)'!C31</f>
        <v/>
      </c>
      <c r="I19" s="224" t="str">
        <f>+'Page 4A (1)'!D31</f>
        <v/>
      </c>
      <c r="J19" s="249">
        <f>+'Page 4A (1)'!E31</f>
        <v>0</v>
      </c>
      <c r="K19" s="249">
        <f>+'Page 4A (1)'!F31</f>
        <v>0</v>
      </c>
      <c r="L19" s="249">
        <f>+'Page 4A (1)'!G31</f>
        <v>0</v>
      </c>
    </row>
    <row r="20" spans="1:12" x14ac:dyDescent="0.2">
      <c r="A20" s="224">
        <f>+'Page 1'!$B$11</f>
        <v>0</v>
      </c>
      <c r="B20" s="225">
        <f>'data-p1'!$B$3</f>
        <v>45657</v>
      </c>
      <c r="C20" s="225">
        <f>'data-p1'!$C$3</f>
        <v>45717</v>
      </c>
      <c r="D20" s="224">
        <f>+'Page 1'!$D$8</f>
        <v>0</v>
      </c>
      <c r="E20" s="225" t="str">
        <f>IF('Page 1'!$D$9="","",'Page 1'!$D$9)</f>
        <v/>
      </c>
      <c r="F20" s="224">
        <f>+'Page 4A (1)'!A32</f>
        <v>0</v>
      </c>
      <c r="G20" s="224" t="str">
        <f>+'Page 4A (1)'!B32</f>
        <v/>
      </c>
      <c r="H20" s="224" t="str">
        <f>+'Page 4A (1)'!C32</f>
        <v/>
      </c>
      <c r="I20" s="224" t="str">
        <f>+'Page 4A (1)'!D32</f>
        <v/>
      </c>
      <c r="J20" s="249">
        <f>+'Page 4A (1)'!E32</f>
        <v>0</v>
      </c>
      <c r="K20" s="249">
        <f>+'Page 4A (1)'!F32</f>
        <v>0</v>
      </c>
      <c r="L20" s="249">
        <f>+'Page 4A (1)'!G32</f>
        <v>0</v>
      </c>
    </row>
    <row r="21" spans="1:12" x14ac:dyDescent="0.2">
      <c r="A21" s="224">
        <f>+'Page 1'!$B$11</f>
        <v>0</v>
      </c>
      <c r="B21" s="225">
        <f>'data-p1'!$B$3</f>
        <v>45657</v>
      </c>
      <c r="C21" s="225">
        <f>'data-p1'!$C$3</f>
        <v>45717</v>
      </c>
      <c r="D21" s="224">
        <f>+'Page 1'!$D$8</f>
        <v>0</v>
      </c>
      <c r="E21" s="225" t="str">
        <f>IF('Page 1'!$D$9="","",'Page 1'!$D$9)</f>
        <v/>
      </c>
      <c r="F21" s="224">
        <f>+'Page 4A (1)'!A33</f>
        <v>0</v>
      </c>
      <c r="G21" s="224" t="str">
        <f>+'Page 4A (1)'!B33</f>
        <v/>
      </c>
      <c r="H21" s="224" t="str">
        <f>+'Page 4A (1)'!C33</f>
        <v/>
      </c>
      <c r="I21" s="224" t="str">
        <f>+'Page 4A (1)'!D33</f>
        <v/>
      </c>
      <c r="J21" s="249">
        <f>+'Page 4A (1)'!E33</f>
        <v>0</v>
      </c>
      <c r="K21" s="249">
        <f>+'Page 4A (1)'!F33</f>
        <v>0</v>
      </c>
      <c r="L21" s="249">
        <f>+'Page 4A (1)'!G33</f>
        <v>0</v>
      </c>
    </row>
    <row r="22" spans="1:12" x14ac:dyDescent="0.2">
      <c r="A22" s="224">
        <f>+'Page 1'!$B$11</f>
        <v>0</v>
      </c>
      <c r="B22" s="225">
        <f>'data-p1'!$B$3</f>
        <v>45657</v>
      </c>
      <c r="C22" s="225">
        <f>'data-p1'!$C$3</f>
        <v>45717</v>
      </c>
      <c r="D22" s="224">
        <f>+'Page 1'!$D$8</f>
        <v>0</v>
      </c>
      <c r="E22" s="225" t="str">
        <f>IF('Page 1'!$D$9="","",'Page 1'!$D$9)</f>
        <v/>
      </c>
      <c r="F22" s="224">
        <f>+'Page 4A (1)'!A34</f>
        <v>0</v>
      </c>
      <c r="G22" s="224" t="str">
        <f>+'Page 4A (1)'!B34</f>
        <v/>
      </c>
      <c r="H22" s="224" t="str">
        <f>+'Page 4A (1)'!C34</f>
        <v/>
      </c>
      <c r="I22" s="224" t="str">
        <f>+'Page 4A (1)'!D34</f>
        <v/>
      </c>
      <c r="J22" s="249">
        <f>+'Page 4A (1)'!E34</f>
        <v>0</v>
      </c>
      <c r="K22" s="249">
        <f>+'Page 4A (1)'!F34</f>
        <v>0</v>
      </c>
      <c r="L22" s="249">
        <f>+'Page 4A (1)'!G34</f>
        <v>0</v>
      </c>
    </row>
    <row r="23" spans="1:12" x14ac:dyDescent="0.2">
      <c r="A23" s="224">
        <f>+'Page 1'!$B$11</f>
        <v>0</v>
      </c>
      <c r="B23" s="225">
        <f>'data-p1'!$B$3</f>
        <v>45657</v>
      </c>
      <c r="C23" s="225">
        <f>'data-p1'!$C$3</f>
        <v>45717</v>
      </c>
      <c r="D23" s="224">
        <f>+'Page 1'!$D$8</f>
        <v>0</v>
      </c>
      <c r="E23" s="225" t="str">
        <f>IF('Page 1'!$D$9="","",'Page 1'!$D$9)</f>
        <v/>
      </c>
      <c r="F23" s="224">
        <f>+'Page 4A (1)'!A35</f>
        <v>0</v>
      </c>
      <c r="G23" s="224" t="str">
        <f>+'Page 4A (1)'!B35</f>
        <v/>
      </c>
      <c r="H23" s="224" t="str">
        <f>+'Page 4A (1)'!C35</f>
        <v/>
      </c>
      <c r="I23" s="224" t="str">
        <f>+'Page 4A (1)'!D35</f>
        <v/>
      </c>
      <c r="J23" s="249">
        <f>+'Page 4A (1)'!E35</f>
        <v>0</v>
      </c>
      <c r="K23" s="249">
        <f>+'Page 4A (1)'!F35</f>
        <v>0</v>
      </c>
      <c r="L23" s="249">
        <f>+'Page 4A (1)'!G35</f>
        <v>0</v>
      </c>
    </row>
    <row r="24" spans="1:12" x14ac:dyDescent="0.2">
      <c r="A24" s="224">
        <f>+'Page 1'!$B$11</f>
        <v>0</v>
      </c>
      <c r="B24" s="225">
        <f>'data-p1'!$B$3</f>
        <v>45657</v>
      </c>
      <c r="C24" s="225">
        <f>'data-p1'!$C$3</f>
        <v>45717</v>
      </c>
      <c r="D24" s="224">
        <f>+'Page 1'!$D$8</f>
        <v>0</v>
      </c>
      <c r="E24" s="225" t="str">
        <f>IF('Page 1'!$D$9="","",'Page 1'!$D$9)</f>
        <v/>
      </c>
      <c r="F24" s="224">
        <f>+'Page 4A (1)'!A36</f>
        <v>0</v>
      </c>
      <c r="G24" s="224" t="str">
        <f>+'Page 4A (1)'!B36</f>
        <v/>
      </c>
      <c r="H24" s="224" t="str">
        <f>+'Page 4A (1)'!C36</f>
        <v/>
      </c>
      <c r="I24" s="224" t="str">
        <f>+'Page 4A (1)'!D36</f>
        <v/>
      </c>
      <c r="J24" s="249">
        <f>+'Page 4A (1)'!E36</f>
        <v>0</v>
      </c>
      <c r="K24" s="249">
        <f>+'Page 4A (1)'!F36</f>
        <v>0</v>
      </c>
      <c r="L24" s="249">
        <f>+'Page 4A (1)'!G36</f>
        <v>0</v>
      </c>
    </row>
    <row r="25" spans="1:12" x14ac:dyDescent="0.2">
      <c r="A25" s="224">
        <f>+'Page 1'!$B$11</f>
        <v>0</v>
      </c>
      <c r="B25" s="225">
        <f>'data-p1'!$B$3</f>
        <v>45657</v>
      </c>
      <c r="C25" s="225">
        <f>'data-p1'!$C$3</f>
        <v>45717</v>
      </c>
      <c r="D25" s="224">
        <f>+'Page 1'!$D$8</f>
        <v>0</v>
      </c>
      <c r="E25" s="225" t="str">
        <f>IF('Page 1'!$D$9="","",'Page 1'!$D$9)</f>
        <v/>
      </c>
      <c r="F25" s="224">
        <f>+'Page 4A (1)'!A37</f>
        <v>0</v>
      </c>
      <c r="G25" s="224" t="str">
        <f>+'Page 4A (1)'!B37</f>
        <v/>
      </c>
      <c r="H25" s="224" t="str">
        <f>+'Page 4A (1)'!C37</f>
        <v/>
      </c>
      <c r="I25" s="224" t="str">
        <f>+'Page 4A (1)'!D37</f>
        <v/>
      </c>
      <c r="J25" s="249">
        <f>+'Page 4A (1)'!E37</f>
        <v>0</v>
      </c>
      <c r="K25" s="249">
        <f>+'Page 4A (1)'!F37</f>
        <v>0</v>
      </c>
      <c r="L25" s="249">
        <f>+'Page 4A (1)'!G37</f>
        <v>0</v>
      </c>
    </row>
    <row r="26" spans="1:12" x14ac:dyDescent="0.2">
      <c r="A26" s="224">
        <f>+'Page 1'!$B$11</f>
        <v>0</v>
      </c>
      <c r="B26" s="225">
        <f>'data-p1'!$B$3</f>
        <v>45657</v>
      </c>
      <c r="C26" s="225">
        <f>'data-p1'!$C$3</f>
        <v>45717</v>
      </c>
      <c r="D26" s="224">
        <f>+'Page 1'!$D$8</f>
        <v>0</v>
      </c>
      <c r="E26" s="225" t="str">
        <f>IF('Page 1'!$D$9="","",'Page 1'!$D$9)</f>
        <v/>
      </c>
      <c r="F26" s="224">
        <f>+'Page 4A (1)'!A38</f>
        <v>0</v>
      </c>
      <c r="G26" s="224" t="str">
        <f>+'Page 4A (1)'!B38</f>
        <v/>
      </c>
      <c r="H26" s="224" t="str">
        <f>+'Page 4A (1)'!C38</f>
        <v/>
      </c>
      <c r="I26" s="224" t="str">
        <f>+'Page 4A (1)'!D38</f>
        <v/>
      </c>
      <c r="J26" s="249">
        <f>+'Page 4A (1)'!E38</f>
        <v>0</v>
      </c>
      <c r="K26" s="249">
        <f>+'Page 4A (1)'!F38</f>
        <v>0</v>
      </c>
      <c r="L26" s="249">
        <f>+'Page 4A (1)'!G38</f>
        <v>0</v>
      </c>
    </row>
    <row r="27" spans="1:12" x14ac:dyDescent="0.2">
      <c r="A27" s="224">
        <f>+'Page 1'!$B$11</f>
        <v>0</v>
      </c>
      <c r="B27" s="225">
        <f>'data-p1'!$B$3</f>
        <v>45657</v>
      </c>
      <c r="C27" s="225">
        <f>'data-p1'!$C$3</f>
        <v>45717</v>
      </c>
      <c r="D27" s="224">
        <f>+'Page 1'!$D$8</f>
        <v>0</v>
      </c>
      <c r="E27" s="225" t="str">
        <f>IF('Page 1'!$D$9="","",'Page 1'!$D$9)</f>
        <v/>
      </c>
      <c r="F27" s="224">
        <f>+'Page 4A (1)'!A39</f>
        <v>0</v>
      </c>
      <c r="G27" s="224" t="str">
        <f>+'Page 4A (1)'!B39</f>
        <v/>
      </c>
      <c r="H27" s="224" t="str">
        <f>+'Page 4A (1)'!C39</f>
        <v/>
      </c>
      <c r="I27" s="224" t="str">
        <f>+'Page 4A (1)'!D39</f>
        <v/>
      </c>
      <c r="J27" s="249">
        <f>+'Page 4A (1)'!E39</f>
        <v>0</v>
      </c>
      <c r="K27" s="249">
        <f>+'Page 4A (1)'!F39</f>
        <v>0</v>
      </c>
      <c r="L27" s="249">
        <f>+'Page 4A (1)'!G39</f>
        <v>0</v>
      </c>
    </row>
    <row r="28" spans="1:12" x14ac:dyDescent="0.2">
      <c r="A28" s="224">
        <f>+'Page 1'!$B$11</f>
        <v>0</v>
      </c>
      <c r="B28" s="225">
        <f>'data-p1'!$B$3</f>
        <v>45657</v>
      </c>
      <c r="C28" s="225">
        <f>'data-p1'!$C$3</f>
        <v>45717</v>
      </c>
      <c r="D28" s="224">
        <f>+'Page 1'!$D$8</f>
        <v>0</v>
      </c>
      <c r="E28" s="225" t="str">
        <f>IF('Page 1'!$D$9="","",'Page 1'!$D$9)</f>
        <v/>
      </c>
      <c r="F28" s="224">
        <f>+'Page 4A (1)'!A40</f>
        <v>0</v>
      </c>
      <c r="G28" s="224" t="str">
        <f>+'Page 4A (1)'!B40</f>
        <v/>
      </c>
      <c r="H28" s="224" t="str">
        <f>+'Page 4A (1)'!C40</f>
        <v/>
      </c>
      <c r="I28" s="224" t="str">
        <f>+'Page 4A (1)'!D40</f>
        <v/>
      </c>
      <c r="J28" s="249">
        <f>+'Page 4A (1)'!E40</f>
        <v>0</v>
      </c>
      <c r="K28" s="249">
        <f>+'Page 4A (1)'!F40</f>
        <v>0</v>
      </c>
      <c r="L28" s="249">
        <f>+'Page 4A (1)'!G40</f>
        <v>0</v>
      </c>
    </row>
    <row r="29" spans="1:12" x14ac:dyDescent="0.2">
      <c r="A29" s="224">
        <f>+'Page 1'!$B$11</f>
        <v>0</v>
      </c>
      <c r="B29" s="225">
        <f>'data-p1'!$B$3</f>
        <v>45657</v>
      </c>
      <c r="C29" s="225">
        <f>'data-p1'!$C$3</f>
        <v>45717</v>
      </c>
      <c r="D29" s="224">
        <f>+'Page 1'!$D$8</f>
        <v>0</v>
      </c>
      <c r="E29" s="225" t="str">
        <f>IF('Page 1'!$D$9="","",'Page 1'!$D$9)</f>
        <v/>
      </c>
      <c r="F29" s="224">
        <f>+'Page 4A (1)'!A41</f>
        <v>0</v>
      </c>
      <c r="G29" s="224" t="str">
        <f>+'Page 4A (1)'!B41</f>
        <v/>
      </c>
      <c r="H29" s="224" t="str">
        <f>+'Page 4A (1)'!C41</f>
        <v/>
      </c>
      <c r="I29" s="224" t="str">
        <f>+'Page 4A (1)'!D41</f>
        <v/>
      </c>
      <c r="J29" s="249">
        <f>+'Page 4A (1)'!E41</f>
        <v>0</v>
      </c>
      <c r="K29" s="249">
        <f>+'Page 4A (1)'!F41</f>
        <v>0</v>
      </c>
      <c r="L29" s="249">
        <f>+'Page 4A (1)'!G41</f>
        <v>0</v>
      </c>
    </row>
    <row r="30" spans="1:12" x14ac:dyDescent="0.2">
      <c r="A30" s="224">
        <f>+'Page 1'!$B$11</f>
        <v>0</v>
      </c>
      <c r="B30" s="225">
        <f>'data-p1'!$B$3</f>
        <v>45657</v>
      </c>
      <c r="C30" s="225">
        <f>'data-p1'!$C$3</f>
        <v>45717</v>
      </c>
      <c r="D30" s="224">
        <f>+'Page 1'!$D$8</f>
        <v>0</v>
      </c>
      <c r="E30" s="225" t="str">
        <f>IF('Page 1'!$D$9="","",'Page 1'!$D$9)</f>
        <v/>
      </c>
      <c r="F30" s="224">
        <f>+'Page 4A (1)'!A42</f>
        <v>0</v>
      </c>
      <c r="G30" s="224" t="str">
        <f>+'Page 4A (1)'!B42</f>
        <v/>
      </c>
      <c r="H30" s="224" t="str">
        <f>+'Page 4A (1)'!C42</f>
        <v/>
      </c>
      <c r="I30" s="224" t="str">
        <f>+'Page 4A (1)'!D42</f>
        <v/>
      </c>
      <c r="J30" s="249">
        <f>+'Page 4A (1)'!E42</f>
        <v>0</v>
      </c>
      <c r="K30" s="249">
        <f>+'Page 4A (1)'!F42</f>
        <v>0</v>
      </c>
      <c r="L30" s="249">
        <f>+'Page 4A (1)'!G42</f>
        <v>0</v>
      </c>
    </row>
    <row r="31" spans="1:12" x14ac:dyDescent="0.2">
      <c r="A31" s="224">
        <f>+'Page 1'!$B$11</f>
        <v>0</v>
      </c>
      <c r="B31" s="225">
        <f>'data-p1'!$B$3</f>
        <v>45657</v>
      </c>
      <c r="C31" s="225">
        <f>'data-p1'!$C$3</f>
        <v>45717</v>
      </c>
      <c r="D31" s="224">
        <f>+'Page 1'!$D$8</f>
        <v>0</v>
      </c>
      <c r="E31" s="225" t="str">
        <f>IF('Page 1'!$D$9="","",'Page 1'!$D$9)</f>
        <v/>
      </c>
      <c r="F31" s="224">
        <f>+'Page 4A (1)'!A43</f>
        <v>0</v>
      </c>
      <c r="G31" s="224" t="str">
        <f>+'Page 4A (1)'!B43</f>
        <v/>
      </c>
      <c r="H31" s="224" t="str">
        <f>+'Page 4A (1)'!C43</f>
        <v/>
      </c>
      <c r="I31" s="224" t="str">
        <f>+'Page 4A (1)'!D43</f>
        <v/>
      </c>
      <c r="J31" s="249">
        <f>+'Page 4A (1)'!E43</f>
        <v>0</v>
      </c>
      <c r="K31" s="249">
        <f>+'Page 4A (1)'!F43</f>
        <v>0</v>
      </c>
      <c r="L31" s="249">
        <f>+'Page 4A (1)'!G43</f>
        <v>0</v>
      </c>
    </row>
    <row r="32" spans="1:12" x14ac:dyDescent="0.2">
      <c r="A32" s="224">
        <f>+'Page 1'!$B$11</f>
        <v>0</v>
      </c>
      <c r="B32" s="225">
        <f>'data-p1'!$B$3</f>
        <v>45657</v>
      </c>
      <c r="C32" s="225">
        <f>'data-p1'!$C$3</f>
        <v>45717</v>
      </c>
      <c r="D32" s="224">
        <f>+'Page 1'!$D$8</f>
        <v>0</v>
      </c>
      <c r="E32" s="225" t="str">
        <f>IF('Page 1'!$D$9="","",'Page 1'!$D$9)</f>
        <v/>
      </c>
      <c r="F32" s="224">
        <f>+'Page 4A (1)'!A44</f>
        <v>0</v>
      </c>
      <c r="G32" s="224" t="str">
        <f>+'Page 4A (1)'!B44</f>
        <v/>
      </c>
      <c r="H32" s="224" t="str">
        <f>+'Page 4A (1)'!C44</f>
        <v/>
      </c>
      <c r="I32" s="224" t="str">
        <f>+'Page 4A (1)'!D44</f>
        <v/>
      </c>
      <c r="J32" s="249">
        <f>+'Page 4A (1)'!E44</f>
        <v>0</v>
      </c>
      <c r="K32" s="249">
        <f>+'Page 4A (1)'!F44</f>
        <v>0</v>
      </c>
      <c r="L32" s="249">
        <f>+'Page 4A (1)'!G44</f>
        <v>0</v>
      </c>
    </row>
    <row r="33" spans="1:12" x14ac:dyDescent="0.2">
      <c r="A33" s="224">
        <f>+'Page 1'!$B$11</f>
        <v>0</v>
      </c>
      <c r="B33" s="225">
        <f>'data-p1'!$B$3</f>
        <v>45657</v>
      </c>
      <c r="C33" s="225">
        <f>'data-p1'!$C$3</f>
        <v>45717</v>
      </c>
      <c r="D33" s="224">
        <f>+'Page 1'!$D$8</f>
        <v>0</v>
      </c>
      <c r="E33" s="225" t="str">
        <f>IF('Page 1'!$D$9="","",'Page 1'!$D$9)</f>
        <v/>
      </c>
      <c r="F33" s="224">
        <f>+'Page 4A (1)'!A45</f>
        <v>0</v>
      </c>
      <c r="G33" s="224" t="str">
        <f>+'Page 4A (1)'!B45</f>
        <v/>
      </c>
      <c r="H33" s="224" t="str">
        <f>+'Page 4A (1)'!C45</f>
        <v/>
      </c>
      <c r="I33" s="224" t="str">
        <f>+'Page 4A (1)'!D45</f>
        <v/>
      </c>
      <c r="J33" s="249">
        <f>+'Page 4A (1)'!E45</f>
        <v>0</v>
      </c>
      <c r="K33" s="249">
        <f>+'Page 4A (1)'!F45</f>
        <v>0</v>
      </c>
      <c r="L33" s="249">
        <f>+'Page 4A (1)'!G45</f>
        <v>0</v>
      </c>
    </row>
    <row r="34" spans="1:12" x14ac:dyDescent="0.2">
      <c r="A34" s="224">
        <f>+'Page 1'!$B$11</f>
        <v>0</v>
      </c>
      <c r="B34" s="225">
        <f>'data-p1'!$B$3</f>
        <v>45657</v>
      </c>
      <c r="C34" s="225">
        <f>'data-p1'!$C$3</f>
        <v>45717</v>
      </c>
      <c r="D34" s="224">
        <f>+'Page 1'!$D$8</f>
        <v>0</v>
      </c>
      <c r="E34" s="225" t="str">
        <f>IF('Page 1'!$D$9="","",'Page 1'!$D$9)</f>
        <v/>
      </c>
      <c r="F34" s="224">
        <f>+'Page 4A (1)'!A46</f>
        <v>0</v>
      </c>
      <c r="G34" s="224" t="str">
        <f>+'Page 4A (1)'!B46</f>
        <v/>
      </c>
      <c r="H34" s="224" t="str">
        <f>+'Page 4A (1)'!C46</f>
        <v/>
      </c>
      <c r="I34" s="224" t="str">
        <f>+'Page 4A (1)'!D46</f>
        <v/>
      </c>
      <c r="J34" s="249">
        <f>+'Page 4A (1)'!E46</f>
        <v>0</v>
      </c>
      <c r="K34" s="249">
        <f>+'Page 4A (1)'!F46</f>
        <v>0</v>
      </c>
      <c r="L34" s="249">
        <f>+'Page 4A (1)'!G46</f>
        <v>0</v>
      </c>
    </row>
    <row r="35" spans="1:12" x14ac:dyDescent="0.2">
      <c r="A35" s="224">
        <f>+'Page 1'!$B$11</f>
        <v>0</v>
      </c>
      <c r="B35" s="225">
        <f>'data-p1'!$B$3</f>
        <v>45657</v>
      </c>
      <c r="C35" s="225">
        <f>'data-p1'!$C$3</f>
        <v>45717</v>
      </c>
      <c r="D35" s="224">
        <f>+'Page 1'!$D$8</f>
        <v>0</v>
      </c>
      <c r="E35" s="225" t="str">
        <f>IF('Page 1'!$D$9="","",'Page 1'!$D$9)</f>
        <v/>
      </c>
      <c r="F35" s="224">
        <f>+'Page 4A (1)'!A47</f>
        <v>0</v>
      </c>
      <c r="G35" s="224" t="str">
        <f>+'Page 4A (1)'!B47</f>
        <v/>
      </c>
      <c r="H35" s="224" t="str">
        <f>+'Page 4A (1)'!C47</f>
        <v/>
      </c>
      <c r="I35" s="224" t="str">
        <f>+'Page 4A (1)'!D47</f>
        <v/>
      </c>
      <c r="J35" s="249">
        <f>+'Page 4A (1)'!E47</f>
        <v>0</v>
      </c>
      <c r="K35" s="249">
        <f>+'Page 4A (1)'!F47</f>
        <v>0</v>
      </c>
      <c r="L35" s="249">
        <f>+'Page 4A (1)'!G47</f>
        <v>0</v>
      </c>
    </row>
    <row r="36" spans="1:12" x14ac:dyDescent="0.2">
      <c r="A36" s="224">
        <f>+'Page 1'!$B$11</f>
        <v>0</v>
      </c>
      <c r="B36" s="225">
        <f>'data-p1'!$B$3</f>
        <v>45657</v>
      </c>
      <c r="C36" s="225">
        <f>'data-p1'!$C$3</f>
        <v>45717</v>
      </c>
      <c r="D36" s="224">
        <f>+'Page 1'!$D$8</f>
        <v>0</v>
      </c>
      <c r="E36" s="225" t="str">
        <f>IF('Page 1'!$D$9="","",'Page 1'!$D$9)</f>
        <v/>
      </c>
      <c r="F36" s="224">
        <f>+'Page 4A (1)'!A48</f>
        <v>0</v>
      </c>
      <c r="G36" s="224" t="str">
        <f>+'Page 4A (1)'!B48</f>
        <v/>
      </c>
      <c r="H36" s="224" t="str">
        <f>+'Page 4A (1)'!C48</f>
        <v/>
      </c>
      <c r="I36" s="224" t="str">
        <f>+'Page 4A (1)'!D48</f>
        <v/>
      </c>
      <c r="J36" s="249">
        <f>+'Page 4A (1)'!E48</f>
        <v>0</v>
      </c>
      <c r="K36" s="249">
        <f>+'Page 4A (1)'!F48</f>
        <v>0</v>
      </c>
      <c r="L36" s="249">
        <f>+'Page 4A (1)'!G48</f>
        <v>0</v>
      </c>
    </row>
    <row r="37" spans="1:12" x14ac:dyDescent="0.2">
      <c r="A37" s="224">
        <f>+'Page 1'!$B$11</f>
        <v>0</v>
      </c>
      <c r="B37" s="225">
        <f>'data-p1'!$B$3</f>
        <v>45657</v>
      </c>
      <c r="C37" s="225">
        <f>'data-p1'!$C$3</f>
        <v>45717</v>
      </c>
      <c r="D37" s="224">
        <f>+'Page 1'!$D$8</f>
        <v>0</v>
      </c>
      <c r="E37" s="225" t="str">
        <f>IF('Page 1'!$D$9="","",'Page 1'!$D$9)</f>
        <v/>
      </c>
      <c r="F37" s="224">
        <f>+'Page 4A (1)'!A49</f>
        <v>0</v>
      </c>
      <c r="G37" s="224" t="str">
        <f>+'Page 4A (1)'!B49</f>
        <v/>
      </c>
      <c r="H37" s="224" t="str">
        <f>+'Page 4A (1)'!C49</f>
        <v/>
      </c>
      <c r="I37" s="224" t="str">
        <f>+'Page 4A (1)'!D49</f>
        <v/>
      </c>
      <c r="J37" s="249">
        <f>+'Page 4A (1)'!E49</f>
        <v>0</v>
      </c>
      <c r="K37" s="249">
        <f>+'Page 4A (1)'!F49</f>
        <v>0</v>
      </c>
      <c r="L37" s="249">
        <f>+'Page 4A (1)'!G49</f>
        <v>0</v>
      </c>
    </row>
    <row r="38" spans="1:12" x14ac:dyDescent="0.2">
      <c r="A38" s="224">
        <f>+'Page 1'!$B$11</f>
        <v>0</v>
      </c>
      <c r="B38" s="225">
        <f>'data-p1'!$B$3</f>
        <v>45657</v>
      </c>
      <c r="C38" s="225">
        <f>'data-p1'!$C$3</f>
        <v>45717</v>
      </c>
      <c r="D38" s="224">
        <f>+'Page 1'!$D$8</f>
        <v>0</v>
      </c>
      <c r="E38" s="225" t="str">
        <f>IF('Page 1'!$D$9="","",'Page 1'!$D$9)</f>
        <v/>
      </c>
      <c r="F38" s="224">
        <f>+'Page 4A (1)'!A50</f>
        <v>0</v>
      </c>
      <c r="G38" s="224" t="str">
        <f>+'Page 4A (1)'!B50</f>
        <v/>
      </c>
      <c r="H38" s="224" t="str">
        <f>+'Page 4A (1)'!C50</f>
        <v/>
      </c>
      <c r="I38" s="224" t="str">
        <f>+'Page 4A (1)'!D50</f>
        <v/>
      </c>
      <c r="J38" s="249">
        <f>+'Page 4A (1)'!E50</f>
        <v>0</v>
      </c>
      <c r="K38" s="249">
        <f>+'Page 4A (1)'!F50</f>
        <v>0</v>
      </c>
      <c r="L38" s="249">
        <f>+'Page 4A (1)'!G50</f>
        <v>0</v>
      </c>
    </row>
    <row r="39" spans="1:12" x14ac:dyDescent="0.2">
      <c r="A39" s="224">
        <f>+'Page 1'!$B$11</f>
        <v>0</v>
      </c>
      <c r="B39" s="225">
        <f>'data-p1'!$B$3</f>
        <v>45657</v>
      </c>
      <c r="C39" s="225">
        <f>'data-p1'!$C$3</f>
        <v>45717</v>
      </c>
      <c r="D39" s="224">
        <f>+'Page 1'!$D$8</f>
        <v>0</v>
      </c>
      <c r="E39" s="225" t="str">
        <f>IF('Page 1'!$D$9="","",'Page 1'!$D$9)</f>
        <v/>
      </c>
      <c r="F39" s="224">
        <f>+'Page 4A (1)'!A51</f>
        <v>0</v>
      </c>
      <c r="G39" s="224" t="str">
        <f>+'Page 4A (1)'!B51</f>
        <v/>
      </c>
      <c r="H39" s="224" t="str">
        <f>+'Page 4A (1)'!C51</f>
        <v/>
      </c>
      <c r="I39" s="224" t="str">
        <f>+'Page 4A (1)'!D51</f>
        <v/>
      </c>
      <c r="J39" s="249">
        <f>+'Page 4A (1)'!E51</f>
        <v>0</v>
      </c>
      <c r="K39" s="249">
        <f>+'Page 4A (1)'!F51</f>
        <v>0</v>
      </c>
      <c r="L39" s="249">
        <f>+'Page 4A (1)'!G51</f>
        <v>0</v>
      </c>
    </row>
    <row r="40" spans="1:12" x14ac:dyDescent="0.2">
      <c r="A40" s="224">
        <f>+'Page 1'!$B$11</f>
        <v>0</v>
      </c>
      <c r="B40" s="225">
        <f>'data-p1'!$B$3</f>
        <v>45657</v>
      </c>
      <c r="C40" s="225">
        <f>'data-p1'!$C$3</f>
        <v>45717</v>
      </c>
      <c r="D40" s="224">
        <f>+'Page 1'!$D$8</f>
        <v>0</v>
      </c>
      <c r="E40" s="225" t="str">
        <f>IF('Page 1'!$D$9="","",'Page 1'!$D$9)</f>
        <v/>
      </c>
      <c r="F40" s="224">
        <f>+'Page 4A (1)'!A52</f>
        <v>0</v>
      </c>
      <c r="G40" s="224" t="str">
        <f>+'Page 4A (1)'!B52</f>
        <v/>
      </c>
      <c r="H40" s="224" t="str">
        <f>+'Page 4A (1)'!C52</f>
        <v/>
      </c>
      <c r="I40" s="224" t="str">
        <f>+'Page 4A (1)'!D52</f>
        <v/>
      </c>
      <c r="J40" s="249">
        <f>+'Page 4A (1)'!E52</f>
        <v>0</v>
      </c>
      <c r="K40" s="249">
        <f>+'Page 4A (1)'!F52</f>
        <v>0</v>
      </c>
      <c r="L40" s="249">
        <f>+'Page 4A (1)'!G52</f>
        <v>0</v>
      </c>
    </row>
    <row r="41" spans="1:12" x14ac:dyDescent="0.2">
      <c r="A41" s="224">
        <f>+'Page 1'!$B$11</f>
        <v>0</v>
      </c>
      <c r="B41" s="225">
        <f>'data-p1'!$B$3</f>
        <v>45657</v>
      </c>
      <c r="C41" s="225">
        <f>'data-p1'!$C$3</f>
        <v>45717</v>
      </c>
      <c r="D41" s="224">
        <f>+'Page 1'!$D$8</f>
        <v>0</v>
      </c>
      <c r="E41" s="225" t="str">
        <f>IF('Page 1'!$D$9="","",'Page 1'!$D$9)</f>
        <v/>
      </c>
      <c r="F41" s="224">
        <f>+'Page 4A (1)'!A53</f>
        <v>0</v>
      </c>
      <c r="G41" s="224" t="str">
        <f>+'Page 4A (1)'!B53</f>
        <v/>
      </c>
      <c r="H41" s="224" t="str">
        <f>+'Page 4A (1)'!C53</f>
        <v/>
      </c>
      <c r="I41" s="224" t="str">
        <f>+'Page 4A (1)'!D53</f>
        <v/>
      </c>
      <c r="J41" s="249">
        <f>+'Page 4A (1)'!E53</f>
        <v>0</v>
      </c>
      <c r="K41" s="249">
        <f>+'Page 4A (1)'!F53</f>
        <v>0</v>
      </c>
      <c r="L41" s="249">
        <f>+'Page 4A (1)'!G53</f>
        <v>0</v>
      </c>
    </row>
    <row r="42" spans="1:12" x14ac:dyDescent="0.2">
      <c r="A42" s="224">
        <f>+'Page 1'!$B$11</f>
        <v>0</v>
      </c>
      <c r="B42" s="225">
        <f>'data-p1'!$B$3</f>
        <v>45657</v>
      </c>
      <c r="C42" s="225">
        <f>'data-p1'!$C$3</f>
        <v>45717</v>
      </c>
      <c r="D42" s="224">
        <f>+'Page 1'!$D$8</f>
        <v>0</v>
      </c>
      <c r="E42" s="225" t="str">
        <f>IF('Page 1'!$D$9="","",'Page 1'!$D$9)</f>
        <v/>
      </c>
      <c r="F42" s="224">
        <f>+'Page 4A (1)'!A54</f>
        <v>0</v>
      </c>
      <c r="G42" s="224" t="str">
        <f>+'Page 4A (1)'!B54</f>
        <v/>
      </c>
      <c r="H42" s="224" t="str">
        <f>+'Page 4A (1)'!C54</f>
        <v/>
      </c>
      <c r="I42" s="224" t="str">
        <f>+'Page 4A (1)'!D54</f>
        <v/>
      </c>
      <c r="J42" s="249">
        <f>+'Page 4A (1)'!E54</f>
        <v>0</v>
      </c>
      <c r="K42" s="249">
        <f>+'Page 4A (1)'!F54</f>
        <v>0</v>
      </c>
      <c r="L42" s="249">
        <f>+'Page 4A (1)'!G54</f>
        <v>0</v>
      </c>
    </row>
    <row r="43" spans="1:12" x14ac:dyDescent="0.2">
      <c r="A43" s="224">
        <f>+'Page 1'!$B$11</f>
        <v>0</v>
      </c>
      <c r="B43" s="225">
        <f>'data-p1'!$B$3</f>
        <v>45657</v>
      </c>
      <c r="C43" s="225">
        <f>'data-p1'!$C$3</f>
        <v>45717</v>
      </c>
      <c r="D43" s="224">
        <f>+'Page 1'!$D$8</f>
        <v>0</v>
      </c>
      <c r="E43" s="225" t="str">
        <f>IF('Page 1'!$D$9="","",'Page 1'!$D$9)</f>
        <v/>
      </c>
      <c r="F43" s="224">
        <f>+'Page 4A (1)'!A55</f>
        <v>0</v>
      </c>
      <c r="G43" s="224" t="str">
        <f>+'Page 4A (1)'!B55</f>
        <v/>
      </c>
      <c r="H43" s="224" t="str">
        <f>+'Page 4A (1)'!C55</f>
        <v/>
      </c>
      <c r="I43" s="224" t="str">
        <f>+'Page 4A (1)'!D55</f>
        <v/>
      </c>
      <c r="J43" s="249">
        <f>+'Page 4A (1)'!E55</f>
        <v>0</v>
      </c>
      <c r="K43" s="249">
        <f>+'Page 4A (1)'!F55</f>
        <v>0</v>
      </c>
      <c r="L43" s="249">
        <f>+'Page 4A (1)'!G55</f>
        <v>0</v>
      </c>
    </row>
    <row r="44" spans="1:12" x14ac:dyDescent="0.2">
      <c r="A44" s="224">
        <f>+'Page 1'!$B$11</f>
        <v>0</v>
      </c>
      <c r="B44" s="225">
        <f>'data-p1'!$B$3</f>
        <v>45657</v>
      </c>
      <c r="C44" s="225">
        <f>'data-p1'!$C$3</f>
        <v>45717</v>
      </c>
      <c r="D44" s="224">
        <f>+'Page 1'!$D$8</f>
        <v>0</v>
      </c>
      <c r="E44" s="225" t="str">
        <f>IF('Page 1'!$D$9="","",'Page 1'!$D$9)</f>
        <v/>
      </c>
      <c r="F44" s="224">
        <f>+'Page 4A (1)'!A56</f>
        <v>0</v>
      </c>
      <c r="G44" s="224" t="str">
        <f>+'Page 4A (1)'!B56</f>
        <v/>
      </c>
      <c r="H44" s="224" t="str">
        <f>+'Page 4A (1)'!C56</f>
        <v/>
      </c>
      <c r="I44" s="224" t="str">
        <f>+'Page 4A (1)'!D56</f>
        <v/>
      </c>
      <c r="J44" s="249">
        <f>+'Page 4A (1)'!E56</f>
        <v>0</v>
      </c>
      <c r="K44" s="249">
        <f>+'Page 4A (1)'!F56</f>
        <v>0</v>
      </c>
      <c r="L44" s="249">
        <f>+'Page 4A (1)'!G56</f>
        <v>0</v>
      </c>
    </row>
    <row r="45" spans="1:12" x14ac:dyDescent="0.2">
      <c r="A45" s="224">
        <f>+'Page 1'!$B$11</f>
        <v>0</v>
      </c>
      <c r="B45" s="225">
        <f>'data-p1'!$B$3</f>
        <v>45657</v>
      </c>
      <c r="C45" s="225">
        <f>'data-p1'!$C$3</f>
        <v>45717</v>
      </c>
      <c r="D45" s="224">
        <f>+'Page 1'!$D$8</f>
        <v>0</v>
      </c>
      <c r="E45" s="225" t="str">
        <f>IF('Page 1'!$D$9="","",'Page 1'!$D$9)</f>
        <v/>
      </c>
      <c r="F45" s="224">
        <f>+'Page 4A (1)'!A57</f>
        <v>0</v>
      </c>
      <c r="G45" s="224" t="str">
        <f>+'Page 4A (1)'!B57</f>
        <v/>
      </c>
      <c r="H45" s="224" t="str">
        <f>+'Page 4A (1)'!C57</f>
        <v/>
      </c>
      <c r="I45" s="224" t="str">
        <f>+'Page 4A (1)'!D57</f>
        <v/>
      </c>
      <c r="J45" s="249">
        <f>+'Page 4A (1)'!E57</f>
        <v>0</v>
      </c>
      <c r="K45" s="249">
        <f>+'Page 4A (1)'!F57</f>
        <v>0</v>
      </c>
      <c r="L45" s="249">
        <f>+'Page 4A (1)'!G57</f>
        <v>0</v>
      </c>
    </row>
    <row r="46" spans="1:12" x14ac:dyDescent="0.2">
      <c r="A46" s="224">
        <f>+'Page 1'!$B$11</f>
        <v>0</v>
      </c>
      <c r="B46" s="225">
        <f>'data-p1'!$B$3</f>
        <v>45657</v>
      </c>
      <c r="C46" s="225">
        <f>'data-p1'!$C$3</f>
        <v>45717</v>
      </c>
      <c r="D46" s="224">
        <f>+'Page 1'!$D$8</f>
        <v>0</v>
      </c>
      <c r="E46" s="225" t="str">
        <f>IF('Page 1'!$D$9="","",'Page 1'!$D$9)</f>
        <v/>
      </c>
      <c r="F46" s="224">
        <f>+'Page 4A (1)'!A58</f>
        <v>0</v>
      </c>
      <c r="G46" s="224" t="str">
        <f>+'Page 4A (1)'!B58</f>
        <v/>
      </c>
      <c r="H46" s="224" t="str">
        <f>+'Page 4A (1)'!C58</f>
        <v/>
      </c>
      <c r="I46" s="224" t="str">
        <f>+'Page 4A (1)'!D58</f>
        <v/>
      </c>
      <c r="J46" s="249">
        <f>+'Page 4A (1)'!E58</f>
        <v>0</v>
      </c>
      <c r="K46" s="249">
        <f>+'Page 4A (1)'!F58</f>
        <v>0</v>
      </c>
      <c r="L46" s="249">
        <f>+'Page 4A (1)'!G58</f>
        <v>0</v>
      </c>
    </row>
    <row r="47" spans="1:12" x14ac:dyDescent="0.2">
      <c r="A47" s="224">
        <f>+'Page 1'!$B$11</f>
        <v>0</v>
      </c>
      <c r="B47" s="225">
        <f>'data-p1'!$B$3</f>
        <v>45657</v>
      </c>
      <c r="C47" s="225">
        <f>'data-p1'!$C$3</f>
        <v>45717</v>
      </c>
      <c r="D47" s="224">
        <f>+'Page 1'!$D$8</f>
        <v>0</v>
      </c>
      <c r="E47" s="225" t="str">
        <f>IF('Page 1'!$D$9="","",'Page 1'!$D$9)</f>
        <v/>
      </c>
      <c r="F47" s="224">
        <f>+'Page 4A (1)'!A59</f>
        <v>0</v>
      </c>
      <c r="G47" s="224" t="str">
        <f>+'Page 4A (1)'!B59</f>
        <v/>
      </c>
      <c r="H47" s="224" t="str">
        <f>+'Page 4A (1)'!C59</f>
        <v/>
      </c>
      <c r="I47" s="224" t="str">
        <f>+'Page 4A (1)'!D59</f>
        <v/>
      </c>
      <c r="J47" s="249">
        <f>+'Page 4A (1)'!E59</f>
        <v>0</v>
      </c>
      <c r="K47" s="249">
        <f>+'Page 4A (1)'!F59</f>
        <v>0</v>
      </c>
      <c r="L47" s="249">
        <f>+'Page 4A (1)'!G59</f>
        <v>0</v>
      </c>
    </row>
    <row r="48" spans="1:12" x14ac:dyDescent="0.2">
      <c r="A48" s="224">
        <f>+'Page 1'!$B$11</f>
        <v>0</v>
      </c>
      <c r="B48" s="225">
        <f>'data-p1'!$B$3</f>
        <v>45657</v>
      </c>
      <c r="C48" s="225">
        <f>'data-p1'!$C$3</f>
        <v>45717</v>
      </c>
      <c r="D48" s="224">
        <f>+'Page 1'!$D$8</f>
        <v>0</v>
      </c>
      <c r="E48" s="225" t="str">
        <f>IF('Page 1'!$D$9="","",'Page 1'!$D$9)</f>
        <v/>
      </c>
      <c r="F48" s="224">
        <f>+'Page 4A (1)'!A60</f>
        <v>0</v>
      </c>
      <c r="G48" s="224" t="str">
        <f>+'Page 4A (1)'!B60</f>
        <v/>
      </c>
      <c r="H48" s="224" t="str">
        <f>+'Page 4A (1)'!C60</f>
        <v/>
      </c>
      <c r="I48" s="224" t="str">
        <f>+'Page 4A (1)'!D60</f>
        <v/>
      </c>
      <c r="J48" s="249">
        <f>+'Page 4A (1)'!E60</f>
        <v>0</v>
      </c>
      <c r="K48" s="249">
        <f>+'Page 4A (1)'!F60</f>
        <v>0</v>
      </c>
      <c r="L48" s="249">
        <f>+'Page 4A (1)'!G60</f>
        <v>0</v>
      </c>
    </row>
    <row r="49" spans="1:12" x14ac:dyDescent="0.2">
      <c r="A49" s="224">
        <f>+'Page 1'!$B$11</f>
        <v>0</v>
      </c>
      <c r="B49" s="225">
        <f>'data-p1'!$B$3</f>
        <v>45657</v>
      </c>
      <c r="C49" s="225">
        <f>'data-p1'!$C$3</f>
        <v>45717</v>
      </c>
      <c r="D49" s="224">
        <f>+'Page 1'!$D$8</f>
        <v>0</v>
      </c>
      <c r="E49" s="225" t="str">
        <f>IF('Page 1'!$D$9="","",'Page 1'!$D$9)</f>
        <v/>
      </c>
      <c r="F49" s="224">
        <f>+'Page 4A (1)'!A61</f>
        <v>0</v>
      </c>
      <c r="G49" s="224" t="str">
        <f>+'Page 4A (1)'!B61</f>
        <v/>
      </c>
      <c r="H49" s="224" t="str">
        <f>+'Page 4A (1)'!C61</f>
        <v/>
      </c>
      <c r="I49" s="224" t="str">
        <f>+'Page 4A (1)'!D61</f>
        <v/>
      </c>
      <c r="J49" s="249">
        <f>+'Page 4A (1)'!E61</f>
        <v>0</v>
      </c>
      <c r="K49" s="249">
        <f>+'Page 4A (1)'!F61</f>
        <v>0</v>
      </c>
      <c r="L49" s="249">
        <f>+'Page 4A (1)'!G61</f>
        <v>0</v>
      </c>
    </row>
    <row r="50" spans="1:12" x14ac:dyDescent="0.2">
      <c r="A50" s="224">
        <f>+'Page 1'!$B$11</f>
        <v>0</v>
      </c>
      <c r="B50" s="225">
        <f>'data-p1'!$B$3</f>
        <v>45657</v>
      </c>
      <c r="C50" s="225">
        <f>'data-p1'!$C$3</f>
        <v>45717</v>
      </c>
      <c r="D50" s="224">
        <f>+'Page 1'!$D$8</f>
        <v>0</v>
      </c>
      <c r="E50" s="225" t="str">
        <f>IF('Page 1'!$D$9="","",'Page 1'!$D$9)</f>
        <v/>
      </c>
      <c r="F50" s="224">
        <f>+'Page 4A (1)'!A62</f>
        <v>0</v>
      </c>
      <c r="G50" s="224" t="str">
        <f>+'Page 4A (1)'!B62</f>
        <v/>
      </c>
      <c r="H50" s="224" t="str">
        <f>+'Page 4A (1)'!C62</f>
        <v/>
      </c>
      <c r="I50" s="224" t="str">
        <f>+'Page 4A (1)'!D62</f>
        <v/>
      </c>
      <c r="J50" s="249">
        <f>+'Page 4A (1)'!E62</f>
        <v>0</v>
      </c>
      <c r="K50" s="249">
        <f>+'Page 4A (1)'!F62</f>
        <v>0</v>
      </c>
      <c r="L50" s="249">
        <f>+'Page 4A (1)'!G62</f>
        <v>0</v>
      </c>
    </row>
    <row r="51" spans="1:12" x14ac:dyDescent="0.2">
      <c r="A51" s="224">
        <f>+'Page 1'!$B$11</f>
        <v>0</v>
      </c>
      <c r="B51" s="225">
        <f>'data-p1'!$B$3</f>
        <v>45657</v>
      </c>
      <c r="C51" s="225">
        <f>'data-p1'!$C$3</f>
        <v>45717</v>
      </c>
      <c r="D51" s="224">
        <f>+'Page 1'!$D$8</f>
        <v>0</v>
      </c>
      <c r="E51" s="225" t="str">
        <f>IF('Page 1'!$D$9="","",'Page 1'!$D$9)</f>
        <v/>
      </c>
      <c r="F51" s="224">
        <f>+'Page 4A (1)'!A63</f>
        <v>0</v>
      </c>
      <c r="G51" s="224" t="str">
        <f>+'Page 4A (1)'!B63</f>
        <v/>
      </c>
      <c r="H51" s="224" t="str">
        <f>+'Page 4A (1)'!C63</f>
        <v/>
      </c>
      <c r="I51" s="224" t="str">
        <f>+'Page 4A (1)'!D63</f>
        <v/>
      </c>
      <c r="J51" s="249">
        <f>+'Page 4A (1)'!E63</f>
        <v>0</v>
      </c>
      <c r="K51" s="249">
        <f>+'Page 4A (1)'!F63</f>
        <v>0</v>
      </c>
      <c r="L51" s="249">
        <f>+'Page 4A (1)'!G63</f>
        <v>0</v>
      </c>
    </row>
    <row r="52" spans="1:12" x14ac:dyDescent="0.2">
      <c r="A52" s="224">
        <f>+'Page 1'!$B$11</f>
        <v>0</v>
      </c>
      <c r="B52" s="225">
        <f>'data-p1'!$B$3</f>
        <v>45657</v>
      </c>
      <c r="C52" s="225">
        <f>'data-p1'!$C$3</f>
        <v>45717</v>
      </c>
      <c r="D52" s="224">
        <f>+'Page 1'!$D$8</f>
        <v>0</v>
      </c>
      <c r="E52" s="225" t="str">
        <f>IF('Page 1'!$D$9="","",'Page 1'!$D$9)</f>
        <v/>
      </c>
      <c r="F52" s="224">
        <f>+'Page 4A (1)'!A64</f>
        <v>0</v>
      </c>
      <c r="G52" s="224" t="str">
        <f>+'Page 4A (1)'!B64</f>
        <v/>
      </c>
      <c r="H52" s="224" t="str">
        <f>+'Page 4A (1)'!C64</f>
        <v/>
      </c>
      <c r="I52" s="224" t="str">
        <f>+'Page 4A (1)'!D64</f>
        <v/>
      </c>
      <c r="J52" s="249">
        <f>+'Page 4A (1)'!E64</f>
        <v>0</v>
      </c>
      <c r="K52" s="249">
        <f>+'Page 4A (1)'!F64</f>
        <v>0</v>
      </c>
      <c r="L52" s="249">
        <f>+'Page 4A (1)'!G64</f>
        <v>0</v>
      </c>
    </row>
    <row r="53" spans="1:12" x14ac:dyDescent="0.2">
      <c r="A53" s="224">
        <f>+'Page 1'!$B$11</f>
        <v>0</v>
      </c>
      <c r="B53" s="225">
        <f>'data-p1'!$B$3</f>
        <v>45657</v>
      </c>
      <c r="C53" s="225">
        <f>'data-p1'!$C$3</f>
        <v>45717</v>
      </c>
      <c r="D53" s="224">
        <f>+'Page 1'!$D$8</f>
        <v>0</v>
      </c>
      <c r="E53" s="225" t="str">
        <f>IF('Page 1'!$D$9="","",'Page 1'!$D$9)</f>
        <v/>
      </c>
      <c r="F53" s="224">
        <f>+'Page 4A (1)'!A65</f>
        <v>0</v>
      </c>
      <c r="G53" s="224" t="str">
        <f>+'Page 4A (1)'!B65</f>
        <v/>
      </c>
      <c r="H53" s="224" t="str">
        <f>+'Page 4A (1)'!C65</f>
        <v/>
      </c>
      <c r="I53" s="224" t="str">
        <f>+'Page 4A (1)'!D65</f>
        <v/>
      </c>
      <c r="J53" s="249">
        <f>+'Page 4A (1)'!E65</f>
        <v>0</v>
      </c>
      <c r="K53" s="249">
        <f>+'Page 4A (1)'!F65</f>
        <v>0</v>
      </c>
      <c r="L53" s="249">
        <f>+'Page 4A (1)'!G65</f>
        <v>0</v>
      </c>
    </row>
    <row r="54" spans="1:12" x14ac:dyDescent="0.2">
      <c r="A54" s="224">
        <f>+'Page 1'!$B$11</f>
        <v>0</v>
      </c>
      <c r="B54" s="225">
        <f>'data-p1'!$B$3</f>
        <v>45657</v>
      </c>
      <c r="C54" s="225">
        <f>'data-p1'!$C$3</f>
        <v>45717</v>
      </c>
      <c r="D54" s="224">
        <f>+'Page 1'!$D$8</f>
        <v>0</v>
      </c>
      <c r="E54" s="225" t="str">
        <f>IF('Page 1'!$D$9="","",'Page 1'!$D$9)</f>
        <v/>
      </c>
      <c r="F54" s="224">
        <f>+'Page 4A (1)'!A66</f>
        <v>0</v>
      </c>
      <c r="G54" s="224" t="str">
        <f>+'Page 4A (1)'!B66</f>
        <v/>
      </c>
      <c r="H54" s="224" t="str">
        <f>+'Page 4A (1)'!C66</f>
        <v/>
      </c>
      <c r="I54" s="224" t="str">
        <f>+'Page 4A (1)'!D66</f>
        <v/>
      </c>
      <c r="J54" s="249">
        <f>+'Page 4A (1)'!E66</f>
        <v>0</v>
      </c>
      <c r="K54" s="249">
        <f>+'Page 4A (1)'!F66</f>
        <v>0</v>
      </c>
      <c r="L54" s="249">
        <f>+'Page 4A (1)'!G66</f>
        <v>0</v>
      </c>
    </row>
    <row r="55" spans="1:12" x14ac:dyDescent="0.2">
      <c r="A55" s="224">
        <f>+'Page 1'!$B$11</f>
        <v>0</v>
      </c>
      <c r="B55" s="225">
        <f>'data-p1'!$B$3</f>
        <v>45657</v>
      </c>
      <c r="C55" s="225">
        <f>'data-p1'!$C$3</f>
        <v>45717</v>
      </c>
      <c r="D55" s="224">
        <f>+'Page 1'!$D$8</f>
        <v>0</v>
      </c>
      <c r="E55" s="225" t="str">
        <f>IF('Page 1'!$D$9="","",'Page 1'!$D$9)</f>
        <v/>
      </c>
      <c r="F55" s="224">
        <f>+'Page 4A (1)'!A67</f>
        <v>0</v>
      </c>
      <c r="G55" s="224" t="str">
        <f>+'Page 4A (1)'!B67</f>
        <v/>
      </c>
      <c r="H55" s="224" t="str">
        <f>+'Page 4A (1)'!C67</f>
        <v/>
      </c>
      <c r="I55" s="224" t="str">
        <f>+'Page 4A (1)'!D67</f>
        <v/>
      </c>
      <c r="J55" s="249">
        <f>+'Page 4A (1)'!E67</f>
        <v>0</v>
      </c>
      <c r="K55" s="249">
        <f>+'Page 4A (1)'!F67</f>
        <v>0</v>
      </c>
      <c r="L55" s="249">
        <f>+'Page 4A (1)'!G67</f>
        <v>0</v>
      </c>
    </row>
    <row r="56" spans="1:12" x14ac:dyDescent="0.2">
      <c r="A56" s="224">
        <f>+'Page 1'!$B$11</f>
        <v>0</v>
      </c>
      <c r="B56" s="225">
        <f>'data-p1'!$B$3</f>
        <v>45657</v>
      </c>
      <c r="C56" s="225">
        <f>'data-p1'!$C$3</f>
        <v>45717</v>
      </c>
      <c r="D56" s="224">
        <f>+'Page 1'!$D$8</f>
        <v>0</v>
      </c>
      <c r="E56" s="225" t="str">
        <f>IF('Page 1'!$D$9="","",'Page 1'!$D$9)</f>
        <v/>
      </c>
      <c r="F56" s="224">
        <f>+'Page 4A (1)'!A68</f>
        <v>0</v>
      </c>
      <c r="G56" s="224" t="str">
        <f>+'Page 4A (1)'!B68</f>
        <v/>
      </c>
      <c r="H56" s="224" t="str">
        <f>+'Page 4A (1)'!C68</f>
        <v/>
      </c>
      <c r="I56" s="224" t="str">
        <f>+'Page 4A (1)'!D68</f>
        <v/>
      </c>
      <c r="J56" s="249">
        <f>+'Page 4A (1)'!E68</f>
        <v>0</v>
      </c>
      <c r="K56" s="249">
        <f>+'Page 4A (1)'!F68</f>
        <v>0</v>
      </c>
      <c r="L56" s="249">
        <f>+'Page 4A (1)'!G68</f>
        <v>0</v>
      </c>
    </row>
    <row r="57" spans="1:12" x14ac:dyDescent="0.2">
      <c r="A57" s="224">
        <f>+'Page 1'!$B$11</f>
        <v>0</v>
      </c>
      <c r="B57" s="225">
        <f>'data-p1'!$B$3</f>
        <v>45657</v>
      </c>
      <c r="C57" s="225">
        <f>'data-p1'!$C$3</f>
        <v>45717</v>
      </c>
      <c r="D57" s="224">
        <f>+'Page 1'!$D$8</f>
        <v>0</v>
      </c>
      <c r="E57" s="225" t="str">
        <f>IF('Page 1'!$D$9="","",'Page 1'!$D$9)</f>
        <v/>
      </c>
      <c r="F57" s="224">
        <f>+'Page 4A (1)'!A69</f>
        <v>0</v>
      </c>
      <c r="G57" s="224" t="str">
        <f>+'Page 4A (1)'!B69</f>
        <v/>
      </c>
      <c r="H57" s="224" t="str">
        <f>+'Page 4A (1)'!C69</f>
        <v/>
      </c>
      <c r="I57" s="224" t="str">
        <f>+'Page 4A (1)'!D69</f>
        <v/>
      </c>
      <c r="J57" s="249">
        <f>+'Page 4A (1)'!E69</f>
        <v>0</v>
      </c>
      <c r="K57" s="249">
        <f>+'Page 4A (1)'!F69</f>
        <v>0</v>
      </c>
      <c r="L57" s="249">
        <f>+'Page 4A (1)'!G69</f>
        <v>0</v>
      </c>
    </row>
    <row r="58" spans="1:12" x14ac:dyDescent="0.2">
      <c r="A58" s="224">
        <f>+'Page 1'!$B$11</f>
        <v>0</v>
      </c>
      <c r="B58" s="225">
        <f>'data-p1'!$B$3</f>
        <v>45657</v>
      </c>
      <c r="C58" s="225">
        <f>'data-p1'!$C$3</f>
        <v>45717</v>
      </c>
      <c r="D58" s="224">
        <f>+'Page 1'!$D$8</f>
        <v>0</v>
      </c>
      <c r="E58" s="225" t="str">
        <f>IF('Page 1'!$D$9="","",'Page 1'!$D$9)</f>
        <v/>
      </c>
      <c r="F58" s="224">
        <f>+'Page 4A (1)'!A70</f>
        <v>0</v>
      </c>
      <c r="G58" s="224" t="str">
        <f>+'Page 4A (1)'!B70</f>
        <v/>
      </c>
      <c r="H58" s="224" t="str">
        <f>+'Page 4A (1)'!C70</f>
        <v/>
      </c>
      <c r="I58" s="224" t="str">
        <f>+'Page 4A (1)'!D70</f>
        <v/>
      </c>
      <c r="J58" s="249">
        <f>+'Page 4A (1)'!E70</f>
        <v>0</v>
      </c>
      <c r="K58" s="249">
        <f>+'Page 4A (1)'!F70</f>
        <v>0</v>
      </c>
      <c r="L58" s="249">
        <f>+'Page 4A (1)'!G70</f>
        <v>0</v>
      </c>
    </row>
    <row r="59" spans="1:12" x14ac:dyDescent="0.2">
      <c r="A59" s="224">
        <f>+'Page 1'!$B$11</f>
        <v>0</v>
      </c>
      <c r="B59" s="225">
        <f>'data-p1'!$B$3</f>
        <v>45657</v>
      </c>
      <c r="C59" s="225">
        <f>'data-p1'!$C$3</f>
        <v>45717</v>
      </c>
      <c r="D59" s="224">
        <f>+'Page 1'!$D$8</f>
        <v>0</v>
      </c>
      <c r="E59" s="225" t="str">
        <f>IF('Page 1'!$D$9="","",'Page 1'!$D$9)</f>
        <v/>
      </c>
      <c r="F59" s="224">
        <f>+'Page 4A (1)'!A71</f>
        <v>0</v>
      </c>
      <c r="G59" s="224" t="str">
        <f>+'Page 4A (1)'!B71</f>
        <v/>
      </c>
      <c r="H59" s="224" t="str">
        <f>+'Page 4A (1)'!C71</f>
        <v/>
      </c>
      <c r="I59" s="224" t="str">
        <f>+'Page 4A (1)'!D71</f>
        <v/>
      </c>
      <c r="J59" s="249">
        <f>+'Page 4A (1)'!E71</f>
        <v>0</v>
      </c>
      <c r="K59" s="249">
        <f>+'Page 4A (1)'!F71</f>
        <v>0</v>
      </c>
      <c r="L59" s="249">
        <f>+'Page 4A (1)'!G71</f>
        <v>0</v>
      </c>
    </row>
    <row r="60" spans="1:12" x14ac:dyDescent="0.2">
      <c r="A60" s="224">
        <f>+'Page 1'!$B$11</f>
        <v>0</v>
      </c>
      <c r="B60" s="225">
        <f>'data-p1'!$B$3</f>
        <v>45657</v>
      </c>
      <c r="C60" s="225">
        <f>'data-p1'!$C$3</f>
        <v>45717</v>
      </c>
      <c r="D60" s="224">
        <f>+'Page 1'!$D$8</f>
        <v>0</v>
      </c>
      <c r="E60" s="225" t="str">
        <f>IF('Page 1'!$D$9="","",'Page 1'!$D$9)</f>
        <v/>
      </c>
      <c r="F60" s="224">
        <f>+'Page 4A (1)'!A72</f>
        <v>0</v>
      </c>
      <c r="G60" s="224" t="str">
        <f>+'Page 4A (1)'!B72</f>
        <v/>
      </c>
      <c r="H60" s="224" t="str">
        <f>+'Page 4A (1)'!C72</f>
        <v/>
      </c>
      <c r="I60" s="224" t="str">
        <f>+'Page 4A (1)'!D72</f>
        <v/>
      </c>
      <c r="J60" s="249">
        <f>+'Page 4A (1)'!E72</f>
        <v>0</v>
      </c>
      <c r="K60" s="249">
        <f>+'Page 4A (1)'!F72</f>
        <v>0</v>
      </c>
      <c r="L60" s="249">
        <f>+'Page 4A (1)'!G72</f>
        <v>0</v>
      </c>
    </row>
    <row r="61" spans="1:12" x14ac:dyDescent="0.2">
      <c r="A61" s="224">
        <f>+'Page 1'!$B$11</f>
        <v>0</v>
      </c>
      <c r="B61" s="225">
        <f>'data-p1'!$B$3</f>
        <v>45657</v>
      </c>
      <c r="C61" s="225">
        <f>'data-p1'!$C$3</f>
        <v>45717</v>
      </c>
      <c r="D61" s="224">
        <f>+'Page 1'!$D$8</f>
        <v>0</v>
      </c>
      <c r="E61" s="225" t="str">
        <f>IF('Page 1'!$D$9="","",'Page 1'!$D$9)</f>
        <v/>
      </c>
      <c r="F61" s="224">
        <f>+'Page 4A (1)'!A73</f>
        <v>0</v>
      </c>
      <c r="G61" s="224" t="str">
        <f>+'Page 4A (1)'!B73</f>
        <v/>
      </c>
      <c r="H61" s="224" t="str">
        <f>+'Page 4A (1)'!C73</f>
        <v/>
      </c>
      <c r="I61" s="224" t="str">
        <f>+'Page 4A (1)'!D73</f>
        <v/>
      </c>
      <c r="J61" s="249">
        <f>+'Page 4A (1)'!E73</f>
        <v>0</v>
      </c>
      <c r="K61" s="249">
        <f>+'Page 4A (1)'!F73</f>
        <v>0</v>
      </c>
      <c r="L61" s="249">
        <f>+'Page 4A (1)'!G73</f>
        <v>0</v>
      </c>
    </row>
    <row r="62" spans="1:12" x14ac:dyDescent="0.2">
      <c r="A62" s="224">
        <f>+'Page 1'!$B$11</f>
        <v>0</v>
      </c>
      <c r="B62" s="225">
        <f>'data-p1'!$B$3</f>
        <v>45657</v>
      </c>
      <c r="C62" s="225">
        <f>'data-p1'!$C$3</f>
        <v>45717</v>
      </c>
      <c r="D62" s="224">
        <f>+'Page 1'!$D$8</f>
        <v>0</v>
      </c>
      <c r="E62" s="225" t="str">
        <f>IF('Page 1'!$D$9="","",'Page 1'!$D$9)</f>
        <v/>
      </c>
      <c r="F62" s="224">
        <f>+'Page 4A (1)'!A74</f>
        <v>0</v>
      </c>
      <c r="G62" s="224" t="str">
        <f>+'Page 4A (1)'!B74</f>
        <v/>
      </c>
      <c r="H62" s="224" t="str">
        <f>+'Page 4A (1)'!C74</f>
        <v/>
      </c>
      <c r="I62" s="224" t="str">
        <f>+'Page 4A (1)'!D74</f>
        <v/>
      </c>
      <c r="J62" s="249">
        <f>+'Page 4A (1)'!E74</f>
        <v>0</v>
      </c>
      <c r="K62" s="249">
        <f>+'Page 4A (1)'!F74</f>
        <v>0</v>
      </c>
      <c r="L62" s="249">
        <f>+'Page 4A (1)'!G74</f>
        <v>0</v>
      </c>
    </row>
    <row r="63" spans="1:12" x14ac:dyDescent="0.2">
      <c r="A63" s="224">
        <f>+'Page 1'!$B$11</f>
        <v>0</v>
      </c>
      <c r="B63" s="225">
        <f>'data-p1'!$B$3</f>
        <v>45657</v>
      </c>
      <c r="C63" s="225">
        <f>'data-p1'!$C$3</f>
        <v>45717</v>
      </c>
      <c r="D63" s="224">
        <f>+'Page 1'!$D$8</f>
        <v>0</v>
      </c>
      <c r="E63" s="225" t="str">
        <f>IF('Page 1'!$D$9="","",'Page 1'!$D$9)</f>
        <v/>
      </c>
      <c r="F63" s="224">
        <f>+'Page 4A (1)'!A75</f>
        <v>0</v>
      </c>
      <c r="G63" s="224" t="str">
        <f>+'Page 4A (1)'!B75</f>
        <v/>
      </c>
      <c r="H63" s="224" t="str">
        <f>+'Page 4A (1)'!C75</f>
        <v/>
      </c>
      <c r="I63" s="224" t="str">
        <f>+'Page 4A (1)'!D75</f>
        <v/>
      </c>
      <c r="J63" s="249">
        <f>+'Page 4A (1)'!E75</f>
        <v>0</v>
      </c>
      <c r="K63" s="249">
        <f>+'Page 4A (1)'!F75</f>
        <v>0</v>
      </c>
      <c r="L63" s="249">
        <f>+'Page 4A (1)'!G75</f>
        <v>0</v>
      </c>
    </row>
    <row r="64" spans="1:12" x14ac:dyDescent="0.2">
      <c r="A64" s="224">
        <f>+'Page 1'!$B$11</f>
        <v>0</v>
      </c>
      <c r="B64" s="225">
        <f>'data-p1'!$B$3</f>
        <v>45657</v>
      </c>
      <c r="C64" s="225">
        <f>'data-p1'!$C$3</f>
        <v>45717</v>
      </c>
      <c r="D64" s="224">
        <f>+'Page 1'!$D$8</f>
        <v>0</v>
      </c>
      <c r="E64" s="225" t="str">
        <f>IF('Page 1'!$D$9="","",'Page 1'!$D$9)</f>
        <v/>
      </c>
      <c r="F64" s="224">
        <f>+'Page 4A (2)'!A15</f>
        <v>0</v>
      </c>
      <c r="G64" s="224" t="str">
        <f>+'Page 4A (2)'!B15</f>
        <v/>
      </c>
      <c r="H64" s="224" t="str">
        <f>+'Page 4A (2)'!C15</f>
        <v/>
      </c>
      <c r="I64" s="224" t="str">
        <f>+'Page 4A (2)'!D15</f>
        <v/>
      </c>
      <c r="J64" s="249">
        <f>+'Page 4A (2)'!E15</f>
        <v>0</v>
      </c>
      <c r="K64" s="249">
        <f>+'Page 4A (2)'!F15</f>
        <v>0</v>
      </c>
      <c r="L64" s="249">
        <f>+'Page 4A (2)'!G15</f>
        <v>0</v>
      </c>
    </row>
    <row r="65" spans="1:12" x14ac:dyDescent="0.2">
      <c r="A65" s="224">
        <f>+'Page 1'!$B$11</f>
        <v>0</v>
      </c>
      <c r="B65" s="225">
        <f>'data-p1'!$B$3</f>
        <v>45657</v>
      </c>
      <c r="C65" s="225">
        <f>'data-p1'!$C$3</f>
        <v>45717</v>
      </c>
      <c r="D65" s="224">
        <f>+'Page 1'!$D$8</f>
        <v>0</v>
      </c>
      <c r="E65" s="225" t="str">
        <f>IF('Page 1'!$D$9="","",'Page 1'!$D$9)</f>
        <v/>
      </c>
      <c r="F65" s="224">
        <f>+'Page 4A (2)'!A16</f>
        <v>0</v>
      </c>
      <c r="G65" s="224" t="str">
        <f>+'Page 4A (2)'!B16</f>
        <v/>
      </c>
      <c r="H65" s="224" t="str">
        <f>+'Page 4A (2)'!C16</f>
        <v/>
      </c>
      <c r="I65" s="224" t="str">
        <f>+'Page 4A (2)'!D16</f>
        <v/>
      </c>
      <c r="J65" s="249">
        <f>+'Page 4A (2)'!E16</f>
        <v>0</v>
      </c>
      <c r="K65" s="249">
        <f>+'Page 4A (2)'!F16</f>
        <v>0</v>
      </c>
      <c r="L65" s="249">
        <f>+'Page 4A (2)'!G16</f>
        <v>0</v>
      </c>
    </row>
    <row r="66" spans="1:12" x14ac:dyDescent="0.2">
      <c r="A66" s="224">
        <f>+'Page 1'!$B$11</f>
        <v>0</v>
      </c>
      <c r="B66" s="225">
        <f>'data-p1'!$B$3</f>
        <v>45657</v>
      </c>
      <c r="C66" s="225">
        <f>'data-p1'!$C$3</f>
        <v>45717</v>
      </c>
      <c r="D66" s="224">
        <f>+'Page 1'!$D$8</f>
        <v>0</v>
      </c>
      <c r="E66" s="225" t="str">
        <f>IF('Page 1'!$D$9="","",'Page 1'!$D$9)</f>
        <v/>
      </c>
      <c r="F66" s="224">
        <f>+'Page 4A (2)'!A17</f>
        <v>0</v>
      </c>
      <c r="G66" s="224" t="str">
        <f>+'Page 4A (2)'!B17</f>
        <v/>
      </c>
      <c r="H66" s="224" t="str">
        <f>+'Page 4A (2)'!C17</f>
        <v/>
      </c>
      <c r="I66" s="224" t="str">
        <f>+'Page 4A (2)'!D17</f>
        <v/>
      </c>
      <c r="J66" s="249">
        <f>+'Page 4A (2)'!E17</f>
        <v>0</v>
      </c>
      <c r="K66" s="249">
        <f>+'Page 4A (2)'!F17</f>
        <v>0</v>
      </c>
      <c r="L66" s="249">
        <f>+'Page 4A (2)'!G17</f>
        <v>0</v>
      </c>
    </row>
    <row r="67" spans="1:12" x14ac:dyDescent="0.2">
      <c r="A67" s="224">
        <f>+'Page 1'!$B$11</f>
        <v>0</v>
      </c>
      <c r="B67" s="225">
        <f>'data-p1'!$B$3</f>
        <v>45657</v>
      </c>
      <c r="C67" s="225">
        <f>'data-p1'!$C$3</f>
        <v>45717</v>
      </c>
      <c r="D67" s="224">
        <f>+'Page 1'!$D$8</f>
        <v>0</v>
      </c>
      <c r="E67" s="225" t="str">
        <f>IF('Page 1'!$D$9="","",'Page 1'!$D$9)</f>
        <v/>
      </c>
      <c r="F67" s="224">
        <f>+'Page 4A (2)'!A18</f>
        <v>0</v>
      </c>
      <c r="G67" s="224" t="str">
        <f>+'Page 4A (2)'!B18</f>
        <v/>
      </c>
      <c r="H67" s="224" t="str">
        <f>+'Page 4A (2)'!C18</f>
        <v/>
      </c>
      <c r="I67" s="224" t="str">
        <f>+'Page 4A (2)'!D18</f>
        <v/>
      </c>
      <c r="J67" s="249">
        <f>+'Page 4A (2)'!E18</f>
        <v>0</v>
      </c>
      <c r="K67" s="249">
        <f>+'Page 4A (2)'!F18</f>
        <v>0</v>
      </c>
      <c r="L67" s="249">
        <f>+'Page 4A (2)'!G18</f>
        <v>0</v>
      </c>
    </row>
    <row r="68" spans="1:12" x14ac:dyDescent="0.2">
      <c r="A68" s="224">
        <f>+'Page 1'!$B$11</f>
        <v>0</v>
      </c>
      <c r="B68" s="225">
        <f>'data-p1'!$B$3</f>
        <v>45657</v>
      </c>
      <c r="C68" s="225">
        <f>'data-p1'!$C$3</f>
        <v>45717</v>
      </c>
      <c r="D68" s="224">
        <f>+'Page 1'!$D$8</f>
        <v>0</v>
      </c>
      <c r="E68" s="225" t="str">
        <f>IF('Page 1'!$D$9="","",'Page 1'!$D$9)</f>
        <v/>
      </c>
      <c r="F68" s="224">
        <f>+'Page 4A (2)'!A19</f>
        <v>0</v>
      </c>
      <c r="G68" s="224" t="str">
        <f>+'Page 4A (2)'!B19</f>
        <v/>
      </c>
      <c r="H68" s="224" t="str">
        <f>+'Page 4A (2)'!C19</f>
        <v/>
      </c>
      <c r="I68" s="224" t="str">
        <f>+'Page 4A (2)'!D19</f>
        <v/>
      </c>
      <c r="J68" s="249">
        <f>+'Page 4A (2)'!E19</f>
        <v>0</v>
      </c>
      <c r="K68" s="249">
        <f>+'Page 4A (2)'!F19</f>
        <v>0</v>
      </c>
      <c r="L68" s="249">
        <f>+'Page 4A (2)'!G19</f>
        <v>0</v>
      </c>
    </row>
    <row r="69" spans="1:12" x14ac:dyDescent="0.2">
      <c r="A69" s="224">
        <f>+'Page 1'!$B$11</f>
        <v>0</v>
      </c>
      <c r="B69" s="225">
        <f>'data-p1'!$B$3</f>
        <v>45657</v>
      </c>
      <c r="C69" s="225">
        <f>'data-p1'!$C$3</f>
        <v>45717</v>
      </c>
      <c r="D69" s="224">
        <f>+'Page 1'!$D$8</f>
        <v>0</v>
      </c>
      <c r="E69" s="225" t="str">
        <f>IF('Page 1'!$D$9="","",'Page 1'!$D$9)</f>
        <v/>
      </c>
      <c r="F69" s="224">
        <f>+'Page 4A (2)'!A20</f>
        <v>0</v>
      </c>
      <c r="G69" s="224" t="str">
        <f>+'Page 4A (2)'!B20</f>
        <v/>
      </c>
      <c r="H69" s="224" t="str">
        <f>+'Page 4A (2)'!C20</f>
        <v/>
      </c>
      <c r="I69" s="224" t="str">
        <f>+'Page 4A (2)'!D20</f>
        <v/>
      </c>
      <c r="J69" s="249">
        <f>+'Page 4A (2)'!E20</f>
        <v>0</v>
      </c>
      <c r="K69" s="249">
        <f>+'Page 4A (2)'!F20</f>
        <v>0</v>
      </c>
      <c r="L69" s="249">
        <f>+'Page 4A (2)'!G20</f>
        <v>0</v>
      </c>
    </row>
    <row r="70" spans="1:12" x14ac:dyDescent="0.2">
      <c r="A70" s="224">
        <f>+'Page 1'!$B$11</f>
        <v>0</v>
      </c>
      <c r="B70" s="225">
        <f>'data-p1'!$B$3</f>
        <v>45657</v>
      </c>
      <c r="C70" s="225">
        <f>'data-p1'!$C$3</f>
        <v>45717</v>
      </c>
      <c r="D70" s="224">
        <f>+'Page 1'!$D$8</f>
        <v>0</v>
      </c>
      <c r="E70" s="225" t="str">
        <f>IF('Page 1'!$D$9="","",'Page 1'!$D$9)</f>
        <v/>
      </c>
      <c r="F70" s="224">
        <f>+'Page 4A (2)'!A21</f>
        <v>0</v>
      </c>
      <c r="G70" s="224" t="str">
        <f>+'Page 4A (2)'!B21</f>
        <v/>
      </c>
      <c r="H70" s="224" t="str">
        <f>+'Page 4A (2)'!C21</f>
        <v/>
      </c>
      <c r="I70" s="224" t="str">
        <f>+'Page 4A (2)'!D21</f>
        <v/>
      </c>
      <c r="J70" s="249">
        <f>+'Page 4A (2)'!E21</f>
        <v>0</v>
      </c>
      <c r="K70" s="249">
        <f>+'Page 4A (2)'!F21</f>
        <v>0</v>
      </c>
      <c r="L70" s="249">
        <f>+'Page 4A (2)'!G21</f>
        <v>0</v>
      </c>
    </row>
    <row r="71" spans="1:12" x14ac:dyDescent="0.2">
      <c r="A71" s="224">
        <f>+'Page 1'!$B$11</f>
        <v>0</v>
      </c>
      <c r="B71" s="225">
        <f>'data-p1'!$B$3</f>
        <v>45657</v>
      </c>
      <c r="C71" s="225">
        <f>'data-p1'!$C$3</f>
        <v>45717</v>
      </c>
      <c r="D71" s="224">
        <f>+'Page 1'!$D$8</f>
        <v>0</v>
      </c>
      <c r="E71" s="225" t="str">
        <f>IF('Page 1'!$D$9="","",'Page 1'!$D$9)</f>
        <v/>
      </c>
      <c r="F71" s="224">
        <f>+'Page 4A (2)'!A22</f>
        <v>0</v>
      </c>
      <c r="G71" s="224" t="str">
        <f>+'Page 4A (2)'!B22</f>
        <v/>
      </c>
      <c r="H71" s="224" t="str">
        <f>+'Page 4A (2)'!C22</f>
        <v/>
      </c>
      <c r="I71" s="224" t="str">
        <f>+'Page 4A (2)'!D22</f>
        <v/>
      </c>
      <c r="J71" s="249">
        <f>+'Page 4A (2)'!E22</f>
        <v>0</v>
      </c>
      <c r="K71" s="249">
        <f>+'Page 4A (2)'!F22</f>
        <v>0</v>
      </c>
      <c r="L71" s="249">
        <f>+'Page 4A (2)'!G22</f>
        <v>0</v>
      </c>
    </row>
    <row r="72" spans="1:12" x14ac:dyDescent="0.2">
      <c r="A72" s="224">
        <f>+'Page 1'!$B$11</f>
        <v>0</v>
      </c>
      <c r="B72" s="225">
        <f>'data-p1'!$B$3</f>
        <v>45657</v>
      </c>
      <c r="C72" s="225">
        <f>'data-p1'!$C$3</f>
        <v>45717</v>
      </c>
      <c r="D72" s="224">
        <f>+'Page 1'!$D$8</f>
        <v>0</v>
      </c>
      <c r="E72" s="225" t="str">
        <f>IF('Page 1'!$D$9="","",'Page 1'!$D$9)</f>
        <v/>
      </c>
      <c r="F72" s="224">
        <f>+'Page 4A (2)'!A23</f>
        <v>0</v>
      </c>
      <c r="G72" s="224" t="str">
        <f>+'Page 4A (2)'!B23</f>
        <v/>
      </c>
      <c r="H72" s="224" t="str">
        <f>+'Page 4A (2)'!C23</f>
        <v/>
      </c>
      <c r="I72" s="224" t="str">
        <f>+'Page 4A (2)'!D23</f>
        <v/>
      </c>
      <c r="J72" s="249">
        <f>+'Page 4A (2)'!E23</f>
        <v>0</v>
      </c>
      <c r="K72" s="249">
        <f>+'Page 4A (2)'!F23</f>
        <v>0</v>
      </c>
      <c r="L72" s="249">
        <f>+'Page 4A (2)'!G23</f>
        <v>0</v>
      </c>
    </row>
    <row r="73" spans="1:12" x14ac:dyDescent="0.2">
      <c r="A73" s="224">
        <f>+'Page 1'!$B$11</f>
        <v>0</v>
      </c>
      <c r="B73" s="225">
        <f>'data-p1'!$B$3</f>
        <v>45657</v>
      </c>
      <c r="C73" s="225">
        <f>'data-p1'!$C$3</f>
        <v>45717</v>
      </c>
      <c r="D73" s="224">
        <f>+'Page 1'!$D$8</f>
        <v>0</v>
      </c>
      <c r="E73" s="225" t="str">
        <f>IF('Page 1'!$D$9="","",'Page 1'!$D$9)</f>
        <v/>
      </c>
      <c r="F73" s="224">
        <f>+'Page 4A (2)'!A24</f>
        <v>0</v>
      </c>
      <c r="G73" s="224" t="str">
        <f>+'Page 4A (2)'!B24</f>
        <v/>
      </c>
      <c r="H73" s="224" t="str">
        <f>+'Page 4A (2)'!C24</f>
        <v/>
      </c>
      <c r="I73" s="224" t="str">
        <f>+'Page 4A (2)'!D24</f>
        <v/>
      </c>
      <c r="J73" s="249">
        <f>+'Page 4A (2)'!E24</f>
        <v>0</v>
      </c>
      <c r="K73" s="249">
        <f>+'Page 4A (2)'!F24</f>
        <v>0</v>
      </c>
      <c r="L73" s="249">
        <f>+'Page 4A (2)'!G24</f>
        <v>0</v>
      </c>
    </row>
    <row r="74" spans="1:12" x14ac:dyDescent="0.2">
      <c r="A74" s="224">
        <f>+'Page 1'!$B$11</f>
        <v>0</v>
      </c>
      <c r="B74" s="225">
        <f>'data-p1'!$B$3</f>
        <v>45657</v>
      </c>
      <c r="C74" s="225">
        <f>'data-p1'!$C$3</f>
        <v>45717</v>
      </c>
      <c r="D74" s="224">
        <f>+'Page 1'!$D$8</f>
        <v>0</v>
      </c>
      <c r="E74" s="225" t="str">
        <f>IF('Page 1'!$D$9="","",'Page 1'!$D$9)</f>
        <v/>
      </c>
      <c r="F74" s="224">
        <f>+'Page 4A (2)'!A25</f>
        <v>0</v>
      </c>
      <c r="G74" s="224" t="str">
        <f>+'Page 4A (2)'!B25</f>
        <v/>
      </c>
      <c r="H74" s="224" t="str">
        <f>+'Page 4A (2)'!C25</f>
        <v/>
      </c>
      <c r="I74" s="224" t="str">
        <f>+'Page 4A (2)'!D25</f>
        <v/>
      </c>
      <c r="J74" s="249">
        <f>+'Page 4A (2)'!E25</f>
        <v>0</v>
      </c>
      <c r="K74" s="249">
        <f>+'Page 4A (2)'!F25</f>
        <v>0</v>
      </c>
      <c r="L74" s="249">
        <f>+'Page 4A (2)'!G25</f>
        <v>0</v>
      </c>
    </row>
    <row r="75" spans="1:12" x14ac:dyDescent="0.2">
      <c r="A75" s="224">
        <f>+'Page 1'!$B$11</f>
        <v>0</v>
      </c>
      <c r="B75" s="225">
        <f>'data-p1'!$B$3</f>
        <v>45657</v>
      </c>
      <c r="C75" s="225">
        <f>'data-p1'!$C$3</f>
        <v>45717</v>
      </c>
      <c r="D75" s="224">
        <f>+'Page 1'!$D$8</f>
        <v>0</v>
      </c>
      <c r="E75" s="225" t="str">
        <f>IF('Page 1'!$D$9="","",'Page 1'!$D$9)</f>
        <v/>
      </c>
      <c r="F75" s="224">
        <f>+'Page 4A (2)'!A26</f>
        <v>0</v>
      </c>
      <c r="G75" s="224" t="str">
        <f>+'Page 4A (2)'!B26</f>
        <v/>
      </c>
      <c r="H75" s="224" t="str">
        <f>+'Page 4A (2)'!C26</f>
        <v/>
      </c>
      <c r="I75" s="224" t="str">
        <f>+'Page 4A (2)'!D26</f>
        <v/>
      </c>
      <c r="J75" s="249">
        <f>+'Page 4A (2)'!E26</f>
        <v>0</v>
      </c>
      <c r="K75" s="249">
        <f>+'Page 4A (2)'!F26</f>
        <v>0</v>
      </c>
      <c r="L75" s="249">
        <f>+'Page 4A (2)'!G26</f>
        <v>0</v>
      </c>
    </row>
    <row r="76" spans="1:12" x14ac:dyDescent="0.2">
      <c r="A76" s="224">
        <f>+'Page 1'!$B$11</f>
        <v>0</v>
      </c>
      <c r="B76" s="225">
        <f>'data-p1'!$B$3</f>
        <v>45657</v>
      </c>
      <c r="C76" s="225">
        <f>'data-p1'!$C$3</f>
        <v>45717</v>
      </c>
      <c r="D76" s="224">
        <f>+'Page 1'!$D$8</f>
        <v>0</v>
      </c>
      <c r="E76" s="225" t="str">
        <f>IF('Page 1'!$D$9="","",'Page 1'!$D$9)</f>
        <v/>
      </c>
      <c r="F76" s="224">
        <f>+'Page 4A (2)'!A27</f>
        <v>0</v>
      </c>
      <c r="G76" s="224" t="str">
        <f>+'Page 4A (2)'!B27</f>
        <v/>
      </c>
      <c r="H76" s="224" t="str">
        <f>+'Page 4A (2)'!C27</f>
        <v/>
      </c>
      <c r="I76" s="224" t="str">
        <f>+'Page 4A (2)'!D27</f>
        <v/>
      </c>
      <c r="J76" s="249">
        <f>+'Page 4A (2)'!E27</f>
        <v>0</v>
      </c>
      <c r="K76" s="249">
        <f>+'Page 4A (2)'!F27</f>
        <v>0</v>
      </c>
      <c r="L76" s="249">
        <f>+'Page 4A (2)'!G27</f>
        <v>0</v>
      </c>
    </row>
    <row r="77" spans="1:12" x14ac:dyDescent="0.2">
      <c r="A77" s="224">
        <f>+'Page 1'!$B$11</f>
        <v>0</v>
      </c>
      <c r="B77" s="225">
        <f>'data-p1'!$B$3</f>
        <v>45657</v>
      </c>
      <c r="C77" s="225">
        <f>'data-p1'!$C$3</f>
        <v>45717</v>
      </c>
      <c r="D77" s="224">
        <f>+'Page 1'!$D$8</f>
        <v>0</v>
      </c>
      <c r="E77" s="225" t="str">
        <f>IF('Page 1'!$D$9="","",'Page 1'!$D$9)</f>
        <v/>
      </c>
      <c r="F77" s="224">
        <f>+'Page 4A (2)'!A28</f>
        <v>0</v>
      </c>
      <c r="G77" s="224" t="str">
        <f>+'Page 4A (2)'!B28</f>
        <v/>
      </c>
      <c r="H77" s="224" t="str">
        <f>+'Page 4A (2)'!C28</f>
        <v/>
      </c>
      <c r="I77" s="224" t="str">
        <f>+'Page 4A (2)'!D28</f>
        <v/>
      </c>
      <c r="J77" s="249">
        <f>+'Page 4A (2)'!E28</f>
        <v>0</v>
      </c>
      <c r="K77" s="249">
        <f>+'Page 4A (2)'!F28</f>
        <v>0</v>
      </c>
      <c r="L77" s="249">
        <f>+'Page 4A (2)'!G28</f>
        <v>0</v>
      </c>
    </row>
    <row r="78" spans="1:12" x14ac:dyDescent="0.2">
      <c r="A78" s="224">
        <f>+'Page 1'!$B$11</f>
        <v>0</v>
      </c>
      <c r="B78" s="225">
        <f>'data-p1'!$B$3</f>
        <v>45657</v>
      </c>
      <c r="C78" s="225">
        <f>'data-p1'!$C$3</f>
        <v>45717</v>
      </c>
      <c r="D78" s="224">
        <f>+'Page 1'!$D$8</f>
        <v>0</v>
      </c>
      <c r="E78" s="225" t="str">
        <f>IF('Page 1'!$D$9="","",'Page 1'!$D$9)</f>
        <v/>
      </c>
      <c r="F78" s="224">
        <f>+'Page 4A (2)'!A29</f>
        <v>0</v>
      </c>
      <c r="G78" s="224" t="str">
        <f>+'Page 4A (2)'!B29</f>
        <v/>
      </c>
      <c r="H78" s="224" t="str">
        <f>+'Page 4A (2)'!C29</f>
        <v/>
      </c>
      <c r="I78" s="224" t="str">
        <f>+'Page 4A (2)'!D29</f>
        <v/>
      </c>
      <c r="J78" s="249">
        <f>+'Page 4A (2)'!E29</f>
        <v>0</v>
      </c>
      <c r="K78" s="249">
        <f>+'Page 4A (2)'!F29</f>
        <v>0</v>
      </c>
      <c r="L78" s="249">
        <f>+'Page 4A (2)'!G29</f>
        <v>0</v>
      </c>
    </row>
    <row r="79" spans="1:12" x14ac:dyDescent="0.2">
      <c r="A79" s="224">
        <f>+'Page 1'!$B$11</f>
        <v>0</v>
      </c>
      <c r="B79" s="225">
        <f>'data-p1'!$B$3</f>
        <v>45657</v>
      </c>
      <c r="C79" s="225">
        <f>'data-p1'!$C$3</f>
        <v>45717</v>
      </c>
      <c r="D79" s="224">
        <f>+'Page 1'!$D$8</f>
        <v>0</v>
      </c>
      <c r="E79" s="225" t="str">
        <f>IF('Page 1'!$D$9="","",'Page 1'!$D$9)</f>
        <v/>
      </c>
      <c r="F79" s="224">
        <f>+'Page 4A (2)'!A30</f>
        <v>0</v>
      </c>
      <c r="G79" s="224" t="str">
        <f>+'Page 4A (2)'!B30</f>
        <v/>
      </c>
      <c r="H79" s="224" t="str">
        <f>+'Page 4A (2)'!C30</f>
        <v/>
      </c>
      <c r="I79" s="224" t="str">
        <f>+'Page 4A (2)'!D30</f>
        <v/>
      </c>
      <c r="J79" s="249">
        <f>+'Page 4A (2)'!E30</f>
        <v>0</v>
      </c>
      <c r="K79" s="249">
        <f>+'Page 4A (2)'!F30</f>
        <v>0</v>
      </c>
      <c r="L79" s="249">
        <f>+'Page 4A (2)'!G30</f>
        <v>0</v>
      </c>
    </row>
    <row r="80" spans="1:12" x14ac:dyDescent="0.2">
      <c r="A80" s="224">
        <f>+'Page 1'!$B$11</f>
        <v>0</v>
      </c>
      <c r="B80" s="225">
        <f>'data-p1'!$B$3</f>
        <v>45657</v>
      </c>
      <c r="C80" s="225">
        <f>'data-p1'!$C$3</f>
        <v>45717</v>
      </c>
      <c r="D80" s="224">
        <f>+'Page 1'!$D$8</f>
        <v>0</v>
      </c>
      <c r="E80" s="225" t="str">
        <f>IF('Page 1'!$D$9="","",'Page 1'!$D$9)</f>
        <v/>
      </c>
      <c r="F80" s="224">
        <f>+'Page 4A (2)'!A31</f>
        <v>0</v>
      </c>
      <c r="G80" s="224" t="str">
        <f>+'Page 4A (2)'!B31</f>
        <v/>
      </c>
      <c r="H80" s="224" t="str">
        <f>+'Page 4A (2)'!C31</f>
        <v/>
      </c>
      <c r="I80" s="224" t="str">
        <f>+'Page 4A (2)'!D31</f>
        <v/>
      </c>
      <c r="J80" s="249">
        <f>+'Page 4A (2)'!E31</f>
        <v>0</v>
      </c>
      <c r="K80" s="249">
        <f>+'Page 4A (2)'!F31</f>
        <v>0</v>
      </c>
      <c r="L80" s="249">
        <f>+'Page 4A (2)'!G31</f>
        <v>0</v>
      </c>
    </row>
    <row r="81" spans="1:12" x14ac:dyDescent="0.2">
      <c r="A81" s="224">
        <f>+'Page 1'!$B$11</f>
        <v>0</v>
      </c>
      <c r="B81" s="225">
        <f>'data-p1'!$B$3</f>
        <v>45657</v>
      </c>
      <c r="C81" s="225">
        <f>'data-p1'!$C$3</f>
        <v>45717</v>
      </c>
      <c r="D81" s="224">
        <f>+'Page 1'!$D$8</f>
        <v>0</v>
      </c>
      <c r="E81" s="225" t="str">
        <f>IF('Page 1'!$D$9="","",'Page 1'!$D$9)</f>
        <v/>
      </c>
      <c r="F81" s="224">
        <f>+'Page 4A (2)'!A32</f>
        <v>0</v>
      </c>
      <c r="G81" s="224" t="str">
        <f>+'Page 4A (2)'!B32</f>
        <v/>
      </c>
      <c r="H81" s="224" t="str">
        <f>+'Page 4A (2)'!C32</f>
        <v/>
      </c>
      <c r="I81" s="224" t="str">
        <f>+'Page 4A (2)'!D32</f>
        <v/>
      </c>
      <c r="J81" s="249">
        <f>+'Page 4A (2)'!E32</f>
        <v>0</v>
      </c>
      <c r="K81" s="249">
        <f>+'Page 4A (2)'!F32</f>
        <v>0</v>
      </c>
      <c r="L81" s="249">
        <f>+'Page 4A (2)'!G32</f>
        <v>0</v>
      </c>
    </row>
    <row r="82" spans="1:12" x14ac:dyDescent="0.2">
      <c r="A82" s="224">
        <f>+'Page 1'!$B$11</f>
        <v>0</v>
      </c>
      <c r="B82" s="225">
        <f>'data-p1'!$B$3</f>
        <v>45657</v>
      </c>
      <c r="C82" s="225">
        <f>'data-p1'!$C$3</f>
        <v>45717</v>
      </c>
      <c r="D82" s="224">
        <f>+'Page 1'!$D$8</f>
        <v>0</v>
      </c>
      <c r="E82" s="225" t="str">
        <f>IF('Page 1'!$D$9="","",'Page 1'!$D$9)</f>
        <v/>
      </c>
      <c r="F82" s="224">
        <f>+'Page 4A (2)'!A33</f>
        <v>0</v>
      </c>
      <c r="G82" s="224" t="str">
        <f>+'Page 4A (2)'!B33</f>
        <v/>
      </c>
      <c r="H82" s="224" t="str">
        <f>+'Page 4A (2)'!C33</f>
        <v/>
      </c>
      <c r="I82" s="224" t="str">
        <f>+'Page 4A (2)'!D33</f>
        <v/>
      </c>
      <c r="J82" s="249">
        <f>+'Page 4A (2)'!E33</f>
        <v>0</v>
      </c>
      <c r="K82" s="249">
        <f>+'Page 4A (2)'!F33</f>
        <v>0</v>
      </c>
      <c r="L82" s="249">
        <f>+'Page 4A (2)'!G33</f>
        <v>0</v>
      </c>
    </row>
    <row r="83" spans="1:12" x14ac:dyDescent="0.2">
      <c r="A83" s="224">
        <f>+'Page 1'!$B$11</f>
        <v>0</v>
      </c>
      <c r="B83" s="225">
        <f>'data-p1'!$B$3</f>
        <v>45657</v>
      </c>
      <c r="C83" s="225">
        <f>'data-p1'!$C$3</f>
        <v>45717</v>
      </c>
      <c r="D83" s="224">
        <f>+'Page 1'!$D$8</f>
        <v>0</v>
      </c>
      <c r="E83" s="225" t="str">
        <f>IF('Page 1'!$D$9="","",'Page 1'!$D$9)</f>
        <v/>
      </c>
      <c r="F83" s="224">
        <f>+'Page 4A (2)'!A34</f>
        <v>0</v>
      </c>
      <c r="G83" s="224" t="str">
        <f>+'Page 4A (2)'!B34</f>
        <v/>
      </c>
      <c r="H83" s="224" t="str">
        <f>+'Page 4A (2)'!C34</f>
        <v/>
      </c>
      <c r="I83" s="224" t="str">
        <f>+'Page 4A (2)'!D34</f>
        <v/>
      </c>
      <c r="J83" s="249">
        <f>+'Page 4A (2)'!E34</f>
        <v>0</v>
      </c>
      <c r="K83" s="249">
        <f>+'Page 4A (2)'!F34</f>
        <v>0</v>
      </c>
      <c r="L83" s="249">
        <f>+'Page 4A (2)'!G34</f>
        <v>0</v>
      </c>
    </row>
    <row r="84" spans="1:12" x14ac:dyDescent="0.2">
      <c r="A84" s="224">
        <f>+'Page 1'!$B$11</f>
        <v>0</v>
      </c>
      <c r="B84" s="225">
        <f>'data-p1'!$B$3</f>
        <v>45657</v>
      </c>
      <c r="C84" s="225">
        <f>'data-p1'!$C$3</f>
        <v>45717</v>
      </c>
      <c r="D84" s="224">
        <f>+'Page 1'!$D$8</f>
        <v>0</v>
      </c>
      <c r="E84" s="225" t="str">
        <f>IF('Page 1'!$D$9="","",'Page 1'!$D$9)</f>
        <v/>
      </c>
      <c r="F84" s="224">
        <f>+'Page 4A (2)'!A35</f>
        <v>0</v>
      </c>
      <c r="G84" s="224" t="str">
        <f>+'Page 4A (2)'!B35</f>
        <v/>
      </c>
      <c r="H84" s="224" t="str">
        <f>+'Page 4A (2)'!C35</f>
        <v/>
      </c>
      <c r="I84" s="224" t="str">
        <f>+'Page 4A (2)'!D35</f>
        <v/>
      </c>
      <c r="J84" s="249">
        <f>+'Page 4A (2)'!E35</f>
        <v>0</v>
      </c>
      <c r="K84" s="249">
        <f>+'Page 4A (2)'!F35</f>
        <v>0</v>
      </c>
      <c r="L84" s="249">
        <f>+'Page 4A (2)'!G35</f>
        <v>0</v>
      </c>
    </row>
    <row r="85" spans="1:12" x14ac:dyDescent="0.2">
      <c r="A85" s="224">
        <f>+'Page 1'!$B$11</f>
        <v>0</v>
      </c>
      <c r="B85" s="225">
        <f>'data-p1'!$B$3</f>
        <v>45657</v>
      </c>
      <c r="C85" s="225">
        <f>'data-p1'!$C$3</f>
        <v>45717</v>
      </c>
      <c r="D85" s="224">
        <f>+'Page 1'!$D$8</f>
        <v>0</v>
      </c>
      <c r="E85" s="225" t="str">
        <f>IF('Page 1'!$D$9="","",'Page 1'!$D$9)</f>
        <v/>
      </c>
      <c r="F85" s="224">
        <f>+'Page 4A (2)'!A36</f>
        <v>0</v>
      </c>
      <c r="G85" s="224" t="str">
        <f>+'Page 4A (2)'!B36</f>
        <v/>
      </c>
      <c r="H85" s="224" t="str">
        <f>+'Page 4A (2)'!C36</f>
        <v/>
      </c>
      <c r="I85" s="224" t="str">
        <f>+'Page 4A (2)'!D36</f>
        <v/>
      </c>
      <c r="J85" s="249">
        <f>+'Page 4A (2)'!E36</f>
        <v>0</v>
      </c>
      <c r="K85" s="249">
        <f>+'Page 4A (2)'!F36</f>
        <v>0</v>
      </c>
      <c r="L85" s="249">
        <f>+'Page 4A (2)'!G36</f>
        <v>0</v>
      </c>
    </row>
    <row r="86" spans="1:12" x14ac:dyDescent="0.2">
      <c r="A86" s="224">
        <f>+'Page 1'!$B$11</f>
        <v>0</v>
      </c>
      <c r="B86" s="225">
        <f>'data-p1'!$B$3</f>
        <v>45657</v>
      </c>
      <c r="C86" s="225">
        <f>'data-p1'!$C$3</f>
        <v>45717</v>
      </c>
      <c r="D86" s="224">
        <f>+'Page 1'!$D$8</f>
        <v>0</v>
      </c>
      <c r="E86" s="225" t="str">
        <f>IF('Page 1'!$D$9="","",'Page 1'!$D$9)</f>
        <v/>
      </c>
      <c r="F86" s="224">
        <f>+'Page 4A (2)'!A37</f>
        <v>0</v>
      </c>
      <c r="G86" s="224" t="str">
        <f>+'Page 4A (2)'!B37</f>
        <v/>
      </c>
      <c r="H86" s="224" t="str">
        <f>+'Page 4A (2)'!C37</f>
        <v/>
      </c>
      <c r="I86" s="224" t="str">
        <f>+'Page 4A (2)'!D37</f>
        <v/>
      </c>
      <c r="J86" s="249">
        <f>+'Page 4A (2)'!E37</f>
        <v>0</v>
      </c>
      <c r="K86" s="249">
        <f>+'Page 4A (2)'!F37</f>
        <v>0</v>
      </c>
      <c r="L86" s="249">
        <f>+'Page 4A (2)'!G37</f>
        <v>0</v>
      </c>
    </row>
    <row r="87" spans="1:12" x14ac:dyDescent="0.2">
      <c r="A87" s="224">
        <f>+'Page 1'!$B$11</f>
        <v>0</v>
      </c>
      <c r="B87" s="225">
        <f>'data-p1'!$B$3</f>
        <v>45657</v>
      </c>
      <c r="C87" s="225">
        <f>'data-p1'!$C$3</f>
        <v>45717</v>
      </c>
      <c r="D87" s="224">
        <f>+'Page 1'!$D$8</f>
        <v>0</v>
      </c>
      <c r="E87" s="225" t="str">
        <f>IF('Page 1'!$D$9="","",'Page 1'!$D$9)</f>
        <v/>
      </c>
      <c r="F87" s="224">
        <f>+'Page 4A (2)'!A38</f>
        <v>0</v>
      </c>
      <c r="G87" s="224" t="str">
        <f>+'Page 4A (2)'!B38</f>
        <v/>
      </c>
      <c r="H87" s="224" t="str">
        <f>+'Page 4A (2)'!C38</f>
        <v/>
      </c>
      <c r="I87" s="224" t="str">
        <f>+'Page 4A (2)'!D38</f>
        <v/>
      </c>
      <c r="J87" s="249">
        <f>+'Page 4A (2)'!E38</f>
        <v>0</v>
      </c>
      <c r="K87" s="249">
        <f>+'Page 4A (2)'!F38</f>
        <v>0</v>
      </c>
      <c r="L87" s="249">
        <f>+'Page 4A (2)'!G38</f>
        <v>0</v>
      </c>
    </row>
    <row r="88" spans="1:12" x14ac:dyDescent="0.2">
      <c r="A88" s="224">
        <f>+'Page 1'!$B$11</f>
        <v>0</v>
      </c>
      <c r="B88" s="225">
        <f>'data-p1'!$B$3</f>
        <v>45657</v>
      </c>
      <c r="C88" s="225">
        <f>'data-p1'!$C$3</f>
        <v>45717</v>
      </c>
      <c r="D88" s="224">
        <f>+'Page 1'!$D$8</f>
        <v>0</v>
      </c>
      <c r="E88" s="225" t="str">
        <f>IF('Page 1'!$D$9="","",'Page 1'!$D$9)</f>
        <v/>
      </c>
      <c r="F88" s="224">
        <f>+'Page 4A (2)'!A39</f>
        <v>0</v>
      </c>
      <c r="G88" s="224" t="str">
        <f>+'Page 4A (2)'!B39</f>
        <v/>
      </c>
      <c r="H88" s="224" t="str">
        <f>+'Page 4A (2)'!C39</f>
        <v/>
      </c>
      <c r="I88" s="224" t="str">
        <f>+'Page 4A (2)'!D39</f>
        <v/>
      </c>
      <c r="J88" s="249">
        <f>+'Page 4A (2)'!E39</f>
        <v>0</v>
      </c>
      <c r="K88" s="249">
        <f>+'Page 4A (2)'!F39</f>
        <v>0</v>
      </c>
      <c r="L88" s="249">
        <f>+'Page 4A (2)'!G39</f>
        <v>0</v>
      </c>
    </row>
    <row r="89" spans="1:12" x14ac:dyDescent="0.2">
      <c r="A89" s="224">
        <f>+'Page 1'!$B$11</f>
        <v>0</v>
      </c>
      <c r="B89" s="225">
        <f>'data-p1'!$B$3</f>
        <v>45657</v>
      </c>
      <c r="C89" s="225">
        <f>'data-p1'!$C$3</f>
        <v>45717</v>
      </c>
      <c r="D89" s="224">
        <f>+'Page 1'!$D$8</f>
        <v>0</v>
      </c>
      <c r="E89" s="225" t="str">
        <f>IF('Page 1'!$D$9="","",'Page 1'!$D$9)</f>
        <v/>
      </c>
      <c r="F89" s="224">
        <f>+'Page 4A (2)'!A40</f>
        <v>0</v>
      </c>
      <c r="G89" s="224" t="str">
        <f>+'Page 4A (2)'!B40</f>
        <v/>
      </c>
      <c r="H89" s="224" t="str">
        <f>+'Page 4A (2)'!C40</f>
        <v/>
      </c>
      <c r="I89" s="224" t="str">
        <f>+'Page 4A (2)'!D40</f>
        <v/>
      </c>
      <c r="J89" s="249">
        <f>+'Page 4A (2)'!E40</f>
        <v>0</v>
      </c>
      <c r="K89" s="249">
        <f>+'Page 4A (2)'!F40</f>
        <v>0</v>
      </c>
      <c r="L89" s="249">
        <f>+'Page 4A (2)'!G40</f>
        <v>0</v>
      </c>
    </row>
    <row r="90" spans="1:12" x14ac:dyDescent="0.2">
      <c r="A90" s="224">
        <f>+'Page 1'!$B$11</f>
        <v>0</v>
      </c>
      <c r="B90" s="225">
        <f>'data-p1'!$B$3</f>
        <v>45657</v>
      </c>
      <c r="C90" s="225">
        <f>'data-p1'!$C$3</f>
        <v>45717</v>
      </c>
      <c r="D90" s="224">
        <f>+'Page 1'!$D$8</f>
        <v>0</v>
      </c>
      <c r="E90" s="225" t="str">
        <f>IF('Page 1'!$D$9="","",'Page 1'!$D$9)</f>
        <v/>
      </c>
      <c r="F90" s="224">
        <f>+'Page 4A (2)'!A41</f>
        <v>0</v>
      </c>
      <c r="G90" s="224" t="str">
        <f>+'Page 4A (2)'!B41</f>
        <v/>
      </c>
      <c r="H90" s="224" t="str">
        <f>+'Page 4A (2)'!C41</f>
        <v/>
      </c>
      <c r="I90" s="224" t="str">
        <f>+'Page 4A (2)'!D41</f>
        <v/>
      </c>
      <c r="J90" s="249">
        <f>+'Page 4A (2)'!E41</f>
        <v>0</v>
      </c>
      <c r="K90" s="249">
        <f>+'Page 4A (2)'!F41</f>
        <v>0</v>
      </c>
      <c r="L90" s="249">
        <f>+'Page 4A (2)'!G41</f>
        <v>0</v>
      </c>
    </row>
    <row r="91" spans="1:12" x14ac:dyDescent="0.2">
      <c r="A91" s="224">
        <f>+'Page 1'!$B$11</f>
        <v>0</v>
      </c>
      <c r="B91" s="225">
        <f>'data-p1'!$B$3</f>
        <v>45657</v>
      </c>
      <c r="C91" s="225">
        <f>'data-p1'!$C$3</f>
        <v>45717</v>
      </c>
      <c r="D91" s="224">
        <f>+'Page 1'!$D$8</f>
        <v>0</v>
      </c>
      <c r="E91" s="225" t="str">
        <f>IF('Page 1'!$D$9="","",'Page 1'!$D$9)</f>
        <v/>
      </c>
      <c r="F91" s="224">
        <f>+'Page 4A (2)'!A42</f>
        <v>0</v>
      </c>
      <c r="G91" s="224" t="str">
        <f>+'Page 4A (2)'!B42</f>
        <v/>
      </c>
      <c r="H91" s="224" t="str">
        <f>+'Page 4A (2)'!C42</f>
        <v/>
      </c>
      <c r="I91" s="224" t="str">
        <f>+'Page 4A (2)'!D42</f>
        <v/>
      </c>
      <c r="J91" s="249">
        <f>+'Page 4A (2)'!E42</f>
        <v>0</v>
      </c>
      <c r="K91" s="249">
        <f>+'Page 4A (2)'!F42</f>
        <v>0</v>
      </c>
      <c r="L91" s="249">
        <f>+'Page 4A (2)'!G42</f>
        <v>0</v>
      </c>
    </row>
    <row r="92" spans="1:12" x14ac:dyDescent="0.2">
      <c r="A92" s="224">
        <f>+'Page 1'!$B$11</f>
        <v>0</v>
      </c>
      <c r="B92" s="225">
        <f>'data-p1'!$B$3</f>
        <v>45657</v>
      </c>
      <c r="C92" s="225">
        <f>'data-p1'!$C$3</f>
        <v>45717</v>
      </c>
      <c r="D92" s="224">
        <f>+'Page 1'!$D$8</f>
        <v>0</v>
      </c>
      <c r="E92" s="225" t="str">
        <f>IF('Page 1'!$D$9="","",'Page 1'!$D$9)</f>
        <v/>
      </c>
      <c r="F92" s="224">
        <f>+'Page 4A (2)'!A43</f>
        <v>0</v>
      </c>
      <c r="G92" s="224" t="str">
        <f>+'Page 4A (2)'!B43</f>
        <v/>
      </c>
      <c r="H92" s="224" t="str">
        <f>+'Page 4A (2)'!C43</f>
        <v/>
      </c>
      <c r="I92" s="224" t="str">
        <f>+'Page 4A (2)'!D43</f>
        <v/>
      </c>
      <c r="J92" s="249">
        <f>+'Page 4A (2)'!E43</f>
        <v>0</v>
      </c>
      <c r="K92" s="249">
        <f>+'Page 4A (2)'!F43</f>
        <v>0</v>
      </c>
      <c r="L92" s="249">
        <f>+'Page 4A (2)'!G43</f>
        <v>0</v>
      </c>
    </row>
    <row r="93" spans="1:12" x14ac:dyDescent="0.2">
      <c r="A93" s="224">
        <f>+'Page 1'!$B$11</f>
        <v>0</v>
      </c>
      <c r="B93" s="225">
        <f>'data-p1'!$B$3</f>
        <v>45657</v>
      </c>
      <c r="C93" s="225">
        <f>'data-p1'!$C$3</f>
        <v>45717</v>
      </c>
      <c r="D93" s="224">
        <f>+'Page 1'!$D$8</f>
        <v>0</v>
      </c>
      <c r="E93" s="225" t="str">
        <f>IF('Page 1'!$D$9="","",'Page 1'!$D$9)</f>
        <v/>
      </c>
      <c r="F93" s="224">
        <f>+'Page 4A (2)'!A44</f>
        <v>0</v>
      </c>
      <c r="G93" s="224" t="str">
        <f>+'Page 4A (2)'!B44</f>
        <v/>
      </c>
      <c r="H93" s="224" t="str">
        <f>+'Page 4A (2)'!C44</f>
        <v/>
      </c>
      <c r="I93" s="224" t="str">
        <f>+'Page 4A (2)'!D44</f>
        <v/>
      </c>
      <c r="J93" s="249">
        <f>+'Page 4A (2)'!E44</f>
        <v>0</v>
      </c>
      <c r="K93" s="249">
        <f>+'Page 4A (2)'!F44</f>
        <v>0</v>
      </c>
      <c r="L93" s="249">
        <f>+'Page 4A (2)'!G44</f>
        <v>0</v>
      </c>
    </row>
    <row r="94" spans="1:12" x14ac:dyDescent="0.2">
      <c r="A94" s="224">
        <f>+'Page 1'!$B$11</f>
        <v>0</v>
      </c>
      <c r="B94" s="225">
        <f>'data-p1'!$B$3</f>
        <v>45657</v>
      </c>
      <c r="C94" s="225">
        <f>'data-p1'!$C$3</f>
        <v>45717</v>
      </c>
      <c r="D94" s="224">
        <f>+'Page 1'!$D$8</f>
        <v>0</v>
      </c>
      <c r="E94" s="225" t="str">
        <f>IF('Page 1'!$D$9="","",'Page 1'!$D$9)</f>
        <v/>
      </c>
      <c r="F94" s="224">
        <f>+'Page 4A (2)'!A45</f>
        <v>0</v>
      </c>
      <c r="G94" s="224" t="str">
        <f>+'Page 4A (2)'!B45</f>
        <v/>
      </c>
      <c r="H94" s="224" t="str">
        <f>+'Page 4A (2)'!C45</f>
        <v/>
      </c>
      <c r="I94" s="224" t="str">
        <f>+'Page 4A (2)'!D45</f>
        <v/>
      </c>
      <c r="J94" s="249">
        <f>+'Page 4A (2)'!E45</f>
        <v>0</v>
      </c>
      <c r="K94" s="249">
        <f>+'Page 4A (2)'!F45</f>
        <v>0</v>
      </c>
      <c r="L94" s="249">
        <f>+'Page 4A (2)'!G45</f>
        <v>0</v>
      </c>
    </row>
    <row r="95" spans="1:12" x14ac:dyDescent="0.2">
      <c r="A95" s="224">
        <f>+'Page 1'!$B$11</f>
        <v>0</v>
      </c>
      <c r="B95" s="225">
        <f>'data-p1'!$B$3</f>
        <v>45657</v>
      </c>
      <c r="C95" s="225">
        <f>'data-p1'!$C$3</f>
        <v>45717</v>
      </c>
      <c r="D95" s="224">
        <f>+'Page 1'!$D$8</f>
        <v>0</v>
      </c>
      <c r="E95" s="225" t="str">
        <f>IF('Page 1'!$D$9="","",'Page 1'!$D$9)</f>
        <v/>
      </c>
      <c r="F95" s="224">
        <f>+'Page 4A (2)'!A46</f>
        <v>0</v>
      </c>
      <c r="G95" s="224" t="str">
        <f>+'Page 4A (2)'!B46</f>
        <v/>
      </c>
      <c r="H95" s="224" t="str">
        <f>+'Page 4A (2)'!C46</f>
        <v/>
      </c>
      <c r="I95" s="224" t="str">
        <f>+'Page 4A (2)'!D46</f>
        <v/>
      </c>
      <c r="J95" s="249">
        <f>+'Page 4A (2)'!E46</f>
        <v>0</v>
      </c>
      <c r="K95" s="249">
        <f>+'Page 4A (2)'!F46</f>
        <v>0</v>
      </c>
      <c r="L95" s="249">
        <f>+'Page 4A (2)'!G46</f>
        <v>0</v>
      </c>
    </row>
    <row r="96" spans="1:12" x14ac:dyDescent="0.2">
      <c r="A96" s="224">
        <f>+'Page 1'!$B$11</f>
        <v>0</v>
      </c>
      <c r="B96" s="225">
        <f>'data-p1'!$B$3</f>
        <v>45657</v>
      </c>
      <c r="C96" s="225">
        <f>'data-p1'!$C$3</f>
        <v>45717</v>
      </c>
      <c r="D96" s="224">
        <f>+'Page 1'!$D$8</f>
        <v>0</v>
      </c>
      <c r="E96" s="225" t="str">
        <f>IF('Page 1'!$D$9="","",'Page 1'!$D$9)</f>
        <v/>
      </c>
      <c r="F96" s="224">
        <f>+'Page 4A (2)'!A47</f>
        <v>0</v>
      </c>
      <c r="G96" s="224" t="str">
        <f>+'Page 4A (2)'!B47</f>
        <v/>
      </c>
      <c r="H96" s="224" t="str">
        <f>+'Page 4A (2)'!C47</f>
        <v/>
      </c>
      <c r="I96" s="224" t="str">
        <f>+'Page 4A (2)'!D47</f>
        <v/>
      </c>
      <c r="J96" s="249">
        <f>+'Page 4A (2)'!E47</f>
        <v>0</v>
      </c>
      <c r="K96" s="249">
        <f>+'Page 4A (2)'!F47</f>
        <v>0</v>
      </c>
      <c r="L96" s="249">
        <f>+'Page 4A (2)'!G47</f>
        <v>0</v>
      </c>
    </row>
    <row r="97" spans="1:12" x14ac:dyDescent="0.2">
      <c r="A97" s="224">
        <f>+'Page 1'!$B$11</f>
        <v>0</v>
      </c>
      <c r="B97" s="225">
        <f>'data-p1'!$B$3</f>
        <v>45657</v>
      </c>
      <c r="C97" s="225">
        <f>'data-p1'!$C$3</f>
        <v>45717</v>
      </c>
      <c r="D97" s="224">
        <f>+'Page 1'!$D$8</f>
        <v>0</v>
      </c>
      <c r="E97" s="225" t="str">
        <f>IF('Page 1'!$D$9="","",'Page 1'!$D$9)</f>
        <v/>
      </c>
      <c r="F97" s="224">
        <f>+'Page 4A (2)'!A48</f>
        <v>0</v>
      </c>
      <c r="G97" s="224" t="str">
        <f>+'Page 4A (2)'!B48</f>
        <v/>
      </c>
      <c r="H97" s="224" t="str">
        <f>+'Page 4A (2)'!C48</f>
        <v/>
      </c>
      <c r="I97" s="224" t="str">
        <f>+'Page 4A (2)'!D48</f>
        <v/>
      </c>
      <c r="J97" s="249">
        <f>+'Page 4A (2)'!E48</f>
        <v>0</v>
      </c>
      <c r="K97" s="249">
        <f>+'Page 4A (2)'!F48</f>
        <v>0</v>
      </c>
      <c r="L97" s="249">
        <f>+'Page 4A (2)'!G48</f>
        <v>0</v>
      </c>
    </row>
    <row r="98" spans="1:12" x14ac:dyDescent="0.2">
      <c r="A98" s="224">
        <f>+'Page 1'!$B$11</f>
        <v>0</v>
      </c>
      <c r="B98" s="225">
        <f>'data-p1'!$B$3</f>
        <v>45657</v>
      </c>
      <c r="C98" s="225">
        <f>'data-p1'!$C$3</f>
        <v>45717</v>
      </c>
      <c r="D98" s="224">
        <f>+'Page 1'!$D$8</f>
        <v>0</v>
      </c>
      <c r="E98" s="225" t="str">
        <f>IF('Page 1'!$D$9="","",'Page 1'!$D$9)</f>
        <v/>
      </c>
      <c r="F98" s="224">
        <f>+'Page 4A (2)'!A49</f>
        <v>0</v>
      </c>
      <c r="G98" s="224" t="str">
        <f>+'Page 4A (2)'!B49</f>
        <v/>
      </c>
      <c r="H98" s="224" t="str">
        <f>+'Page 4A (2)'!C49</f>
        <v/>
      </c>
      <c r="I98" s="224" t="str">
        <f>+'Page 4A (2)'!D49</f>
        <v/>
      </c>
      <c r="J98" s="249">
        <f>+'Page 4A (2)'!E49</f>
        <v>0</v>
      </c>
      <c r="K98" s="249">
        <f>+'Page 4A (2)'!F49</f>
        <v>0</v>
      </c>
      <c r="L98" s="249">
        <f>+'Page 4A (2)'!G49</f>
        <v>0</v>
      </c>
    </row>
    <row r="99" spans="1:12" x14ac:dyDescent="0.2">
      <c r="A99" s="224">
        <f>+'Page 1'!$B$11</f>
        <v>0</v>
      </c>
      <c r="B99" s="225">
        <f>'data-p1'!$B$3</f>
        <v>45657</v>
      </c>
      <c r="C99" s="225">
        <f>'data-p1'!$C$3</f>
        <v>45717</v>
      </c>
      <c r="D99" s="224">
        <f>+'Page 1'!$D$8</f>
        <v>0</v>
      </c>
      <c r="E99" s="225" t="str">
        <f>IF('Page 1'!$D$9="","",'Page 1'!$D$9)</f>
        <v/>
      </c>
      <c r="F99" s="224">
        <f>+'Page 4A (2)'!A50</f>
        <v>0</v>
      </c>
      <c r="G99" s="224" t="str">
        <f>+'Page 4A (2)'!B50</f>
        <v/>
      </c>
      <c r="H99" s="224" t="str">
        <f>+'Page 4A (2)'!C50</f>
        <v/>
      </c>
      <c r="I99" s="224" t="str">
        <f>+'Page 4A (2)'!D50</f>
        <v/>
      </c>
      <c r="J99" s="249">
        <f>+'Page 4A (2)'!E50</f>
        <v>0</v>
      </c>
      <c r="K99" s="249">
        <f>+'Page 4A (2)'!F50</f>
        <v>0</v>
      </c>
      <c r="L99" s="249">
        <f>+'Page 4A (2)'!G50</f>
        <v>0</v>
      </c>
    </row>
    <row r="100" spans="1:12" x14ac:dyDescent="0.2">
      <c r="A100" s="224">
        <f>+'Page 1'!$B$11</f>
        <v>0</v>
      </c>
      <c r="B100" s="225">
        <f>'data-p1'!$B$3</f>
        <v>45657</v>
      </c>
      <c r="C100" s="225">
        <f>'data-p1'!$C$3</f>
        <v>45717</v>
      </c>
      <c r="D100" s="224">
        <f>+'Page 1'!$D$8</f>
        <v>0</v>
      </c>
      <c r="E100" s="225" t="str">
        <f>IF('Page 1'!$D$9="","",'Page 1'!$D$9)</f>
        <v/>
      </c>
      <c r="F100" s="224">
        <f>+'Page 4A (2)'!A51</f>
        <v>0</v>
      </c>
      <c r="G100" s="224" t="str">
        <f>+'Page 4A (2)'!B51</f>
        <v/>
      </c>
      <c r="H100" s="224" t="str">
        <f>+'Page 4A (2)'!C51</f>
        <v/>
      </c>
      <c r="I100" s="224" t="str">
        <f>+'Page 4A (2)'!D51</f>
        <v/>
      </c>
      <c r="J100" s="249">
        <f>+'Page 4A (2)'!E51</f>
        <v>0</v>
      </c>
      <c r="K100" s="249">
        <f>+'Page 4A (2)'!F51</f>
        <v>0</v>
      </c>
      <c r="L100" s="249">
        <f>+'Page 4A (2)'!G51</f>
        <v>0</v>
      </c>
    </row>
    <row r="101" spans="1:12" x14ac:dyDescent="0.2">
      <c r="A101" s="224">
        <f>+'Page 1'!$B$11</f>
        <v>0</v>
      </c>
      <c r="B101" s="225">
        <f>'data-p1'!$B$3</f>
        <v>45657</v>
      </c>
      <c r="C101" s="225">
        <f>'data-p1'!$C$3</f>
        <v>45717</v>
      </c>
      <c r="D101" s="224">
        <f>+'Page 1'!$D$8</f>
        <v>0</v>
      </c>
      <c r="E101" s="225" t="str">
        <f>IF('Page 1'!$D$9="","",'Page 1'!$D$9)</f>
        <v/>
      </c>
      <c r="F101" s="224">
        <f>+'Page 4A (2)'!A52</f>
        <v>0</v>
      </c>
      <c r="G101" s="224" t="str">
        <f>+'Page 4A (2)'!B52</f>
        <v/>
      </c>
      <c r="H101" s="224" t="str">
        <f>+'Page 4A (2)'!C52</f>
        <v/>
      </c>
      <c r="I101" s="224" t="str">
        <f>+'Page 4A (2)'!D52</f>
        <v/>
      </c>
      <c r="J101" s="249">
        <f>+'Page 4A (2)'!E52</f>
        <v>0</v>
      </c>
      <c r="K101" s="249">
        <f>+'Page 4A (2)'!F52</f>
        <v>0</v>
      </c>
      <c r="L101" s="249">
        <f>+'Page 4A (2)'!G52</f>
        <v>0</v>
      </c>
    </row>
    <row r="102" spans="1:12" x14ac:dyDescent="0.2">
      <c r="A102" s="224">
        <f>+'Page 1'!$B$11</f>
        <v>0</v>
      </c>
      <c r="B102" s="225">
        <f>'data-p1'!$B$3</f>
        <v>45657</v>
      </c>
      <c r="C102" s="225">
        <f>'data-p1'!$C$3</f>
        <v>45717</v>
      </c>
      <c r="D102" s="224">
        <f>+'Page 1'!$D$8</f>
        <v>0</v>
      </c>
      <c r="E102" s="225" t="str">
        <f>IF('Page 1'!$D$9="","",'Page 1'!$D$9)</f>
        <v/>
      </c>
      <c r="F102" s="224">
        <f>+'Page 4A (2)'!A53</f>
        <v>0</v>
      </c>
      <c r="G102" s="224" t="str">
        <f>+'Page 4A (2)'!B53</f>
        <v/>
      </c>
      <c r="H102" s="224" t="str">
        <f>+'Page 4A (2)'!C53</f>
        <v/>
      </c>
      <c r="I102" s="224" t="str">
        <f>+'Page 4A (2)'!D53</f>
        <v/>
      </c>
      <c r="J102" s="249">
        <f>+'Page 4A (2)'!E53</f>
        <v>0</v>
      </c>
      <c r="K102" s="249">
        <f>+'Page 4A (2)'!F53</f>
        <v>0</v>
      </c>
      <c r="L102" s="249">
        <f>+'Page 4A (2)'!G53</f>
        <v>0</v>
      </c>
    </row>
    <row r="103" spans="1:12" x14ac:dyDescent="0.2">
      <c r="A103" s="224">
        <f>+'Page 1'!$B$11</f>
        <v>0</v>
      </c>
      <c r="B103" s="225">
        <f>'data-p1'!$B$3</f>
        <v>45657</v>
      </c>
      <c r="C103" s="225">
        <f>'data-p1'!$C$3</f>
        <v>45717</v>
      </c>
      <c r="D103" s="224">
        <f>+'Page 1'!$D$8</f>
        <v>0</v>
      </c>
      <c r="E103" s="225" t="str">
        <f>IF('Page 1'!$D$9="","",'Page 1'!$D$9)</f>
        <v/>
      </c>
      <c r="F103" s="224">
        <f>+'Page 4A (2)'!A54</f>
        <v>0</v>
      </c>
      <c r="G103" s="224" t="str">
        <f>+'Page 4A (2)'!B54</f>
        <v/>
      </c>
      <c r="H103" s="224" t="str">
        <f>+'Page 4A (2)'!C54</f>
        <v/>
      </c>
      <c r="I103" s="224" t="str">
        <f>+'Page 4A (2)'!D54</f>
        <v/>
      </c>
      <c r="J103" s="249">
        <f>+'Page 4A (2)'!E54</f>
        <v>0</v>
      </c>
      <c r="K103" s="249">
        <f>+'Page 4A (2)'!F54</f>
        <v>0</v>
      </c>
      <c r="L103" s="249">
        <f>+'Page 4A (2)'!G54</f>
        <v>0</v>
      </c>
    </row>
    <row r="104" spans="1:12" x14ac:dyDescent="0.2">
      <c r="A104" s="224">
        <f>+'Page 1'!$B$11</f>
        <v>0</v>
      </c>
      <c r="B104" s="225">
        <f>'data-p1'!$B$3</f>
        <v>45657</v>
      </c>
      <c r="C104" s="225">
        <f>'data-p1'!$C$3</f>
        <v>45717</v>
      </c>
      <c r="D104" s="224">
        <f>+'Page 1'!$D$8</f>
        <v>0</v>
      </c>
      <c r="E104" s="225" t="str">
        <f>IF('Page 1'!$D$9="","",'Page 1'!$D$9)</f>
        <v/>
      </c>
      <c r="F104" s="224">
        <f>+'Page 4A (2)'!A55</f>
        <v>0</v>
      </c>
      <c r="G104" s="224" t="str">
        <f>+'Page 4A (2)'!B55</f>
        <v/>
      </c>
      <c r="H104" s="224" t="str">
        <f>+'Page 4A (2)'!C55</f>
        <v/>
      </c>
      <c r="I104" s="224" t="str">
        <f>+'Page 4A (2)'!D55</f>
        <v/>
      </c>
      <c r="J104" s="249">
        <f>+'Page 4A (2)'!E55</f>
        <v>0</v>
      </c>
      <c r="K104" s="249">
        <f>+'Page 4A (2)'!F55</f>
        <v>0</v>
      </c>
      <c r="L104" s="249">
        <f>+'Page 4A (2)'!G55</f>
        <v>0</v>
      </c>
    </row>
    <row r="105" spans="1:12" x14ac:dyDescent="0.2">
      <c r="A105" s="224">
        <f>+'Page 1'!$B$11</f>
        <v>0</v>
      </c>
      <c r="B105" s="225">
        <f>'data-p1'!$B$3</f>
        <v>45657</v>
      </c>
      <c r="C105" s="225">
        <f>'data-p1'!$C$3</f>
        <v>45717</v>
      </c>
      <c r="D105" s="224">
        <f>+'Page 1'!$D$8</f>
        <v>0</v>
      </c>
      <c r="E105" s="225" t="str">
        <f>IF('Page 1'!$D$9="","",'Page 1'!$D$9)</f>
        <v/>
      </c>
      <c r="F105" s="224">
        <f>+'Page 4A (2)'!A56</f>
        <v>0</v>
      </c>
      <c r="G105" s="224" t="str">
        <f>+'Page 4A (2)'!B56</f>
        <v/>
      </c>
      <c r="H105" s="224" t="str">
        <f>+'Page 4A (2)'!C56</f>
        <v/>
      </c>
      <c r="I105" s="224" t="str">
        <f>+'Page 4A (2)'!D56</f>
        <v/>
      </c>
      <c r="J105" s="249">
        <f>+'Page 4A (2)'!E56</f>
        <v>0</v>
      </c>
      <c r="K105" s="249">
        <f>+'Page 4A (2)'!F56</f>
        <v>0</v>
      </c>
      <c r="L105" s="249">
        <f>+'Page 4A (2)'!G56</f>
        <v>0</v>
      </c>
    </row>
    <row r="106" spans="1:12" x14ac:dyDescent="0.2">
      <c r="A106" s="224">
        <f>+'Page 1'!$B$11</f>
        <v>0</v>
      </c>
      <c r="B106" s="225">
        <f>'data-p1'!$B$3</f>
        <v>45657</v>
      </c>
      <c r="C106" s="225">
        <f>'data-p1'!$C$3</f>
        <v>45717</v>
      </c>
      <c r="D106" s="224">
        <f>+'Page 1'!$D$8</f>
        <v>0</v>
      </c>
      <c r="E106" s="225" t="str">
        <f>IF('Page 1'!$D$9="","",'Page 1'!$D$9)</f>
        <v/>
      </c>
      <c r="F106" s="224">
        <f>+'Page 4A (2)'!A57</f>
        <v>0</v>
      </c>
      <c r="G106" s="224" t="str">
        <f>+'Page 4A (2)'!B57</f>
        <v/>
      </c>
      <c r="H106" s="224" t="str">
        <f>+'Page 4A (2)'!C57</f>
        <v/>
      </c>
      <c r="I106" s="224" t="str">
        <f>+'Page 4A (2)'!D57</f>
        <v/>
      </c>
      <c r="J106" s="249">
        <f>+'Page 4A (2)'!E57</f>
        <v>0</v>
      </c>
      <c r="K106" s="249">
        <f>+'Page 4A (2)'!F57</f>
        <v>0</v>
      </c>
      <c r="L106" s="249">
        <f>+'Page 4A (2)'!G57</f>
        <v>0</v>
      </c>
    </row>
    <row r="107" spans="1:12" x14ac:dyDescent="0.2">
      <c r="A107" s="224">
        <f>+'Page 1'!$B$11</f>
        <v>0</v>
      </c>
      <c r="B107" s="225">
        <f>'data-p1'!$B$3</f>
        <v>45657</v>
      </c>
      <c r="C107" s="225">
        <f>'data-p1'!$C$3</f>
        <v>45717</v>
      </c>
      <c r="D107" s="224">
        <f>+'Page 1'!$D$8</f>
        <v>0</v>
      </c>
      <c r="E107" s="225" t="str">
        <f>IF('Page 1'!$D$9="","",'Page 1'!$D$9)</f>
        <v/>
      </c>
      <c r="F107" s="224">
        <f>+'Page 4A (2)'!A58</f>
        <v>0</v>
      </c>
      <c r="G107" s="224" t="str">
        <f>+'Page 4A (2)'!B58</f>
        <v/>
      </c>
      <c r="H107" s="224" t="str">
        <f>+'Page 4A (2)'!C58</f>
        <v/>
      </c>
      <c r="I107" s="224" t="str">
        <f>+'Page 4A (2)'!D58</f>
        <v/>
      </c>
      <c r="J107" s="249">
        <f>+'Page 4A (2)'!E58</f>
        <v>0</v>
      </c>
      <c r="K107" s="249">
        <f>+'Page 4A (2)'!F58</f>
        <v>0</v>
      </c>
      <c r="L107" s="249">
        <f>+'Page 4A (2)'!G58</f>
        <v>0</v>
      </c>
    </row>
    <row r="108" spans="1:12" x14ac:dyDescent="0.2">
      <c r="A108" s="224">
        <f>+'Page 1'!$B$11</f>
        <v>0</v>
      </c>
      <c r="B108" s="225">
        <f>'data-p1'!$B$3</f>
        <v>45657</v>
      </c>
      <c r="C108" s="225">
        <f>'data-p1'!$C$3</f>
        <v>45717</v>
      </c>
      <c r="D108" s="224">
        <f>+'Page 1'!$D$8</f>
        <v>0</v>
      </c>
      <c r="E108" s="225" t="str">
        <f>IF('Page 1'!$D$9="","",'Page 1'!$D$9)</f>
        <v/>
      </c>
      <c r="F108" s="224">
        <f>+'Page 4A (2)'!A59</f>
        <v>0</v>
      </c>
      <c r="G108" s="224" t="str">
        <f>+'Page 4A (2)'!B59</f>
        <v/>
      </c>
      <c r="H108" s="224" t="str">
        <f>+'Page 4A (2)'!C59</f>
        <v/>
      </c>
      <c r="I108" s="224" t="str">
        <f>+'Page 4A (2)'!D59</f>
        <v/>
      </c>
      <c r="J108" s="249">
        <f>+'Page 4A (2)'!E59</f>
        <v>0</v>
      </c>
      <c r="K108" s="249">
        <f>+'Page 4A (2)'!F59</f>
        <v>0</v>
      </c>
      <c r="L108" s="249">
        <f>+'Page 4A (2)'!G59</f>
        <v>0</v>
      </c>
    </row>
    <row r="109" spans="1:12" x14ac:dyDescent="0.2">
      <c r="A109" s="224">
        <f>+'Page 1'!$B$11</f>
        <v>0</v>
      </c>
      <c r="B109" s="225">
        <f>'data-p1'!$B$3</f>
        <v>45657</v>
      </c>
      <c r="C109" s="225">
        <f>'data-p1'!$C$3</f>
        <v>45717</v>
      </c>
      <c r="D109" s="224">
        <f>+'Page 1'!$D$8</f>
        <v>0</v>
      </c>
      <c r="E109" s="225" t="str">
        <f>IF('Page 1'!$D$9="","",'Page 1'!$D$9)</f>
        <v/>
      </c>
      <c r="F109" s="224">
        <f>+'Page 4A (2)'!A60</f>
        <v>0</v>
      </c>
      <c r="G109" s="224" t="str">
        <f>+'Page 4A (2)'!B60</f>
        <v/>
      </c>
      <c r="H109" s="224" t="str">
        <f>+'Page 4A (2)'!C60</f>
        <v/>
      </c>
      <c r="I109" s="224" t="str">
        <f>+'Page 4A (2)'!D60</f>
        <v/>
      </c>
      <c r="J109" s="249">
        <f>+'Page 4A (2)'!E60</f>
        <v>0</v>
      </c>
      <c r="K109" s="249">
        <f>+'Page 4A (2)'!F60</f>
        <v>0</v>
      </c>
      <c r="L109" s="249">
        <f>+'Page 4A (2)'!G60</f>
        <v>0</v>
      </c>
    </row>
    <row r="110" spans="1:12" x14ac:dyDescent="0.2">
      <c r="A110" s="224">
        <f>+'Page 1'!$B$11</f>
        <v>0</v>
      </c>
      <c r="B110" s="225">
        <f>'data-p1'!$B$3</f>
        <v>45657</v>
      </c>
      <c r="C110" s="225">
        <f>'data-p1'!$C$3</f>
        <v>45717</v>
      </c>
      <c r="D110" s="224">
        <f>+'Page 1'!$D$8</f>
        <v>0</v>
      </c>
      <c r="E110" s="225" t="str">
        <f>IF('Page 1'!$D$9="","",'Page 1'!$D$9)</f>
        <v/>
      </c>
      <c r="F110" s="224">
        <f>+'Page 4A (2)'!A61</f>
        <v>0</v>
      </c>
      <c r="G110" s="224" t="str">
        <f>+'Page 4A (2)'!B61</f>
        <v/>
      </c>
      <c r="H110" s="224" t="str">
        <f>+'Page 4A (2)'!C61</f>
        <v/>
      </c>
      <c r="I110" s="224" t="str">
        <f>+'Page 4A (2)'!D61</f>
        <v/>
      </c>
      <c r="J110" s="249">
        <f>+'Page 4A (2)'!E61</f>
        <v>0</v>
      </c>
      <c r="K110" s="249">
        <f>+'Page 4A (2)'!F61</f>
        <v>0</v>
      </c>
      <c r="L110" s="249">
        <f>+'Page 4A (2)'!G61</f>
        <v>0</v>
      </c>
    </row>
    <row r="111" spans="1:12" x14ac:dyDescent="0.2">
      <c r="A111" s="224">
        <f>+'Page 1'!$B$11</f>
        <v>0</v>
      </c>
      <c r="B111" s="225">
        <f>'data-p1'!$B$3</f>
        <v>45657</v>
      </c>
      <c r="C111" s="225">
        <f>'data-p1'!$C$3</f>
        <v>45717</v>
      </c>
      <c r="D111" s="224">
        <f>+'Page 1'!$D$8</f>
        <v>0</v>
      </c>
      <c r="E111" s="225" t="str">
        <f>IF('Page 1'!$D$9="","",'Page 1'!$D$9)</f>
        <v/>
      </c>
      <c r="F111" s="224">
        <f>+'Page 4A (2)'!A62</f>
        <v>0</v>
      </c>
      <c r="G111" s="224" t="str">
        <f>+'Page 4A (2)'!B62</f>
        <v/>
      </c>
      <c r="H111" s="224" t="str">
        <f>+'Page 4A (2)'!C62</f>
        <v/>
      </c>
      <c r="I111" s="224" t="str">
        <f>+'Page 4A (2)'!D62</f>
        <v/>
      </c>
      <c r="J111" s="249">
        <f>+'Page 4A (2)'!E62</f>
        <v>0</v>
      </c>
      <c r="K111" s="249">
        <f>+'Page 4A (2)'!F62</f>
        <v>0</v>
      </c>
      <c r="L111" s="249">
        <f>+'Page 4A (2)'!G62</f>
        <v>0</v>
      </c>
    </row>
    <row r="112" spans="1:12" x14ac:dyDescent="0.2">
      <c r="A112" s="224">
        <f>+'Page 1'!$B$11</f>
        <v>0</v>
      </c>
      <c r="B112" s="225">
        <f>'data-p1'!$B$3</f>
        <v>45657</v>
      </c>
      <c r="C112" s="225">
        <f>'data-p1'!$C$3</f>
        <v>45717</v>
      </c>
      <c r="D112" s="224">
        <f>+'Page 1'!$D$8</f>
        <v>0</v>
      </c>
      <c r="E112" s="225" t="str">
        <f>IF('Page 1'!$D$9="","",'Page 1'!$D$9)</f>
        <v/>
      </c>
      <c r="F112" s="224">
        <f>+'Page 4A (2)'!A63</f>
        <v>0</v>
      </c>
      <c r="G112" s="224" t="str">
        <f>+'Page 4A (2)'!B63</f>
        <v/>
      </c>
      <c r="H112" s="224" t="str">
        <f>+'Page 4A (2)'!C63</f>
        <v/>
      </c>
      <c r="I112" s="224" t="str">
        <f>+'Page 4A (2)'!D63</f>
        <v/>
      </c>
      <c r="J112" s="249">
        <f>+'Page 4A (2)'!E63</f>
        <v>0</v>
      </c>
      <c r="K112" s="249">
        <f>+'Page 4A (2)'!F63</f>
        <v>0</v>
      </c>
      <c r="L112" s="249">
        <f>+'Page 4A (2)'!G63</f>
        <v>0</v>
      </c>
    </row>
    <row r="113" spans="1:12" x14ac:dyDescent="0.2">
      <c r="A113" s="224">
        <f>+'Page 1'!$B$11</f>
        <v>0</v>
      </c>
      <c r="B113" s="225">
        <f>'data-p1'!$B$3</f>
        <v>45657</v>
      </c>
      <c r="C113" s="225">
        <f>'data-p1'!$C$3</f>
        <v>45717</v>
      </c>
      <c r="D113" s="224">
        <f>+'Page 1'!$D$8</f>
        <v>0</v>
      </c>
      <c r="E113" s="225" t="str">
        <f>IF('Page 1'!$D$9="","",'Page 1'!$D$9)</f>
        <v/>
      </c>
      <c r="F113" s="224">
        <f>+'Page 4A (2)'!A64</f>
        <v>0</v>
      </c>
      <c r="G113" s="224" t="str">
        <f>+'Page 4A (2)'!B64</f>
        <v/>
      </c>
      <c r="H113" s="224" t="str">
        <f>+'Page 4A (2)'!C64</f>
        <v/>
      </c>
      <c r="I113" s="224" t="str">
        <f>+'Page 4A (2)'!D64</f>
        <v/>
      </c>
      <c r="J113" s="249">
        <f>+'Page 4A (2)'!E64</f>
        <v>0</v>
      </c>
      <c r="K113" s="249">
        <f>+'Page 4A (2)'!F64</f>
        <v>0</v>
      </c>
      <c r="L113" s="249">
        <f>+'Page 4A (2)'!G64</f>
        <v>0</v>
      </c>
    </row>
    <row r="114" spans="1:12" x14ac:dyDescent="0.2">
      <c r="A114" s="224">
        <f>+'Page 1'!$B$11</f>
        <v>0</v>
      </c>
      <c r="B114" s="225">
        <f>'data-p1'!$B$3</f>
        <v>45657</v>
      </c>
      <c r="C114" s="225">
        <f>'data-p1'!$C$3</f>
        <v>45717</v>
      </c>
      <c r="D114" s="224">
        <f>+'Page 1'!$D$8</f>
        <v>0</v>
      </c>
      <c r="E114" s="225" t="str">
        <f>IF('Page 1'!$D$9="","",'Page 1'!$D$9)</f>
        <v/>
      </c>
      <c r="F114" s="224">
        <f>+'Page 4A (2)'!A65</f>
        <v>0</v>
      </c>
      <c r="G114" s="224" t="str">
        <f>+'Page 4A (2)'!B65</f>
        <v/>
      </c>
      <c r="H114" s="224" t="str">
        <f>+'Page 4A (2)'!C65</f>
        <v/>
      </c>
      <c r="I114" s="224" t="str">
        <f>+'Page 4A (2)'!D65</f>
        <v/>
      </c>
      <c r="J114" s="249">
        <f>+'Page 4A (2)'!E65</f>
        <v>0</v>
      </c>
      <c r="K114" s="249">
        <f>+'Page 4A (2)'!F65</f>
        <v>0</v>
      </c>
      <c r="L114" s="249">
        <f>+'Page 4A (2)'!G65</f>
        <v>0</v>
      </c>
    </row>
    <row r="115" spans="1:12" x14ac:dyDescent="0.2">
      <c r="A115" s="224">
        <f>+'Page 1'!$B$11</f>
        <v>0</v>
      </c>
      <c r="B115" s="225">
        <f>'data-p1'!$B$3</f>
        <v>45657</v>
      </c>
      <c r="C115" s="225">
        <f>'data-p1'!$C$3</f>
        <v>45717</v>
      </c>
      <c r="D115" s="224">
        <f>+'Page 1'!$D$8</f>
        <v>0</v>
      </c>
      <c r="E115" s="225" t="str">
        <f>IF('Page 1'!$D$9="","",'Page 1'!$D$9)</f>
        <v/>
      </c>
      <c r="F115" s="224">
        <f>+'Page 4A (2)'!A66</f>
        <v>0</v>
      </c>
      <c r="G115" s="224" t="str">
        <f>+'Page 4A (2)'!B66</f>
        <v/>
      </c>
      <c r="H115" s="224" t="str">
        <f>+'Page 4A (2)'!C66</f>
        <v/>
      </c>
      <c r="I115" s="224" t="str">
        <f>+'Page 4A (2)'!D66</f>
        <v/>
      </c>
      <c r="J115" s="249">
        <f>+'Page 4A (2)'!E66</f>
        <v>0</v>
      </c>
      <c r="K115" s="249">
        <f>+'Page 4A (2)'!F66</f>
        <v>0</v>
      </c>
      <c r="L115" s="249">
        <f>+'Page 4A (2)'!G66</f>
        <v>0</v>
      </c>
    </row>
    <row r="116" spans="1:12" x14ac:dyDescent="0.2">
      <c r="A116" s="224">
        <f>+'Page 1'!$B$11</f>
        <v>0</v>
      </c>
      <c r="B116" s="225">
        <f>'data-p1'!$B$3</f>
        <v>45657</v>
      </c>
      <c r="C116" s="225">
        <f>'data-p1'!$C$3</f>
        <v>45717</v>
      </c>
      <c r="D116" s="224">
        <f>+'Page 1'!$D$8</f>
        <v>0</v>
      </c>
      <c r="E116" s="225" t="str">
        <f>IF('Page 1'!$D$9="","",'Page 1'!$D$9)</f>
        <v/>
      </c>
      <c r="F116" s="224">
        <f>+'Page 4A (2)'!A67</f>
        <v>0</v>
      </c>
      <c r="G116" s="224" t="str">
        <f>+'Page 4A (2)'!B67</f>
        <v/>
      </c>
      <c r="H116" s="224" t="str">
        <f>+'Page 4A (2)'!C67</f>
        <v/>
      </c>
      <c r="I116" s="224" t="str">
        <f>+'Page 4A (2)'!D67</f>
        <v/>
      </c>
      <c r="J116" s="249">
        <f>+'Page 4A (2)'!E67</f>
        <v>0</v>
      </c>
      <c r="K116" s="249">
        <f>+'Page 4A (2)'!F67</f>
        <v>0</v>
      </c>
      <c r="L116" s="249">
        <f>+'Page 4A (2)'!G67</f>
        <v>0</v>
      </c>
    </row>
    <row r="117" spans="1:12" x14ac:dyDescent="0.2">
      <c r="A117" s="224">
        <f>+'Page 1'!$B$11</f>
        <v>0</v>
      </c>
      <c r="B117" s="225">
        <f>'data-p1'!$B$3</f>
        <v>45657</v>
      </c>
      <c r="C117" s="225">
        <f>'data-p1'!$C$3</f>
        <v>45717</v>
      </c>
      <c r="D117" s="224">
        <f>+'Page 1'!$D$8</f>
        <v>0</v>
      </c>
      <c r="E117" s="225" t="str">
        <f>IF('Page 1'!$D$9="","",'Page 1'!$D$9)</f>
        <v/>
      </c>
      <c r="F117" s="224">
        <f>+'Page 4A (2)'!A68</f>
        <v>0</v>
      </c>
      <c r="G117" s="224" t="str">
        <f>+'Page 4A (2)'!B68</f>
        <v/>
      </c>
      <c r="H117" s="224" t="str">
        <f>+'Page 4A (2)'!C68</f>
        <v/>
      </c>
      <c r="I117" s="224" t="str">
        <f>+'Page 4A (2)'!D68</f>
        <v/>
      </c>
      <c r="J117" s="249">
        <f>+'Page 4A (2)'!E68</f>
        <v>0</v>
      </c>
      <c r="K117" s="249">
        <f>+'Page 4A (2)'!F68</f>
        <v>0</v>
      </c>
      <c r="L117" s="249">
        <f>+'Page 4A (2)'!G68</f>
        <v>0</v>
      </c>
    </row>
    <row r="118" spans="1:12" x14ac:dyDescent="0.2">
      <c r="A118" s="224">
        <f>+'Page 1'!$B$11</f>
        <v>0</v>
      </c>
      <c r="B118" s="225">
        <f>'data-p1'!$B$3</f>
        <v>45657</v>
      </c>
      <c r="C118" s="225">
        <f>'data-p1'!$C$3</f>
        <v>45717</v>
      </c>
      <c r="D118" s="224">
        <f>+'Page 1'!$D$8</f>
        <v>0</v>
      </c>
      <c r="E118" s="225" t="str">
        <f>IF('Page 1'!$D$9="","",'Page 1'!$D$9)</f>
        <v/>
      </c>
      <c r="F118" s="224">
        <f>+'Page 4A (2)'!A69</f>
        <v>0</v>
      </c>
      <c r="G118" s="224" t="str">
        <f>+'Page 4A (2)'!B69</f>
        <v/>
      </c>
      <c r="H118" s="224" t="str">
        <f>+'Page 4A (2)'!C69</f>
        <v/>
      </c>
      <c r="I118" s="224" t="str">
        <f>+'Page 4A (2)'!D69</f>
        <v/>
      </c>
      <c r="J118" s="249">
        <f>+'Page 4A (2)'!E69</f>
        <v>0</v>
      </c>
      <c r="K118" s="249">
        <f>+'Page 4A (2)'!F69</f>
        <v>0</v>
      </c>
      <c r="L118" s="249">
        <f>+'Page 4A (2)'!G69</f>
        <v>0</v>
      </c>
    </row>
    <row r="119" spans="1:12" x14ac:dyDescent="0.2">
      <c r="A119" s="224">
        <f>+'Page 1'!$B$11</f>
        <v>0</v>
      </c>
      <c r="B119" s="225">
        <f>'data-p1'!$B$3</f>
        <v>45657</v>
      </c>
      <c r="C119" s="225">
        <f>'data-p1'!$C$3</f>
        <v>45717</v>
      </c>
      <c r="D119" s="224">
        <f>+'Page 1'!$D$8</f>
        <v>0</v>
      </c>
      <c r="E119" s="225" t="str">
        <f>IF('Page 1'!$D$9="","",'Page 1'!$D$9)</f>
        <v/>
      </c>
      <c r="F119" s="224">
        <f>+'Page 4A (2)'!A70</f>
        <v>0</v>
      </c>
      <c r="G119" s="224" t="str">
        <f>+'Page 4A (2)'!B70</f>
        <v/>
      </c>
      <c r="H119" s="224" t="str">
        <f>+'Page 4A (2)'!C70</f>
        <v/>
      </c>
      <c r="I119" s="224" t="str">
        <f>+'Page 4A (2)'!D70</f>
        <v/>
      </c>
      <c r="J119" s="249">
        <f>+'Page 4A (2)'!E70</f>
        <v>0</v>
      </c>
      <c r="K119" s="249">
        <f>+'Page 4A (2)'!F70</f>
        <v>0</v>
      </c>
      <c r="L119" s="249">
        <f>+'Page 4A (2)'!G70</f>
        <v>0</v>
      </c>
    </row>
    <row r="120" spans="1:12" x14ac:dyDescent="0.2">
      <c r="A120" s="224">
        <f>+'Page 1'!$B$11</f>
        <v>0</v>
      </c>
      <c r="B120" s="225">
        <f>'data-p1'!$B$3</f>
        <v>45657</v>
      </c>
      <c r="C120" s="225">
        <f>'data-p1'!$C$3</f>
        <v>45717</v>
      </c>
      <c r="D120" s="224">
        <f>+'Page 1'!$D$8</f>
        <v>0</v>
      </c>
      <c r="E120" s="225" t="str">
        <f>IF('Page 1'!$D$9="","",'Page 1'!$D$9)</f>
        <v/>
      </c>
      <c r="F120" s="224">
        <f>+'Page 4A (2)'!A71</f>
        <v>0</v>
      </c>
      <c r="G120" s="224" t="str">
        <f>+'Page 4A (2)'!B71</f>
        <v/>
      </c>
      <c r="H120" s="224" t="str">
        <f>+'Page 4A (2)'!C71</f>
        <v/>
      </c>
      <c r="I120" s="224" t="str">
        <f>+'Page 4A (2)'!D71</f>
        <v/>
      </c>
      <c r="J120" s="249">
        <f>+'Page 4A (2)'!E71</f>
        <v>0</v>
      </c>
      <c r="K120" s="249">
        <f>+'Page 4A (2)'!F71</f>
        <v>0</v>
      </c>
      <c r="L120" s="249">
        <f>+'Page 4A (2)'!G71</f>
        <v>0</v>
      </c>
    </row>
    <row r="121" spans="1:12" x14ac:dyDescent="0.2">
      <c r="A121" s="224">
        <f>+'Page 1'!$B$11</f>
        <v>0</v>
      </c>
      <c r="B121" s="225">
        <f>'data-p1'!$B$3</f>
        <v>45657</v>
      </c>
      <c r="C121" s="225">
        <f>'data-p1'!$C$3</f>
        <v>45717</v>
      </c>
      <c r="D121" s="224">
        <f>+'Page 1'!$D$8</f>
        <v>0</v>
      </c>
      <c r="E121" s="225" t="str">
        <f>IF('Page 1'!$D$9="","",'Page 1'!$D$9)</f>
        <v/>
      </c>
      <c r="F121" s="224">
        <f>+'Page 4A (2)'!A72</f>
        <v>0</v>
      </c>
      <c r="G121" s="224" t="str">
        <f>+'Page 4A (2)'!B72</f>
        <v/>
      </c>
      <c r="H121" s="224" t="str">
        <f>+'Page 4A (2)'!C72</f>
        <v/>
      </c>
      <c r="I121" s="224" t="str">
        <f>+'Page 4A (2)'!D72</f>
        <v/>
      </c>
      <c r="J121" s="249">
        <f>+'Page 4A (2)'!E72</f>
        <v>0</v>
      </c>
      <c r="K121" s="249">
        <f>+'Page 4A (2)'!F72</f>
        <v>0</v>
      </c>
      <c r="L121" s="249">
        <f>+'Page 4A (2)'!G72</f>
        <v>0</v>
      </c>
    </row>
    <row r="122" spans="1:12" x14ac:dyDescent="0.2">
      <c r="A122" s="224">
        <f>+'Page 1'!$B$11</f>
        <v>0</v>
      </c>
      <c r="B122" s="225">
        <f>'data-p1'!$B$3</f>
        <v>45657</v>
      </c>
      <c r="C122" s="225">
        <f>'data-p1'!$C$3</f>
        <v>45717</v>
      </c>
      <c r="D122" s="224">
        <f>+'Page 1'!$D$8</f>
        <v>0</v>
      </c>
      <c r="E122" s="225" t="str">
        <f>IF('Page 1'!$D$9="","",'Page 1'!$D$9)</f>
        <v/>
      </c>
      <c r="F122" s="224">
        <f>+'Page 4A (2)'!A73</f>
        <v>0</v>
      </c>
      <c r="G122" s="224" t="str">
        <f>+'Page 4A (2)'!B73</f>
        <v/>
      </c>
      <c r="H122" s="224" t="str">
        <f>+'Page 4A (2)'!C73</f>
        <v/>
      </c>
      <c r="I122" s="224" t="str">
        <f>+'Page 4A (2)'!D73</f>
        <v/>
      </c>
      <c r="J122" s="249">
        <f>+'Page 4A (2)'!E73</f>
        <v>0</v>
      </c>
      <c r="K122" s="249">
        <f>+'Page 4A (2)'!F73</f>
        <v>0</v>
      </c>
      <c r="L122" s="249">
        <f>+'Page 4A (2)'!G73</f>
        <v>0</v>
      </c>
    </row>
    <row r="123" spans="1:12" x14ac:dyDescent="0.2">
      <c r="A123" s="224">
        <f>+'Page 1'!$B$11</f>
        <v>0</v>
      </c>
      <c r="B123" s="225">
        <f>'data-p1'!$B$3</f>
        <v>45657</v>
      </c>
      <c r="C123" s="225">
        <f>'data-p1'!$C$3</f>
        <v>45717</v>
      </c>
      <c r="D123" s="224">
        <f>+'Page 1'!$D$8</f>
        <v>0</v>
      </c>
      <c r="E123" s="225" t="str">
        <f>IF('Page 1'!$D$9="","",'Page 1'!$D$9)</f>
        <v/>
      </c>
      <c r="F123" s="224">
        <f>+'Page 4A (2)'!A74</f>
        <v>0</v>
      </c>
      <c r="G123" s="224" t="str">
        <f>+'Page 4A (2)'!B74</f>
        <v/>
      </c>
      <c r="H123" s="224" t="str">
        <f>+'Page 4A (2)'!C74</f>
        <v/>
      </c>
      <c r="I123" s="224" t="str">
        <f>+'Page 4A (2)'!D74</f>
        <v/>
      </c>
      <c r="J123" s="249">
        <f>+'Page 4A (2)'!E74</f>
        <v>0</v>
      </c>
      <c r="K123" s="249">
        <f>+'Page 4A (2)'!F74</f>
        <v>0</v>
      </c>
      <c r="L123" s="249">
        <f>+'Page 4A (2)'!G74</f>
        <v>0</v>
      </c>
    </row>
    <row r="124" spans="1:12" x14ac:dyDescent="0.2">
      <c r="A124" s="224">
        <f>+'Page 1'!$B$11</f>
        <v>0</v>
      </c>
      <c r="B124" s="225">
        <f>'data-p1'!$B$3</f>
        <v>45657</v>
      </c>
      <c r="C124" s="225">
        <f>'data-p1'!$C$3</f>
        <v>45717</v>
      </c>
      <c r="D124" s="224">
        <f>+'Page 1'!$D$8</f>
        <v>0</v>
      </c>
      <c r="E124" s="225" t="str">
        <f>IF('Page 1'!$D$9="","",'Page 1'!$D$9)</f>
        <v/>
      </c>
      <c r="F124" s="224">
        <f>+'Page 4A (2)'!A75</f>
        <v>0</v>
      </c>
      <c r="G124" s="224" t="str">
        <f>+'Page 4A (2)'!B75</f>
        <v/>
      </c>
      <c r="H124" s="224" t="str">
        <f>+'Page 4A (2)'!C75</f>
        <v/>
      </c>
      <c r="I124" s="224" t="str">
        <f>+'Page 4A (2)'!D75</f>
        <v/>
      </c>
      <c r="J124" s="249">
        <f>+'Page 4A (2)'!E75</f>
        <v>0</v>
      </c>
      <c r="K124" s="249">
        <f>+'Page 4A (2)'!F75</f>
        <v>0</v>
      </c>
      <c r="L124" s="249">
        <f>+'Page 4A (2)'!G75</f>
        <v>0</v>
      </c>
    </row>
    <row r="125" spans="1:12" x14ac:dyDescent="0.2">
      <c r="A125" s="224">
        <f>+'Page 1'!$B$11</f>
        <v>0</v>
      </c>
      <c r="B125" s="225">
        <f>'data-p1'!$B$3</f>
        <v>45657</v>
      </c>
      <c r="C125" s="225">
        <f>'data-p1'!$C$3</f>
        <v>45717</v>
      </c>
      <c r="D125" s="224">
        <f>+'Page 1'!$D$8</f>
        <v>0</v>
      </c>
      <c r="E125" s="225" t="str">
        <f>IF('Page 1'!$D$9="","",'Page 1'!$D$9)</f>
        <v/>
      </c>
      <c r="F125" s="224">
        <f>+'Page 4A (2)'!A76</f>
        <v>0</v>
      </c>
      <c r="G125" s="224" t="str">
        <f>+'Page 4A (2)'!B76</f>
        <v/>
      </c>
      <c r="H125" s="224" t="str">
        <f>+'Page 4A (2)'!C76</f>
        <v/>
      </c>
      <c r="I125" s="224" t="str">
        <f>+'Page 4A (2)'!D76</f>
        <v/>
      </c>
      <c r="J125" s="249">
        <f>+'Page 4A (2)'!E76</f>
        <v>0</v>
      </c>
      <c r="K125" s="249">
        <f>+'Page 4A (2)'!F76</f>
        <v>0</v>
      </c>
      <c r="L125" s="249">
        <f>+'Page 4A (2)'!G76</f>
        <v>0</v>
      </c>
    </row>
    <row r="126" spans="1:12" x14ac:dyDescent="0.2">
      <c r="A126" s="224">
        <f>+'Page 1'!$B$11</f>
        <v>0</v>
      </c>
      <c r="B126" s="225">
        <f>'data-p1'!$B$3</f>
        <v>45657</v>
      </c>
      <c r="C126" s="225">
        <f>'data-p1'!$C$3</f>
        <v>45717</v>
      </c>
      <c r="D126" s="224">
        <f>+'Page 1'!$D$8</f>
        <v>0</v>
      </c>
      <c r="E126" s="225" t="str">
        <f>IF('Page 1'!$D$9="","",'Page 1'!$D$9)</f>
        <v/>
      </c>
      <c r="F126" s="224">
        <f>+'Page 4A (2)'!A77</f>
        <v>0</v>
      </c>
      <c r="G126" s="224" t="str">
        <f>+'Page 4A (2)'!B77</f>
        <v/>
      </c>
      <c r="H126" s="224" t="str">
        <f>+'Page 4A (2)'!C77</f>
        <v/>
      </c>
      <c r="I126" s="224" t="str">
        <f>+'Page 4A (2)'!D77</f>
        <v/>
      </c>
      <c r="J126" s="249">
        <f>+'Page 4A (2)'!E77</f>
        <v>0</v>
      </c>
      <c r="K126" s="249">
        <f>+'Page 4A (2)'!F77</f>
        <v>0</v>
      </c>
      <c r="L126" s="249">
        <f>+'Page 4A (2)'!G77</f>
        <v>0</v>
      </c>
    </row>
    <row r="127" spans="1:12" x14ac:dyDescent="0.2">
      <c r="A127" s="224">
        <f>+'Page 1'!$B$11</f>
        <v>0</v>
      </c>
      <c r="B127" s="225">
        <f>'data-p1'!$B$3</f>
        <v>45657</v>
      </c>
      <c r="C127" s="225">
        <f>'data-p1'!$C$3</f>
        <v>45717</v>
      </c>
      <c r="D127" s="224">
        <f>+'Page 1'!$D$8</f>
        <v>0</v>
      </c>
      <c r="E127" s="225" t="str">
        <f>IF('Page 1'!$D$9="","",'Page 1'!$D$9)</f>
        <v/>
      </c>
      <c r="F127" s="224">
        <f>+'Page 4A (2)'!A78</f>
        <v>0</v>
      </c>
      <c r="G127" s="224" t="str">
        <f>+'Page 4A (2)'!B78</f>
        <v/>
      </c>
      <c r="H127" s="224" t="str">
        <f>+'Page 4A (2)'!C78</f>
        <v/>
      </c>
      <c r="I127" s="224" t="str">
        <f>+'Page 4A (2)'!D78</f>
        <v/>
      </c>
      <c r="J127" s="249">
        <f>+'Page 4A (2)'!E78</f>
        <v>0</v>
      </c>
      <c r="K127" s="249">
        <f>+'Page 4A (2)'!F78</f>
        <v>0</v>
      </c>
      <c r="L127" s="249">
        <f>+'Page 4A (2)'!G78</f>
        <v>0</v>
      </c>
    </row>
    <row r="128" spans="1:12" x14ac:dyDescent="0.2">
      <c r="A128" s="224">
        <f>+'Page 1'!$B$11</f>
        <v>0</v>
      </c>
      <c r="B128" s="225">
        <f>'data-p1'!$B$3</f>
        <v>45657</v>
      </c>
      <c r="C128" s="225">
        <f>'data-p1'!$C$3</f>
        <v>45717</v>
      </c>
      <c r="D128" s="224">
        <f>+'Page 1'!$D$8</f>
        <v>0</v>
      </c>
      <c r="E128" s="225" t="str">
        <f>IF('Page 1'!$D$9="","",'Page 1'!$D$9)</f>
        <v/>
      </c>
      <c r="F128" s="224">
        <f>+'Page 4A (2)'!A79</f>
        <v>0</v>
      </c>
      <c r="G128" s="224" t="str">
        <f>+'Page 4A (2)'!B79</f>
        <v/>
      </c>
      <c r="H128" s="224" t="str">
        <f>+'Page 4A (2)'!C79</f>
        <v/>
      </c>
      <c r="I128" s="224" t="str">
        <f>+'Page 4A (2)'!D79</f>
        <v/>
      </c>
      <c r="J128" s="249">
        <f>+'Page 4A (2)'!E79</f>
        <v>0</v>
      </c>
      <c r="K128" s="249">
        <f>+'Page 4A (2)'!F79</f>
        <v>0</v>
      </c>
      <c r="L128" s="249">
        <f>+'Page 4A (2)'!G79</f>
        <v>0</v>
      </c>
    </row>
    <row r="129" spans="1:12" x14ac:dyDescent="0.2">
      <c r="A129" s="224">
        <f>+'Page 1'!$B$11</f>
        <v>0</v>
      </c>
      <c r="B129" s="225">
        <f>'data-p1'!$B$3</f>
        <v>45657</v>
      </c>
      <c r="C129" s="225">
        <f>'data-p1'!$C$3</f>
        <v>45717</v>
      </c>
      <c r="D129" s="224">
        <f>+'Page 1'!$D$8</f>
        <v>0</v>
      </c>
      <c r="E129" s="225" t="str">
        <f>IF('Page 1'!$D$9="","",'Page 1'!$D$9)</f>
        <v/>
      </c>
      <c r="F129" s="224">
        <f>+'Page 4A (2)'!A80</f>
        <v>0</v>
      </c>
      <c r="G129" s="224" t="str">
        <f>+'Page 4A (2)'!B80</f>
        <v/>
      </c>
      <c r="H129" s="224" t="str">
        <f>+'Page 4A (2)'!C80</f>
        <v/>
      </c>
      <c r="I129" s="224" t="str">
        <f>+'Page 4A (2)'!D80</f>
        <v/>
      </c>
      <c r="J129" s="249">
        <f>+'Page 4A (2)'!E80</f>
        <v>0</v>
      </c>
      <c r="K129" s="249">
        <f>+'Page 4A (2)'!F80</f>
        <v>0</v>
      </c>
      <c r="L129" s="249">
        <f>+'Page 4A (2)'!G80</f>
        <v>0</v>
      </c>
    </row>
    <row r="130" spans="1:12" x14ac:dyDescent="0.2">
      <c r="A130" s="224">
        <f>+'Page 1'!$B$11</f>
        <v>0</v>
      </c>
      <c r="B130" s="225">
        <f>'data-p1'!$B$3</f>
        <v>45657</v>
      </c>
      <c r="C130" s="225">
        <f>'data-p1'!$C$3</f>
        <v>45717</v>
      </c>
      <c r="D130" s="224">
        <f>+'Page 1'!$D$8</f>
        <v>0</v>
      </c>
      <c r="E130" s="225" t="str">
        <f>IF('Page 1'!$D$9="","",'Page 1'!$D$9)</f>
        <v/>
      </c>
      <c r="F130" s="224">
        <f>+'Page 4A (2)'!A81</f>
        <v>0</v>
      </c>
      <c r="G130" s="224" t="str">
        <f>+'Page 4A (2)'!B81</f>
        <v/>
      </c>
      <c r="H130" s="224" t="str">
        <f>+'Page 4A (2)'!C81</f>
        <v/>
      </c>
      <c r="I130" s="224" t="str">
        <f>+'Page 4A (2)'!D81</f>
        <v/>
      </c>
      <c r="J130" s="249">
        <f>+'Page 4A (2)'!E81</f>
        <v>0</v>
      </c>
      <c r="K130" s="249">
        <f>+'Page 4A (2)'!F81</f>
        <v>0</v>
      </c>
      <c r="L130" s="249">
        <f>+'Page 4A (2)'!G81</f>
        <v>0</v>
      </c>
    </row>
    <row r="131" spans="1:12" x14ac:dyDescent="0.2">
      <c r="A131" s="224">
        <f>+'Page 1'!$B$11</f>
        <v>0</v>
      </c>
      <c r="B131" s="225">
        <f>'data-p1'!$B$3</f>
        <v>45657</v>
      </c>
      <c r="C131" s="225">
        <f>'data-p1'!$C$3</f>
        <v>45717</v>
      </c>
      <c r="D131" s="224">
        <f>+'Page 1'!$D$8</f>
        <v>0</v>
      </c>
      <c r="E131" s="225" t="str">
        <f>IF('Page 1'!$D$9="","",'Page 1'!$D$9)</f>
        <v/>
      </c>
      <c r="F131" s="224">
        <f>+'Page 4A (2)'!A82</f>
        <v>0</v>
      </c>
      <c r="G131" s="224" t="str">
        <f>+'Page 4A (2)'!B82</f>
        <v/>
      </c>
      <c r="H131" s="224" t="str">
        <f>+'Page 4A (2)'!C82</f>
        <v/>
      </c>
      <c r="I131" s="224" t="str">
        <f>+'Page 4A (2)'!D82</f>
        <v/>
      </c>
      <c r="J131" s="249">
        <f>+'Page 4A (2)'!E82</f>
        <v>0</v>
      </c>
      <c r="K131" s="249">
        <f>+'Page 4A (2)'!F82</f>
        <v>0</v>
      </c>
      <c r="L131" s="249">
        <f>+'Page 4A (2)'!G82</f>
        <v>0</v>
      </c>
    </row>
    <row r="132" spans="1:12" x14ac:dyDescent="0.2">
      <c r="A132" s="224">
        <f>+'Page 1'!$B$11</f>
        <v>0</v>
      </c>
      <c r="B132" s="225">
        <f>'data-p1'!$B$3</f>
        <v>45657</v>
      </c>
      <c r="C132" s="225">
        <f>'data-p1'!$C$3</f>
        <v>45717</v>
      </c>
      <c r="D132" s="224">
        <f>+'Page 1'!$D$8</f>
        <v>0</v>
      </c>
      <c r="E132" s="225" t="str">
        <f>IF('Page 1'!$D$9="","",'Page 1'!$D$9)</f>
        <v/>
      </c>
      <c r="F132" s="224">
        <f>+'Page 4A (2)'!A83</f>
        <v>0</v>
      </c>
      <c r="G132" s="224" t="str">
        <f>+'Page 4A (2)'!B83</f>
        <v/>
      </c>
      <c r="H132" s="224" t="str">
        <f>+'Page 4A (2)'!C83</f>
        <v/>
      </c>
      <c r="I132" s="224" t="str">
        <f>+'Page 4A (2)'!D83</f>
        <v/>
      </c>
      <c r="J132" s="249">
        <f>+'Page 4A (2)'!E83</f>
        <v>0</v>
      </c>
      <c r="K132" s="249">
        <f>+'Page 4A (2)'!F83</f>
        <v>0</v>
      </c>
      <c r="L132" s="249">
        <f>+'Page 4A (2)'!G83</f>
        <v>0</v>
      </c>
    </row>
    <row r="133" spans="1:12" x14ac:dyDescent="0.2">
      <c r="A133" s="224">
        <f>+'Page 1'!$B$11</f>
        <v>0</v>
      </c>
      <c r="B133" s="225">
        <f>'data-p1'!$B$3</f>
        <v>45657</v>
      </c>
      <c r="C133" s="225">
        <f>'data-p1'!$C$3</f>
        <v>45717</v>
      </c>
      <c r="D133" s="224">
        <f>+'Page 1'!$D$8</f>
        <v>0</v>
      </c>
      <c r="E133" s="225" t="str">
        <f>IF('Page 1'!$D$9="","",'Page 1'!$D$9)</f>
        <v/>
      </c>
      <c r="F133" s="224">
        <f>+'Page 4A (2)'!A84</f>
        <v>0</v>
      </c>
      <c r="G133" s="224" t="str">
        <f>+'Page 4A (2)'!B84</f>
        <v/>
      </c>
      <c r="H133" s="224" t="str">
        <f>+'Page 4A (2)'!C84</f>
        <v/>
      </c>
      <c r="I133" s="224" t="str">
        <f>+'Page 4A (2)'!D84</f>
        <v/>
      </c>
      <c r="J133" s="249">
        <f>+'Page 4A (2)'!E84</f>
        <v>0</v>
      </c>
      <c r="K133" s="249">
        <f>+'Page 4A (2)'!F84</f>
        <v>0</v>
      </c>
      <c r="L133" s="249">
        <f>+'Page 4A (2)'!G84</f>
        <v>0</v>
      </c>
    </row>
    <row r="134" spans="1:12" x14ac:dyDescent="0.2">
      <c r="A134" s="224">
        <f>+'Page 1'!$B$11</f>
        <v>0</v>
      </c>
      <c r="B134" s="225">
        <f>'data-p1'!$B$3</f>
        <v>45657</v>
      </c>
      <c r="C134" s="225">
        <f>'data-p1'!$C$3</f>
        <v>45717</v>
      </c>
      <c r="D134" s="224">
        <f>+'Page 1'!$D$8</f>
        <v>0</v>
      </c>
      <c r="E134" s="225" t="str">
        <f>IF('Page 1'!$D$9="","",'Page 1'!$D$9)</f>
        <v/>
      </c>
      <c r="F134" s="224">
        <f>+'Page 4A (2)'!A85</f>
        <v>0</v>
      </c>
      <c r="G134" s="224" t="str">
        <f>+'Page 4A (2)'!B85</f>
        <v/>
      </c>
      <c r="H134" s="224" t="str">
        <f>+'Page 4A (2)'!C85</f>
        <v/>
      </c>
      <c r="I134" s="224" t="str">
        <f>+'Page 4A (2)'!D85</f>
        <v/>
      </c>
      <c r="J134" s="249">
        <f>+'Page 4A (2)'!E85</f>
        <v>0</v>
      </c>
      <c r="K134" s="249">
        <f>+'Page 4A (2)'!F85</f>
        <v>0</v>
      </c>
      <c r="L134" s="249">
        <f>+'Page 4A (2)'!G85</f>
        <v>0</v>
      </c>
    </row>
    <row r="135" spans="1:12" x14ac:dyDescent="0.2">
      <c r="A135" s="224">
        <f>+'Page 1'!$B$11</f>
        <v>0</v>
      </c>
      <c r="B135" s="225">
        <f>'data-p1'!$B$3</f>
        <v>45657</v>
      </c>
      <c r="C135" s="225">
        <f>'data-p1'!$C$3</f>
        <v>45717</v>
      </c>
      <c r="D135" s="224">
        <f>+'Page 1'!$D$8</f>
        <v>0</v>
      </c>
      <c r="E135" s="225" t="str">
        <f>IF('Page 1'!$D$9="","",'Page 1'!$D$9)</f>
        <v/>
      </c>
      <c r="F135" s="224">
        <f>+'Page 4A (2)'!A86</f>
        <v>0</v>
      </c>
      <c r="G135" s="224" t="str">
        <f>+'Page 4A (2)'!B86</f>
        <v/>
      </c>
      <c r="H135" s="224" t="str">
        <f>+'Page 4A (2)'!C86</f>
        <v/>
      </c>
      <c r="I135" s="224" t="str">
        <f>+'Page 4A (2)'!D86</f>
        <v/>
      </c>
      <c r="J135" s="249">
        <f>+'Page 4A (2)'!E86</f>
        <v>0</v>
      </c>
      <c r="K135" s="249">
        <f>+'Page 4A (2)'!F86</f>
        <v>0</v>
      </c>
      <c r="L135" s="249">
        <f>+'Page 4A (2)'!G86</f>
        <v>0</v>
      </c>
    </row>
    <row r="136" spans="1:12" x14ac:dyDescent="0.2">
      <c r="A136" s="224">
        <f>+'Page 1'!$B$11</f>
        <v>0</v>
      </c>
      <c r="B136" s="225">
        <f>'data-p1'!$B$3</f>
        <v>45657</v>
      </c>
      <c r="C136" s="225">
        <f>'data-p1'!$C$3</f>
        <v>45717</v>
      </c>
      <c r="D136" s="224">
        <f>+'Page 1'!$D$8</f>
        <v>0</v>
      </c>
      <c r="E136" s="225" t="str">
        <f>IF('Page 1'!$D$9="","",'Page 1'!$D$9)</f>
        <v/>
      </c>
      <c r="G136" s="224"/>
      <c r="I136" s="224" t="str">
        <f>+'Page 4A (1)'!D78</f>
        <v>Grand Total</v>
      </c>
      <c r="J136" s="249">
        <f>+'Page 4A (1)'!E78</f>
        <v>0</v>
      </c>
      <c r="K136" s="249">
        <f>+'Page 4A (1)'!F78</f>
        <v>0</v>
      </c>
      <c r="L136" s="249">
        <f>+'Page 4A (1)'!G78</f>
        <v>0</v>
      </c>
    </row>
    <row r="137" spans="1:12" x14ac:dyDescent="0.2">
      <c r="F137" s="250"/>
      <c r="G137" s="250"/>
      <c r="H137" s="250"/>
      <c r="I137" s="250"/>
      <c r="J137" s="250"/>
      <c r="K137" s="250"/>
    </row>
    <row r="138" spans="1:12" x14ac:dyDescent="0.2">
      <c r="F138" s="250"/>
      <c r="G138" s="250"/>
      <c r="H138" s="250"/>
      <c r="I138" s="250"/>
      <c r="J138" s="250"/>
      <c r="K138" s="250"/>
    </row>
    <row r="139" spans="1:12" x14ac:dyDescent="0.2">
      <c r="F139" s="250"/>
      <c r="G139" s="250"/>
      <c r="H139" s="250"/>
      <c r="I139" s="250"/>
      <c r="J139" s="250"/>
      <c r="K139" s="250"/>
    </row>
    <row r="140" spans="1:12" x14ac:dyDescent="0.2">
      <c r="F140" s="250"/>
      <c r="G140" s="250"/>
      <c r="H140" s="250"/>
      <c r="I140" s="250"/>
      <c r="J140" s="250"/>
      <c r="K140" s="250"/>
    </row>
    <row r="141" spans="1:12" x14ac:dyDescent="0.2">
      <c r="F141" s="250"/>
      <c r="G141" s="250"/>
      <c r="H141" s="250"/>
      <c r="I141" s="250"/>
      <c r="J141" s="250"/>
      <c r="K141" s="250"/>
    </row>
    <row r="142" spans="1:12" x14ac:dyDescent="0.2">
      <c r="F142" s="250"/>
      <c r="G142" s="250"/>
      <c r="H142" s="250"/>
      <c r="I142" s="250"/>
      <c r="J142" s="250"/>
      <c r="K142" s="250"/>
    </row>
    <row r="143" spans="1:12" x14ac:dyDescent="0.2">
      <c r="F143" s="250"/>
      <c r="G143" s="250"/>
      <c r="H143" s="250"/>
      <c r="I143" s="250"/>
      <c r="J143" s="250"/>
      <c r="K143" s="250"/>
    </row>
    <row r="144" spans="1:12" x14ac:dyDescent="0.2">
      <c r="F144" s="250"/>
      <c r="G144" s="250"/>
      <c r="H144" s="250"/>
      <c r="I144" s="250"/>
      <c r="J144" s="250"/>
      <c r="K144" s="250"/>
    </row>
    <row r="145" spans="6:11" x14ac:dyDescent="0.2">
      <c r="F145" s="250"/>
      <c r="G145" s="250"/>
      <c r="H145" s="250"/>
      <c r="I145" s="250"/>
      <c r="J145" s="250"/>
      <c r="K145" s="250"/>
    </row>
    <row r="146" spans="6:11" x14ac:dyDescent="0.2">
      <c r="F146" s="250"/>
      <c r="G146" s="250"/>
      <c r="H146" s="250"/>
      <c r="I146" s="250"/>
      <c r="J146" s="250"/>
      <c r="K146" s="250"/>
    </row>
    <row r="147" spans="6:11" x14ac:dyDescent="0.2">
      <c r="F147" s="250"/>
      <c r="G147" s="250"/>
      <c r="H147" s="250"/>
      <c r="I147" s="250"/>
      <c r="J147" s="250"/>
      <c r="K147" s="250"/>
    </row>
    <row r="148" spans="6:11" x14ac:dyDescent="0.2">
      <c r="F148" s="250"/>
      <c r="G148" s="250"/>
      <c r="H148" s="250"/>
      <c r="I148" s="250"/>
      <c r="J148" s="250"/>
      <c r="K148" s="250"/>
    </row>
    <row r="149" spans="6:11" x14ac:dyDescent="0.2">
      <c r="F149" s="250"/>
      <c r="G149" s="250"/>
      <c r="H149" s="250"/>
      <c r="I149" s="250"/>
      <c r="J149" s="250"/>
      <c r="K149" s="250"/>
    </row>
    <row r="150" spans="6:11" x14ac:dyDescent="0.2">
      <c r="F150" s="250"/>
      <c r="G150" s="250"/>
      <c r="H150" s="250"/>
      <c r="I150" s="250"/>
      <c r="J150" s="250"/>
      <c r="K150" s="250"/>
    </row>
    <row r="151" spans="6:11" x14ac:dyDescent="0.2">
      <c r="F151" s="250"/>
      <c r="G151" s="250"/>
      <c r="H151" s="250"/>
      <c r="I151" s="250"/>
      <c r="J151" s="250"/>
      <c r="K151" s="250"/>
    </row>
    <row r="152" spans="6:11" x14ac:dyDescent="0.2">
      <c r="F152" s="250"/>
      <c r="G152" s="250"/>
      <c r="H152" s="250"/>
      <c r="I152" s="250"/>
      <c r="J152" s="250"/>
      <c r="K152" s="250"/>
    </row>
    <row r="153" spans="6:11" x14ac:dyDescent="0.2">
      <c r="F153" s="250"/>
      <c r="G153" s="250"/>
      <c r="H153" s="250"/>
      <c r="I153" s="250"/>
      <c r="J153" s="250"/>
      <c r="K153" s="250"/>
    </row>
    <row r="154" spans="6:11" x14ac:dyDescent="0.2">
      <c r="F154" s="250"/>
      <c r="G154" s="250"/>
      <c r="H154" s="250"/>
      <c r="I154" s="250"/>
      <c r="J154" s="250"/>
      <c r="K154" s="250"/>
    </row>
    <row r="155" spans="6:11" x14ac:dyDescent="0.2">
      <c r="F155" s="250"/>
      <c r="G155" s="250"/>
      <c r="H155" s="250"/>
      <c r="I155" s="250"/>
      <c r="J155" s="250"/>
      <c r="K155" s="250"/>
    </row>
    <row r="156" spans="6:11" x14ac:dyDescent="0.2">
      <c r="F156" s="250"/>
      <c r="G156" s="250"/>
      <c r="H156" s="250"/>
      <c r="I156" s="250"/>
      <c r="J156" s="250"/>
      <c r="K156" s="250"/>
    </row>
    <row r="157" spans="6:11" x14ac:dyDescent="0.2">
      <c r="F157" s="250"/>
      <c r="G157" s="250"/>
      <c r="H157" s="250"/>
      <c r="I157" s="250"/>
      <c r="J157" s="250"/>
      <c r="K157" s="250"/>
    </row>
    <row r="158" spans="6:11" x14ac:dyDescent="0.2">
      <c r="F158" s="250"/>
      <c r="G158" s="250"/>
      <c r="H158" s="250"/>
      <c r="I158" s="250"/>
      <c r="J158" s="250"/>
      <c r="K158" s="250"/>
    </row>
    <row r="159" spans="6:11" x14ac:dyDescent="0.2">
      <c r="F159" s="250"/>
      <c r="G159" s="250"/>
      <c r="H159" s="250"/>
      <c r="I159" s="250"/>
      <c r="J159" s="250"/>
      <c r="K159" s="250"/>
    </row>
    <row r="160" spans="6:11" x14ac:dyDescent="0.2">
      <c r="F160" s="250"/>
      <c r="G160" s="250"/>
      <c r="H160" s="250"/>
      <c r="I160" s="250"/>
      <c r="J160" s="250"/>
      <c r="K160" s="250"/>
    </row>
    <row r="161" spans="6:11" x14ac:dyDescent="0.2">
      <c r="F161" s="250"/>
      <c r="G161" s="250"/>
      <c r="H161" s="250"/>
      <c r="I161" s="250"/>
      <c r="J161" s="250"/>
      <c r="K161" s="250"/>
    </row>
    <row r="162" spans="6:11" x14ac:dyDescent="0.2">
      <c r="F162" s="250"/>
      <c r="G162" s="250"/>
      <c r="H162" s="250"/>
      <c r="I162" s="250"/>
      <c r="J162" s="250"/>
      <c r="K162" s="250"/>
    </row>
    <row r="163" spans="6:11" x14ac:dyDescent="0.2">
      <c r="F163" s="250"/>
      <c r="G163" s="250"/>
      <c r="H163" s="250"/>
      <c r="I163" s="250"/>
      <c r="J163" s="250"/>
      <c r="K163" s="250"/>
    </row>
    <row r="164" spans="6:11" x14ac:dyDescent="0.2">
      <c r="F164" s="250"/>
      <c r="G164" s="250"/>
      <c r="H164" s="250"/>
      <c r="I164" s="250"/>
      <c r="J164" s="250"/>
      <c r="K164" s="250"/>
    </row>
    <row r="165" spans="6:11" x14ac:dyDescent="0.2">
      <c r="F165" s="250"/>
      <c r="G165" s="250"/>
      <c r="H165" s="250"/>
      <c r="I165" s="250"/>
      <c r="J165" s="250"/>
      <c r="K165" s="250"/>
    </row>
    <row r="166" spans="6:11" x14ac:dyDescent="0.2">
      <c r="F166" s="250"/>
      <c r="G166" s="250"/>
      <c r="H166" s="250"/>
      <c r="I166" s="250"/>
      <c r="J166" s="250"/>
      <c r="K166" s="250"/>
    </row>
    <row r="167" spans="6:11" x14ac:dyDescent="0.2">
      <c r="F167" s="250"/>
      <c r="G167" s="250"/>
      <c r="H167" s="250"/>
      <c r="I167" s="250"/>
      <c r="J167" s="250"/>
      <c r="K167" s="250"/>
    </row>
    <row r="168" spans="6:11" x14ac:dyDescent="0.2">
      <c r="F168" s="250"/>
      <c r="G168" s="250"/>
      <c r="H168" s="250"/>
      <c r="I168" s="250"/>
      <c r="J168" s="250"/>
      <c r="K168" s="250"/>
    </row>
    <row r="169" spans="6:11" x14ac:dyDescent="0.2">
      <c r="F169" s="250"/>
      <c r="G169" s="250"/>
      <c r="H169" s="250"/>
      <c r="I169" s="250"/>
      <c r="J169" s="250"/>
      <c r="K169" s="250"/>
    </row>
    <row r="170" spans="6:11" x14ac:dyDescent="0.2">
      <c r="F170" s="250"/>
      <c r="G170" s="250"/>
      <c r="H170" s="250"/>
      <c r="I170" s="250"/>
      <c r="J170" s="250"/>
      <c r="K170" s="250"/>
    </row>
    <row r="171" spans="6:11" x14ac:dyDescent="0.2">
      <c r="F171" s="250"/>
      <c r="G171" s="250"/>
      <c r="H171" s="250"/>
      <c r="I171" s="250"/>
      <c r="J171" s="250"/>
      <c r="K171" s="250"/>
    </row>
    <row r="172" spans="6:11" x14ac:dyDescent="0.2">
      <c r="F172" s="250"/>
      <c r="G172" s="250"/>
      <c r="H172" s="250"/>
      <c r="I172" s="250"/>
      <c r="J172" s="250"/>
      <c r="K172" s="250"/>
    </row>
    <row r="173" spans="6:11" x14ac:dyDescent="0.2">
      <c r="F173" s="250"/>
      <c r="G173" s="250"/>
      <c r="H173" s="250"/>
      <c r="I173" s="250"/>
      <c r="J173" s="250"/>
      <c r="K173" s="250"/>
    </row>
    <row r="174" spans="6:11" x14ac:dyDescent="0.2">
      <c r="F174" s="250"/>
      <c r="G174" s="250"/>
      <c r="H174" s="250"/>
      <c r="I174" s="250"/>
      <c r="J174" s="250"/>
      <c r="K174" s="250"/>
    </row>
    <row r="175" spans="6:11" x14ac:dyDescent="0.2">
      <c r="F175" s="250"/>
      <c r="G175" s="250"/>
      <c r="H175" s="250"/>
      <c r="I175" s="250"/>
      <c r="J175" s="250"/>
      <c r="K175" s="250"/>
    </row>
    <row r="176" spans="6:11" x14ac:dyDescent="0.2">
      <c r="F176" s="250"/>
      <c r="G176" s="250"/>
      <c r="H176" s="250"/>
      <c r="I176" s="250"/>
      <c r="J176" s="250"/>
      <c r="K176" s="250"/>
    </row>
    <row r="177" spans="6:11" x14ac:dyDescent="0.2">
      <c r="F177" s="250"/>
      <c r="G177" s="250"/>
      <c r="H177" s="250"/>
      <c r="I177" s="250"/>
      <c r="J177" s="250"/>
      <c r="K177" s="250"/>
    </row>
    <row r="178" spans="6:11" x14ac:dyDescent="0.2">
      <c r="F178" s="250"/>
      <c r="G178" s="250"/>
      <c r="H178" s="250"/>
      <c r="I178" s="250"/>
      <c r="J178" s="250"/>
      <c r="K178" s="250"/>
    </row>
    <row r="179" spans="6:11" x14ac:dyDescent="0.2">
      <c r="F179" s="250"/>
      <c r="G179" s="250"/>
      <c r="H179" s="250"/>
      <c r="I179" s="250"/>
      <c r="J179" s="250"/>
      <c r="K179" s="250"/>
    </row>
    <row r="180" spans="6:11" x14ac:dyDescent="0.2">
      <c r="F180" s="250"/>
      <c r="G180" s="250"/>
      <c r="H180" s="250"/>
      <c r="I180" s="250"/>
      <c r="J180" s="250"/>
      <c r="K180" s="250"/>
    </row>
    <row r="181" spans="6:11" x14ac:dyDescent="0.2">
      <c r="F181" s="250"/>
      <c r="G181" s="250"/>
      <c r="H181" s="250"/>
      <c r="I181" s="250"/>
      <c r="J181" s="250"/>
      <c r="K181" s="250"/>
    </row>
    <row r="182" spans="6:11" x14ac:dyDescent="0.2">
      <c r="F182" s="250"/>
      <c r="G182" s="250"/>
      <c r="H182" s="250"/>
      <c r="I182" s="250"/>
      <c r="J182" s="250"/>
      <c r="K182" s="250"/>
    </row>
    <row r="183" spans="6:11" x14ac:dyDescent="0.2">
      <c r="F183" s="250"/>
      <c r="G183" s="250"/>
      <c r="H183" s="250"/>
      <c r="I183" s="250"/>
      <c r="J183" s="250"/>
      <c r="K183" s="250"/>
    </row>
    <row r="184" spans="6:11" x14ac:dyDescent="0.2">
      <c r="F184" s="250"/>
      <c r="G184" s="250"/>
      <c r="H184" s="250"/>
      <c r="I184" s="250"/>
      <c r="J184" s="250"/>
      <c r="K184" s="250"/>
    </row>
    <row r="185" spans="6:11" x14ac:dyDescent="0.2">
      <c r="F185" s="250"/>
      <c r="G185" s="250"/>
      <c r="H185" s="250"/>
      <c r="I185" s="250"/>
      <c r="J185" s="250"/>
      <c r="K185" s="250"/>
    </row>
    <row r="186" spans="6:11" x14ac:dyDescent="0.2">
      <c r="F186" s="250"/>
      <c r="G186" s="250"/>
      <c r="H186" s="250"/>
      <c r="I186" s="250"/>
      <c r="J186" s="250"/>
      <c r="K186" s="250"/>
    </row>
    <row r="187" spans="6:11" x14ac:dyDescent="0.2">
      <c r="F187" s="250"/>
      <c r="G187" s="250"/>
      <c r="H187" s="250"/>
      <c r="I187" s="250"/>
      <c r="J187" s="250"/>
      <c r="K187" s="250"/>
    </row>
    <row r="188" spans="6:11" x14ac:dyDescent="0.2">
      <c r="F188" s="250"/>
      <c r="G188" s="250"/>
      <c r="H188" s="250"/>
      <c r="I188" s="250"/>
      <c r="J188" s="250"/>
      <c r="K188" s="250"/>
    </row>
    <row r="189" spans="6:11" x14ac:dyDescent="0.2">
      <c r="F189" s="250"/>
      <c r="G189" s="250"/>
      <c r="H189" s="250"/>
      <c r="I189" s="250"/>
      <c r="J189" s="250"/>
      <c r="K189" s="250"/>
    </row>
    <row r="190" spans="6:11" x14ac:dyDescent="0.2">
      <c r="F190" s="250"/>
      <c r="G190" s="250"/>
      <c r="H190" s="250"/>
      <c r="I190" s="250"/>
      <c r="J190" s="250"/>
      <c r="K190" s="250"/>
    </row>
    <row r="191" spans="6:11" x14ac:dyDescent="0.2">
      <c r="F191" s="250"/>
      <c r="G191" s="250"/>
      <c r="H191" s="250"/>
      <c r="I191" s="250"/>
      <c r="J191" s="250"/>
      <c r="K191" s="250"/>
    </row>
    <row r="192" spans="6:11" x14ac:dyDescent="0.2">
      <c r="F192" s="250"/>
      <c r="G192" s="250"/>
      <c r="H192" s="250"/>
      <c r="I192" s="250"/>
      <c r="J192" s="250"/>
      <c r="K192" s="250"/>
    </row>
    <row r="193" spans="6:11" x14ac:dyDescent="0.2">
      <c r="F193" s="250"/>
      <c r="G193" s="250"/>
      <c r="H193" s="250"/>
      <c r="I193" s="250"/>
      <c r="J193" s="250"/>
      <c r="K193" s="250"/>
    </row>
    <row r="194" spans="6:11" x14ac:dyDescent="0.2">
      <c r="F194" s="250"/>
      <c r="G194" s="250"/>
      <c r="H194" s="250"/>
      <c r="I194" s="250"/>
      <c r="J194" s="250"/>
      <c r="K194" s="250"/>
    </row>
    <row r="195" spans="6:11" x14ac:dyDescent="0.2">
      <c r="F195" s="250"/>
      <c r="G195" s="250"/>
      <c r="H195" s="250"/>
      <c r="I195" s="250"/>
      <c r="J195" s="250"/>
      <c r="K195" s="250"/>
    </row>
    <row r="196" spans="6:11" x14ac:dyDescent="0.2">
      <c r="F196" s="250"/>
      <c r="G196" s="250"/>
      <c r="H196" s="250"/>
      <c r="I196" s="250"/>
      <c r="J196" s="250"/>
      <c r="K196" s="250"/>
    </row>
    <row r="197" spans="6:11" x14ac:dyDescent="0.2">
      <c r="F197" s="250"/>
      <c r="G197" s="250"/>
      <c r="H197" s="250"/>
      <c r="I197" s="250"/>
      <c r="J197" s="250"/>
      <c r="K197" s="250"/>
    </row>
    <row r="198" spans="6:11" x14ac:dyDescent="0.2">
      <c r="F198" s="250"/>
      <c r="G198" s="250"/>
      <c r="H198" s="250"/>
      <c r="I198" s="250"/>
      <c r="J198" s="250"/>
      <c r="K198" s="250"/>
    </row>
    <row r="199" spans="6:11" x14ac:dyDescent="0.2">
      <c r="F199" s="250"/>
      <c r="G199" s="250"/>
      <c r="H199" s="250"/>
      <c r="I199" s="250"/>
      <c r="J199" s="250"/>
      <c r="K199" s="250"/>
    </row>
    <row r="200" spans="6:11" x14ac:dyDescent="0.2">
      <c r="F200" s="250"/>
      <c r="G200" s="250"/>
      <c r="H200" s="250"/>
      <c r="I200" s="250"/>
      <c r="J200" s="250"/>
      <c r="K200" s="250"/>
    </row>
    <row r="201" spans="6:11" x14ac:dyDescent="0.2">
      <c r="F201" s="250"/>
      <c r="G201" s="250"/>
      <c r="H201" s="250"/>
      <c r="I201" s="250"/>
      <c r="J201" s="250"/>
      <c r="K201" s="250"/>
    </row>
    <row r="202" spans="6:11" x14ac:dyDescent="0.2">
      <c r="F202" s="250"/>
      <c r="G202" s="250"/>
      <c r="H202" s="250"/>
      <c r="I202" s="250"/>
      <c r="J202" s="250"/>
      <c r="K202" s="250"/>
    </row>
    <row r="203" spans="6:11" x14ac:dyDescent="0.2">
      <c r="F203" s="250"/>
      <c r="G203" s="250"/>
      <c r="H203" s="250"/>
      <c r="I203" s="250"/>
      <c r="J203" s="250"/>
      <c r="K203" s="250"/>
    </row>
    <row r="204" spans="6:11" x14ac:dyDescent="0.2">
      <c r="F204" s="250"/>
      <c r="G204" s="250"/>
      <c r="H204" s="250"/>
      <c r="I204" s="250"/>
      <c r="J204" s="250"/>
      <c r="K204" s="250"/>
    </row>
    <row r="205" spans="6:11" x14ac:dyDescent="0.2">
      <c r="F205" s="250"/>
      <c r="G205" s="250"/>
      <c r="H205" s="250"/>
      <c r="I205" s="250"/>
      <c r="J205" s="250"/>
      <c r="K205" s="250"/>
    </row>
    <row r="206" spans="6:11" x14ac:dyDescent="0.2">
      <c r="F206" s="250"/>
      <c r="G206" s="250"/>
      <c r="H206" s="250"/>
      <c r="I206" s="250"/>
      <c r="J206" s="250"/>
      <c r="K206" s="250"/>
    </row>
    <row r="207" spans="6:11" x14ac:dyDescent="0.2">
      <c r="F207" s="250"/>
      <c r="G207" s="250"/>
      <c r="H207" s="250"/>
      <c r="I207" s="250"/>
      <c r="J207" s="250"/>
      <c r="K207" s="250"/>
    </row>
    <row r="208" spans="6:11" x14ac:dyDescent="0.2">
      <c r="F208" s="250"/>
      <c r="G208" s="250"/>
      <c r="H208" s="250"/>
      <c r="I208" s="250"/>
      <c r="J208" s="250"/>
      <c r="K208" s="250"/>
    </row>
    <row r="209" spans="6:11" x14ac:dyDescent="0.2">
      <c r="F209" s="250"/>
      <c r="G209" s="250"/>
      <c r="H209" s="250"/>
      <c r="I209" s="250"/>
      <c r="J209" s="250"/>
      <c r="K209" s="250"/>
    </row>
    <row r="210" spans="6:11" x14ac:dyDescent="0.2">
      <c r="F210" s="250"/>
      <c r="G210" s="250"/>
      <c r="H210" s="250"/>
      <c r="I210" s="250"/>
      <c r="J210" s="250"/>
      <c r="K210" s="250"/>
    </row>
    <row r="211" spans="6:11" x14ac:dyDescent="0.2">
      <c r="F211" s="250"/>
      <c r="G211" s="250"/>
      <c r="H211" s="250"/>
      <c r="I211" s="250"/>
      <c r="J211" s="250"/>
      <c r="K211" s="250"/>
    </row>
    <row r="212" spans="6:11" x14ac:dyDescent="0.2">
      <c r="F212" s="250"/>
      <c r="G212" s="250"/>
      <c r="H212" s="250"/>
      <c r="I212" s="250"/>
      <c r="J212" s="250"/>
      <c r="K212" s="250"/>
    </row>
    <row r="213" spans="6:11" x14ac:dyDescent="0.2">
      <c r="F213" s="250"/>
      <c r="G213" s="250"/>
      <c r="H213" s="250"/>
      <c r="I213" s="250"/>
      <c r="J213" s="250"/>
      <c r="K213" s="250"/>
    </row>
    <row r="214" spans="6:11" x14ac:dyDescent="0.2">
      <c r="F214" s="250"/>
      <c r="G214" s="250"/>
      <c r="H214" s="250"/>
      <c r="I214" s="250"/>
      <c r="J214" s="250"/>
      <c r="K214" s="250"/>
    </row>
    <row r="215" spans="6:11" x14ac:dyDescent="0.2">
      <c r="F215" s="250"/>
      <c r="G215" s="250"/>
      <c r="H215" s="250"/>
      <c r="I215" s="250"/>
      <c r="J215" s="250"/>
      <c r="K215" s="250"/>
    </row>
    <row r="216" spans="6:11" x14ac:dyDescent="0.2">
      <c r="F216" s="250"/>
      <c r="G216" s="250"/>
      <c r="H216" s="250"/>
      <c r="I216" s="250"/>
      <c r="J216" s="250"/>
      <c r="K216" s="250"/>
    </row>
    <row r="217" spans="6:11" x14ac:dyDescent="0.2">
      <c r="F217" s="250"/>
      <c r="G217" s="250"/>
      <c r="H217" s="250"/>
      <c r="I217" s="250"/>
      <c r="J217" s="250"/>
      <c r="K217" s="250"/>
    </row>
    <row r="218" spans="6:11" x14ac:dyDescent="0.2">
      <c r="F218" s="250"/>
      <c r="G218" s="250"/>
      <c r="H218" s="250"/>
      <c r="I218" s="250"/>
      <c r="J218" s="250"/>
      <c r="K218" s="250"/>
    </row>
    <row r="219" spans="6:11" x14ac:dyDescent="0.2">
      <c r="F219" s="250"/>
      <c r="G219" s="250"/>
      <c r="H219" s="250"/>
      <c r="I219" s="250"/>
      <c r="J219" s="250"/>
      <c r="K219" s="250"/>
    </row>
    <row r="220" spans="6:11" x14ac:dyDescent="0.2">
      <c r="F220" s="250"/>
      <c r="G220" s="250"/>
      <c r="H220" s="250"/>
      <c r="I220" s="250"/>
      <c r="J220" s="250"/>
      <c r="K220" s="250"/>
    </row>
    <row r="221" spans="6:11" x14ac:dyDescent="0.2">
      <c r="F221" s="250"/>
      <c r="G221" s="250"/>
      <c r="H221" s="250"/>
      <c r="I221" s="250"/>
      <c r="J221" s="250"/>
      <c r="K221" s="250"/>
    </row>
    <row r="222" spans="6:11" x14ac:dyDescent="0.2">
      <c r="F222" s="250"/>
      <c r="G222" s="250"/>
      <c r="H222" s="250"/>
      <c r="I222" s="250"/>
      <c r="J222" s="250"/>
      <c r="K222" s="250"/>
    </row>
  </sheetData>
  <sheetProtection password="8EDC" sheet="1" objects="1" scenarios="1" selectLockedCells="1" selectUnlockedCells="1"/>
  <phoneticPr fontId="2" type="noConversion"/>
  <pageMargins left="0.75" right="0.75" top="1" bottom="1" header="0.5" footer="0.5"/>
  <pageSetup scale="2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1">
    <pageSetUpPr fitToPage="1"/>
  </sheetPr>
  <dimension ref="A1:K222"/>
  <sheetViews>
    <sheetView zoomScale="75" workbookViewId="0"/>
  </sheetViews>
  <sheetFormatPr defaultColWidth="10.5703125" defaultRowHeight="12.75" x14ac:dyDescent="0.2"/>
  <cols>
    <col min="1" max="1" width="10.5703125" style="224" customWidth="1"/>
    <col min="2" max="3" width="10.5703125" style="225" customWidth="1"/>
    <col min="4" max="4" width="10.5703125" style="224" customWidth="1"/>
    <col min="5" max="5" width="10.5703125" style="225" customWidth="1"/>
    <col min="6" max="6" width="10.5703125" style="224" customWidth="1"/>
    <col min="7" max="7" width="10.5703125" style="245" customWidth="1"/>
    <col min="8" max="9" width="10.5703125" style="224" customWidth="1"/>
    <col min="10" max="10" width="10.5703125" style="251" customWidth="1"/>
    <col min="11" max="16384" width="10.5703125" style="223"/>
  </cols>
  <sheetData>
    <row r="1" spans="1:11" s="224" customFormat="1" x14ac:dyDescent="0.2">
      <c r="A1" s="244" t="s">
        <v>210</v>
      </c>
      <c r="G1" s="245"/>
      <c r="J1" s="245"/>
    </row>
    <row r="2" spans="1:11" s="246" customFormat="1" x14ac:dyDescent="0.2">
      <c r="A2" s="246" t="s">
        <v>162</v>
      </c>
      <c r="B2" s="246" t="s">
        <v>163</v>
      </c>
      <c r="C2" s="246" t="s">
        <v>164</v>
      </c>
      <c r="D2" s="246" t="s">
        <v>336</v>
      </c>
      <c r="E2" s="246" t="s">
        <v>165</v>
      </c>
      <c r="F2" s="246" t="s">
        <v>535</v>
      </c>
      <c r="G2" s="246" t="s">
        <v>536</v>
      </c>
      <c r="H2" s="246" t="s">
        <v>208</v>
      </c>
      <c r="I2" s="246" t="s">
        <v>537</v>
      </c>
      <c r="J2" s="246" t="s">
        <v>209</v>
      </c>
      <c r="K2" s="248"/>
    </row>
    <row r="3" spans="1:11" x14ac:dyDescent="0.2">
      <c r="A3" s="224">
        <f>+'Page 1'!$B$11</f>
        <v>0</v>
      </c>
      <c r="B3" s="225">
        <f>'data-p1'!$B$3</f>
        <v>45657</v>
      </c>
      <c r="C3" s="225">
        <f>'data-p1'!$C$3</f>
        <v>45717</v>
      </c>
      <c r="D3" s="224">
        <f>+'Page 1'!$D$8</f>
        <v>0</v>
      </c>
      <c r="E3" s="225" t="str">
        <f>IF('Page 1'!$D$9="","",'Page 1'!$D$9)</f>
        <v/>
      </c>
      <c r="F3" s="224">
        <f>+'Page 4B (1)'!A15</f>
        <v>0</v>
      </c>
      <c r="G3" s="224">
        <f>+'Page 4B (1)'!B15</f>
        <v>0</v>
      </c>
      <c r="H3" s="224">
        <f>+'Page 4B (1)'!C15</f>
        <v>0</v>
      </c>
      <c r="I3" s="224">
        <f>+'Page 4B (1)'!D15</f>
        <v>0</v>
      </c>
      <c r="J3" s="382">
        <f>+'Page 4B (1)'!E15</f>
        <v>0</v>
      </c>
      <c r="K3" s="243"/>
    </row>
    <row r="4" spans="1:11" x14ac:dyDescent="0.2">
      <c r="A4" s="224">
        <f>+'Page 1'!$B$11</f>
        <v>0</v>
      </c>
      <c r="B4" s="225">
        <f>'data-p1'!$B$3</f>
        <v>45657</v>
      </c>
      <c r="C4" s="225">
        <f>'data-p1'!$C$3</f>
        <v>45717</v>
      </c>
      <c r="D4" s="224">
        <f>+'Page 1'!$D$8</f>
        <v>0</v>
      </c>
      <c r="E4" s="225" t="str">
        <f>IF('Page 1'!$D$9="","",'Page 1'!$D$9)</f>
        <v/>
      </c>
      <c r="F4" s="224">
        <f>+'Page 4B (1)'!A16</f>
        <v>0</v>
      </c>
      <c r="G4" s="224">
        <f>+'Page 4B (1)'!B16</f>
        <v>0</v>
      </c>
      <c r="H4" s="224">
        <f>+'Page 4B (1)'!C16</f>
        <v>0</v>
      </c>
      <c r="I4" s="224">
        <f>+'Page 4B (1)'!D16</f>
        <v>0</v>
      </c>
      <c r="J4" s="382">
        <f>+'Page 4B (1)'!E16</f>
        <v>0</v>
      </c>
      <c r="K4" s="243"/>
    </row>
    <row r="5" spans="1:11" x14ac:dyDescent="0.2">
      <c r="A5" s="224">
        <f>+'Page 1'!$B$11</f>
        <v>0</v>
      </c>
      <c r="B5" s="225">
        <f>'data-p1'!$B$3</f>
        <v>45657</v>
      </c>
      <c r="C5" s="225">
        <f>'data-p1'!$C$3</f>
        <v>45717</v>
      </c>
      <c r="D5" s="224">
        <f>+'Page 1'!$D$8</f>
        <v>0</v>
      </c>
      <c r="E5" s="225" t="str">
        <f>IF('Page 1'!$D$9="","",'Page 1'!$D$9)</f>
        <v/>
      </c>
      <c r="F5" s="224">
        <f>+'Page 4B (1)'!A17</f>
        <v>0</v>
      </c>
      <c r="G5" s="224">
        <f>+'Page 4B (1)'!B17</f>
        <v>0</v>
      </c>
      <c r="H5" s="224">
        <f>+'Page 4B (1)'!C17</f>
        <v>0</v>
      </c>
      <c r="I5" s="224">
        <f>+'Page 4B (1)'!D17</f>
        <v>0</v>
      </c>
      <c r="J5" s="382">
        <f>+'Page 4B (1)'!E17</f>
        <v>0</v>
      </c>
      <c r="K5" s="243"/>
    </row>
    <row r="6" spans="1:11" x14ac:dyDescent="0.2">
      <c r="A6" s="224">
        <f>+'Page 1'!$B$11</f>
        <v>0</v>
      </c>
      <c r="B6" s="225">
        <f>'data-p1'!$B$3</f>
        <v>45657</v>
      </c>
      <c r="C6" s="225">
        <f>'data-p1'!$C$3</f>
        <v>45717</v>
      </c>
      <c r="D6" s="224">
        <f>+'Page 1'!$D$8</f>
        <v>0</v>
      </c>
      <c r="E6" s="225" t="str">
        <f>IF('Page 1'!$D$9="","",'Page 1'!$D$9)</f>
        <v/>
      </c>
      <c r="F6" s="224">
        <f>+'Page 4B (1)'!A18</f>
        <v>0</v>
      </c>
      <c r="G6" s="224">
        <f>+'Page 4B (1)'!B18</f>
        <v>0</v>
      </c>
      <c r="H6" s="224">
        <f>+'Page 4B (1)'!C18</f>
        <v>0</v>
      </c>
      <c r="I6" s="224">
        <f>+'Page 4B (1)'!D18</f>
        <v>0</v>
      </c>
      <c r="J6" s="382">
        <f>+'Page 4B (1)'!E18</f>
        <v>0</v>
      </c>
      <c r="K6" s="243"/>
    </row>
    <row r="7" spans="1:11" x14ac:dyDescent="0.2">
      <c r="A7" s="224">
        <f>+'Page 1'!$B$11</f>
        <v>0</v>
      </c>
      <c r="B7" s="225">
        <f>'data-p1'!$B$3</f>
        <v>45657</v>
      </c>
      <c r="C7" s="225">
        <f>'data-p1'!$C$3</f>
        <v>45717</v>
      </c>
      <c r="D7" s="224">
        <f>+'Page 1'!$D$8</f>
        <v>0</v>
      </c>
      <c r="E7" s="225" t="str">
        <f>IF('Page 1'!$D$9="","",'Page 1'!$D$9)</f>
        <v/>
      </c>
      <c r="F7" s="224">
        <f>+'Page 4B (1)'!A19</f>
        <v>0</v>
      </c>
      <c r="G7" s="224">
        <f>+'Page 4B (1)'!B19</f>
        <v>0</v>
      </c>
      <c r="H7" s="224">
        <f>+'Page 4B (1)'!C19</f>
        <v>0</v>
      </c>
      <c r="I7" s="224">
        <f>+'Page 4B (1)'!D19</f>
        <v>0</v>
      </c>
      <c r="J7" s="382">
        <f>+'Page 4B (1)'!E19</f>
        <v>0</v>
      </c>
      <c r="K7" s="243"/>
    </row>
    <row r="8" spans="1:11" x14ac:dyDescent="0.2">
      <c r="A8" s="224">
        <f>+'Page 1'!$B$11</f>
        <v>0</v>
      </c>
      <c r="B8" s="225">
        <f>'data-p1'!$B$3</f>
        <v>45657</v>
      </c>
      <c r="C8" s="225">
        <f>'data-p1'!$C$3</f>
        <v>45717</v>
      </c>
      <c r="D8" s="224">
        <f>+'Page 1'!$D$8</f>
        <v>0</v>
      </c>
      <c r="E8" s="225" t="str">
        <f>IF('Page 1'!$D$9="","",'Page 1'!$D$9)</f>
        <v/>
      </c>
      <c r="F8" s="224">
        <f>+'Page 4B (1)'!A20</f>
        <v>0</v>
      </c>
      <c r="G8" s="224">
        <f>+'Page 4B (1)'!B20</f>
        <v>0</v>
      </c>
      <c r="H8" s="224">
        <f>+'Page 4B (1)'!C20</f>
        <v>0</v>
      </c>
      <c r="I8" s="224">
        <f>+'Page 4B (1)'!D20</f>
        <v>0</v>
      </c>
      <c r="J8" s="382">
        <f>+'Page 4B (1)'!E20</f>
        <v>0</v>
      </c>
      <c r="K8" s="243"/>
    </row>
    <row r="9" spans="1:11" x14ac:dyDescent="0.2">
      <c r="A9" s="224">
        <f>+'Page 1'!$B$11</f>
        <v>0</v>
      </c>
      <c r="B9" s="225">
        <f>'data-p1'!$B$3</f>
        <v>45657</v>
      </c>
      <c r="C9" s="225">
        <f>'data-p1'!$C$3</f>
        <v>45717</v>
      </c>
      <c r="D9" s="224">
        <f>+'Page 1'!$D$8</f>
        <v>0</v>
      </c>
      <c r="E9" s="225" t="str">
        <f>IF('Page 1'!$D$9="","",'Page 1'!$D$9)</f>
        <v/>
      </c>
      <c r="F9" s="224">
        <f>+'Page 4B (1)'!A21</f>
        <v>0</v>
      </c>
      <c r="G9" s="224">
        <f>+'Page 4B (1)'!B21</f>
        <v>0</v>
      </c>
      <c r="H9" s="224">
        <f>+'Page 4B (1)'!C21</f>
        <v>0</v>
      </c>
      <c r="I9" s="224">
        <f>+'Page 4B (1)'!D21</f>
        <v>0</v>
      </c>
      <c r="J9" s="382">
        <f>+'Page 4B (1)'!E21</f>
        <v>0</v>
      </c>
      <c r="K9" s="243"/>
    </row>
    <row r="10" spans="1:11" x14ac:dyDescent="0.2">
      <c r="A10" s="224">
        <f>+'Page 1'!$B$11</f>
        <v>0</v>
      </c>
      <c r="B10" s="225">
        <f>'data-p1'!$B$3</f>
        <v>45657</v>
      </c>
      <c r="C10" s="225">
        <f>'data-p1'!$C$3</f>
        <v>45717</v>
      </c>
      <c r="D10" s="224">
        <f>+'Page 1'!$D$8</f>
        <v>0</v>
      </c>
      <c r="E10" s="225" t="str">
        <f>IF('Page 1'!$D$9="","",'Page 1'!$D$9)</f>
        <v/>
      </c>
      <c r="F10" s="224">
        <f>+'Page 4B (1)'!A22</f>
        <v>0</v>
      </c>
      <c r="G10" s="224">
        <f>+'Page 4B (1)'!B22</f>
        <v>0</v>
      </c>
      <c r="H10" s="224">
        <f>+'Page 4B (1)'!C22</f>
        <v>0</v>
      </c>
      <c r="I10" s="224">
        <f>+'Page 4B (1)'!D22</f>
        <v>0</v>
      </c>
      <c r="J10" s="382">
        <f>+'Page 4B (1)'!E22</f>
        <v>0</v>
      </c>
      <c r="K10" s="243"/>
    </row>
    <row r="11" spans="1:11" x14ac:dyDescent="0.2">
      <c r="A11" s="224">
        <f>+'Page 1'!$B$11</f>
        <v>0</v>
      </c>
      <c r="B11" s="225">
        <f>'data-p1'!$B$3</f>
        <v>45657</v>
      </c>
      <c r="C11" s="225">
        <f>'data-p1'!$C$3</f>
        <v>45717</v>
      </c>
      <c r="D11" s="224">
        <f>+'Page 1'!$D$8</f>
        <v>0</v>
      </c>
      <c r="E11" s="225" t="str">
        <f>IF('Page 1'!$D$9="","",'Page 1'!$D$9)</f>
        <v/>
      </c>
      <c r="F11" s="224">
        <f>+'Page 4B (1)'!A23</f>
        <v>0</v>
      </c>
      <c r="G11" s="224">
        <f>+'Page 4B (1)'!B23</f>
        <v>0</v>
      </c>
      <c r="H11" s="224">
        <f>+'Page 4B (1)'!C23</f>
        <v>0</v>
      </c>
      <c r="I11" s="224">
        <f>+'Page 4B (1)'!D23</f>
        <v>0</v>
      </c>
      <c r="J11" s="382">
        <f>+'Page 4B (1)'!E23</f>
        <v>0</v>
      </c>
      <c r="K11" s="243"/>
    </row>
    <row r="12" spans="1:11" x14ac:dyDescent="0.2">
      <c r="A12" s="224">
        <f>+'Page 1'!$B$11</f>
        <v>0</v>
      </c>
      <c r="B12" s="225">
        <f>'data-p1'!$B$3</f>
        <v>45657</v>
      </c>
      <c r="C12" s="225">
        <f>'data-p1'!$C$3</f>
        <v>45717</v>
      </c>
      <c r="D12" s="224">
        <f>+'Page 1'!$D$8</f>
        <v>0</v>
      </c>
      <c r="E12" s="225" t="str">
        <f>IF('Page 1'!$D$9="","",'Page 1'!$D$9)</f>
        <v/>
      </c>
      <c r="F12" s="224">
        <f>+'Page 4B (1)'!A24</f>
        <v>0</v>
      </c>
      <c r="G12" s="224">
        <f>+'Page 4B (1)'!B24</f>
        <v>0</v>
      </c>
      <c r="H12" s="224">
        <f>+'Page 4B (1)'!C24</f>
        <v>0</v>
      </c>
      <c r="I12" s="224">
        <f>+'Page 4B (1)'!D24</f>
        <v>0</v>
      </c>
      <c r="J12" s="382">
        <f>+'Page 4B (1)'!E24</f>
        <v>0</v>
      </c>
      <c r="K12" s="243"/>
    </row>
    <row r="13" spans="1:11" x14ac:dyDescent="0.2">
      <c r="A13" s="224">
        <f>+'Page 1'!$B$11</f>
        <v>0</v>
      </c>
      <c r="B13" s="225">
        <f>'data-p1'!$B$3</f>
        <v>45657</v>
      </c>
      <c r="C13" s="225">
        <f>'data-p1'!$C$3</f>
        <v>45717</v>
      </c>
      <c r="D13" s="224">
        <f>+'Page 1'!$D$8</f>
        <v>0</v>
      </c>
      <c r="E13" s="225" t="str">
        <f>IF('Page 1'!$D$9="","",'Page 1'!$D$9)</f>
        <v/>
      </c>
      <c r="F13" s="224">
        <f>+'Page 4B (1)'!A25</f>
        <v>0</v>
      </c>
      <c r="G13" s="224">
        <f>+'Page 4B (1)'!B25</f>
        <v>0</v>
      </c>
      <c r="H13" s="224">
        <f>+'Page 4B (1)'!C25</f>
        <v>0</v>
      </c>
      <c r="I13" s="224">
        <f>+'Page 4B (1)'!D25</f>
        <v>0</v>
      </c>
      <c r="J13" s="382">
        <f>+'Page 4B (1)'!E25</f>
        <v>0</v>
      </c>
      <c r="K13" s="243"/>
    </row>
    <row r="14" spans="1:11" x14ac:dyDescent="0.2">
      <c r="A14" s="224">
        <f>+'Page 1'!$B$11</f>
        <v>0</v>
      </c>
      <c r="B14" s="225">
        <f>'data-p1'!$B$3</f>
        <v>45657</v>
      </c>
      <c r="C14" s="225">
        <f>'data-p1'!$C$3</f>
        <v>45717</v>
      </c>
      <c r="D14" s="224">
        <f>+'Page 1'!$D$8</f>
        <v>0</v>
      </c>
      <c r="E14" s="225" t="str">
        <f>IF('Page 1'!$D$9="","",'Page 1'!$D$9)</f>
        <v/>
      </c>
      <c r="F14" s="224">
        <f>+'Page 4B (1)'!A26</f>
        <v>0</v>
      </c>
      <c r="G14" s="224">
        <f>+'Page 4B (1)'!B26</f>
        <v>0</v>
      </c>
      <c r="H14" s="224">
        <f>+'Page 4B (1)'!C26</f>
        <v>0</v>
      </c>
      <c r="I14" s="224">
        <f>+'Page 4B (1)'!D26</f>
        <v>0</v>
      </c>
      <c r="J14" s="382">
        <f>+'Page 4B (1)'!E26</f>
        <v>0</v>
      </c>
      <c r="K14" s="243"/>
    </row>
    <row r="15" spans="1:11" x14ac:dyDescent="0.2">
      <c r="A15" s="224">
        <f>+'Page 1'!$B$11</f>
        <v>0</v>
      </c>
      <c r="B15" s="225">
        <f>'data-p1'!$B$3</f>
        <v>45657</v>
      </c>
      <c r="C15" s="225">
        <f>'data-p1'!$C$3</f>
        <v>45717</v>
      </c>
      <c r="D15" s="224">
        <f>+'Page 1'!$D$8</f>
        <v>0</v>
      </c>
      <c r="E15" s="225" t="str">
        <f>IF('Page 1'!$D$9="","",'Page 1'!$D$9)</f>
        <v/>
      </c>
      <c r="F15" s="224">
        <f>+'Page 4B (1)'!A27</f>
        <v>0</v>
      </c>
      <c r="G15" s="224">
        <f>+'Page 4B (1)'!B27</f>
        <v>0</v>
      </c>
      <c r="H15" s="224">
        <f>+'Page 4B (1)'!C27</f>
        <v>0</v>
      </c>
      <c r="I15" s="224">
        <f>+'Page 4B (1)'!D27</f>
        <v>0</v>
      </c>
      <c r="J15" s="382">
        <f>+'Page 4B (1)'!E27</f>
        <v>0</v>
      </c>
      <c r="K15" s="243"/>
    </row>
    <row r="16" spans="1:11" x14ac:dyDescent="0.2">
      <c r="A16" s="224">
        <f>+'Page 1'!$B$11</f>
        <v>0</v>
      </c>
      <c r="B16" s="225">
        <f>'data-p1'!$B$3</f>
        <v>45657</v>
      </c>
      <c r="C16" s="225">
        <f>'data-p1'!$C$3</f>
        <v>45717</v>
      </c>
      <c r="D16" s="224">
        <f>+'Page 1'!$D$8</f>
        <v>0</v>
      </c>
      <c r="E16" s="225" t="str">
        <f>IF('Page 1'!$D$9="","",'Page 1'!$D$9)</f>
        <v/>
      </c>
      <c r="F16" s="224">
        <f>+'Page 4B (1)'!A28</f>
        <v>0</v>
      </c>
      <c r="G16" s="224">
        <f>+'Page 4B (1)'!B28</f>
        <v>0</v>
      </c>
      <c r="H16" s="224">
        <f>+'Page 4B (1)'!C28</f>
        <v>0</v>
      </c>
      <c r="I16" s="224">
        <f>+'Page 4B (1)'!D28</f>
        <v>0</v>
      </c>
      <c r="J16" s="382">
        <f>+'Page 4B (1)'!E28</f>
        <v>0</v>
      </c>
      <c r="K16" s="243"/>
    </row>
    <row r="17" spans="1:11" x14ac:dyDescent="0.2">
      <c r="A17" s="224">
        <f>+'Page 1'!$B$11</f>
        <v>0</v>
      </c>
      <c r="B17" s="225">
        <f>'data-p1'!$B$3</f>
        <v>45657</v>
      </c>
      <c r="C17" s="225">
        <f>'data-p1'!$C$3</f>
        <v>45717</v>
      </c>
      <c r="D17" s="224">
        <f>+'Page 1'!$D$8</f>
        <v>0</v>
      </c>
      <c r="E17" s="225" t="str">
        <f>IF('Page 1'!$D$9="","",'Page 1'!$D$9)</f>
        <v/>
      </c>
      <c r="F17" s="224">
        <f>+'Page 4B (1)'!A29</f>
        <v>0</v>
      </c>
      <c r="G17" s="224">
        <f>+'Page 4B (1)'!B29</f>
        <v>0</v>
      </c>
      <c r="H17" s="224">
        <f>+'Page 4B (1)'!C29</f>
        <v>0</v>
      </c>
      <c r="I17" s="224">
        <f>+'Page 4B (1)'!D29</f>
        <v>0</v>
      </c>
      <c r="J17" s="382">
        <f>+'Page 4B (1)'!E29</f>
        <v>0</v>
      </c>
      <c r="K17" s="243"/>
    </row>
    <row r="18" spans="1:11" x14ac:dyDescent="0.2">
      <c r="A18" s="224">
        <f>+'Page 1'!$B$11</f>
        <v>0</v>
      </c>
      <c r="B18" s="225">
        <f>'data-p1'!$B$3</f>
        <v>45657</v>
      </c>
      <c r="C18" s="225">
        <f>'data-p1'!$C$3</f>
        <v>45717</v>
      </c>
      <c r="D18" s="224">
        <f>+'Page 1'!$D$8</f>
        <v>0</v>
      </c>
      <c r="E18" s="225" t="str">
        <f>IF('Page 1'!$D$9="","",'Page 1'!$D$9)</f>
        <v/>
      </c>
      <c r="F18" s="224">
        <f>+'Page 4B (1)'!A30</f>
        <v>0</v>
      </c>
      <c r="G18" s="224">
        <f>+'Page 4B (1)'!B30</f>
        <v>0</v>
      </c>
      <c r="H18" s="224">
        <f>+'Page 4B (1)'!C30</f>
        <v>0</v>
      </c>
      <c r="I18" s="224">
        <f>+'Page 4B (1)'!D30</f>
        <v>0</v>
      </c>
      <c r="J18" s="382">
        <f>+'Page 4B (1)'!E30</f>
        <v>0</v>
      </c>
      <c r="K18" s="243"/>
    </row>
    <row r="19" spans="1:11" x14ac:dyDescent="0.2">
      <c r="A19" s="224">
        <f>+'Page 1'!$B$11</f>
        <v>0</v>
      </c>
      <c r="B19" s="225">
        <f>'data-p1'!$B$3</f>
        <v>45657</v>
      </c>
      <c r="C19" s="225">
        <f>'data-p1'!$C$3</f>
        <v>45717</v>
      </c>
      <c r="D19" s="224">
        <f>+'Page 1'!$D$8</f>
        <v>0</v>
      </c>
      <c r="E19" s="225" t="str">
        <f>IF('Page 1'!$D$9="","",'Page 1'!$D$9)</f>
        <v/>
      </c>
      <c r="F19" s="224">
        <f>+'Page 4B (1)'!A31</f>
        <v>0</v>
      </c>
      <c r="G19" s="224">
        <f>+'Page 4B (1)'!B31</f>
        <v>0</v>
      </c>
      <c r="H19" s="224">
        <f>+'Page 4B (1)'!C31</f>
        <v>0</v>
      </c>
      <c r="I19" s="224">
        <f>+'Page 4B (1)'!D31</f>
        <v>0</v>
      </c>
      <c r="J19" s="382">
        <f>+'Page 4B (1)'!E31</f>
        <v>0</v>
      </c>
      <c r="K19" s="243"/>
    </row>
    <row r="20" spans="1:11" x14ac:dyDescent="0.2">
      <c r="A20" s="224">
        <f>+'Page 1'!$B$11</f>
        <v>0</v>
      </c>
      <c r="B20" s="225">
        <f>'data-p1'!$B$3</f>
        <v>45657</v>
      </c>
      <c r="C20" s="225">
        <f>'data-p1'!$C$3</f>
        <v>45717</v>
      </c>
      <c r="D20" s="224">
        <f>+'Page 1'!$D$8</f>
        <v>0</v>
      </c>
      <c r="E20" s="225" t="str">
        <f>IF('Page 1'!$D$9="","",'Page 1'!$D$9)</f>
        <v/>
      </c>
      <c r="F20" s="224">
        <f>+'Page 4B (1)'!A32</f>
        <v>0</v>
      </c>
      <c r="G20" s="224">
        <f>+'Page 4B (1)'!B32</f>
        <v>0</v>
      </c>
      <c r="H20" s="224">
        <f>+'Page 4B (1)'!C32</f>
        <v>0</v>
      </c>
      <c r="I20" s="224">
        <f>+'Page 4B (1)'!D32</f>
        <v>0</v>
      </c>
      <c r="J20" s="382">
        <f>+'Page 4B (1)'!E32</f>
        <v>0</v>
      </c>
      <c r="K20" s="243"/>
    </row>
    <row r="21" spans="1:11" x14ac:dyDescent="0.2">
      <c r="A21" s="224">
        <f>+'Page 1'!$B$11</f>
        <v>0</v>
      </c>
      <c r="B21" s="225">
        <f>'data-p1'!$B$3</f>
        <v>45657</v>
      </c>
      <c r="C21" s="225">
        <f>'data-p1'!$C$3</f>
        <v>45717</v>
      </c>
      <c r="D21" s="224">
        <f>+'Page 1'!$D$8</f>
        <v>0</v>
      </c>
      <c r="E21" s="225" t="str">
        <f>IF('Page 1'!$D$9="","",'Page 1'!$D$9)</f>
        <v/>
      </c>
      <c r="F21" s="224">
        <f>+'Page 4B (1)'!A33</f>
        <v>0</v>
      </c>
      <c r="G21" s="224">
        <f>+'Page 4B (1)'!B33</f>
        <v>0</v>
      </c>
      <c r="H21" s="224">
        <f>+'Page 4B (1)'!C33</f>
        <v>0</v>
      </c>
      <c r="I21" s="224">
        <f>+'Page 4B (1)'!D33</f>
        <v>0</v>
      </c>
      <c r="J21" s="382">
        <f>+'Page 4B (1)'!E33</f>
        <v>0</v>
      </c>
      <c r="K21" s="243"/>
    </row>
    <row r="22" spans="1:11" x14ac:dyDescent="0.2">
      <c r="A22" s="224">
        <f>+'Page 1'!$B$11</f>
        <v>0</v>
      </c>
      <c r="B22" s="225">
        <f>'data-p1'!$B$3</f>
        <v>45657</v>
      </c>
      <c r="C22" s="225">
        <f>'data-p1'!$C$3</f>
        <v>45717</v>
      </c>
      <c r="D22" s="224">
        <f>+'Page 1'!$D$8</f>
        <v>0</v>
      </c>
      <c r="E22" s="225" t="str">
        <f>IF('Page 1'!$D$9="","",'Page 1'!$D$9)</f>
        <v/>
      </c>
      <c r="F22" s="224">
        <f>+'Page 4B (1)'!A34</f>
        <v>0</v>
      </c>
      <c r="G22" s="224">
        <f>+'Page 4B (1)'!B34</f>
        <v>0</v>
      </c>
      <c r="H22" s="224">
        <f>+'Page 4B (1)'!C34</f>
        <v>0</v>
      </c>
      <c r="I22" s="224">
        <f>+'Page 4B (1)'!D34</f>
        <v>0</v>
      </c>
      <c r="J22" s="382">
        <f>+'Page 4B (1)'!E34</f>
        <v>0</v>
      </c>
      <c r="K22" s="243"/>
    </row>
    <row r="23" spans="1:11" x14ac:dyDescent="0.2">
      <c r="A23" s="224">
        <f>+'Page 1'!$B$11</f>
        <v>0</v>
      </c>
      <c r="B23" s="225">
        <f>'data-p1'!$B$3</f>
        <v>45657</v>
      </c>
      <c r="C23" s="225">
        <f>'data-p1'!$C$3</f>
        <v>45717</v>
      </c>
      <c r="D23" s="224">
        <f>+'Page 1'!$D$8</f>
        <v>0</v>
      </c>
      <c r="E23" s="225" t="str">
        <f>IF('Page 1'!$D$9="","",'Page 1'!$D$9)</f>
        <v/>
      </c>
      <c r="F23" s="224">
        <f>+'Page 4B (1)'!A35</f>
        <v>0</v>
      </c>
      <c r="G23" s="224">
        <f>+'Page 4B (1)'!B35</f>
        <v>0</v>
      </c>
      <c r="H23" s="224">
        <f>+'Page 4B (1)'!C35</f>
        <v>0</v>
      </c>
      <c r="I23" s="224">
        <f>+'Page 4B (1)'!D35</f>
        <v>0</v>
      </c>
      <c r="J23" s="382">
        <f>+'Page 4B (1)'!E35</f>
        <v>0</v>
      </c>
      <c r="K23" s="243"/>
    </row>
    <row r="24" spans="1:11" x14ac:dyDescent="0.2">
      <c r="A24" s="224">
        <f>+'Page 1'!$B$11</f>
        <v>0</v>
      </c>
      <c r="B24" s="225">
        <f>'data-p1'!$B$3</f>
        <v>45657</v>
      </c>
      <c r="C24" s="225">
        <f>'data-p1'!$C$3</f>
        <v>45717</v>
      </c>
      <c r="D24" s="224">
        <f>+'Page 1'!$D$8</f>
        <v>0</v>
      </c>
      <c r="E24" s="225" t="str">
        <f>IF('Page 1'!$D$9="","",'Page 1'!$D$9)</f>
        <v/>
      </c>
      <c r="F24" s="224">
        <f>+'Page 4B (1)'!A36</f>
        <v>0</v>
      </c>
      <c r="G24" s="224">
        <f>+'Page 4B (1)'!B36</f>
        <v>0</v>
      </c>
      <c r="H24" s="224">
        <f>+'Page 4B (1)'!C36</f>
        <v>0</v>
      </c>
      <c r="I24" s="224">
        <f>+'Page 4B (1)'!D36</f>
        <v>0</v>
      </c>
      <c r="J24" s="382">
        <f>+'Page 4B (1)'!E36</f>
        <v>0</v>
      </c>
      <c r="K24" s="243"/>
    </row>
    <row r="25" spans="1:11" x14ac:dyDescent="0.2">
      <c r="A25" s="224">
        <f>+'Page 1'!$B$11</f>
        <v>0</v>
      </c>
      <c r="B25" s="225">
        <f>'data-p1'!$B$3</f>
        <v>45657</v>
      </c>
      <c r="C25" s="225">
        <f>'data-p1'!$C$3</f>
        <v>45717</v>
      </c>
      <c r="D25" s="224">
        <f>+'Page 1'!$D$8</f>
        <v>0</v>
      </c>
      <c r="E25" s="225" t="str">
        <f>IF('Page 1'!$D$9="","",'Page 1'!$D$9)</f>
        <v/>
      </c>
      <c r="F25" s="224">
        <f>+'Page 4B (1)'!A37</f>
        <v>0</v>
      </c>
      <c r="G25" s="224">
        <f>+'Page 4B (1)'!B37</f>
        <v>0</v>
      </c>
      <c r="H25" s="224">
        <f>+'Page 4B (1)'!C37</f>
        <v>0</v>
      </c>
      <c r="I25" s="224">
        <f>+'Page 4B (1)'!D37</f>
        <v>0</v>
      </c>
      <c r="J25" s="382">
        <f>+'Page 4B (1)'!E37</f>
        <v>0</v>
      </c>
      <c r="K25" s="243"/>
    </row>
    <row r="26" spans="1:11" x14ac:dyDescent="0.2">
      <c r="A26" s="224">
        <f>+'Page 1'!$B$11</f>
        <v>0</v>
      </c>
      <c r="B26" s="225">
        <f>'data-p1'!$B$3</f>
        <v>45657</v>
      </c>
      <c r="C26" s="225">
        <f>'data-p1'!$C$3</f>
        <v>45717</v>
      </c>
      <c r="D26" s="224">
        <f>+'Page 1'!$D$8</f>
        <v>0</v>
      </c>
      <c r="E26" s="225" t="str">
        <f>IF('Page 1'!$D$9="","",'Page 1'!$D$9)</f>
        <v/>
      </c>
      <c r="F26" s="224">
        <f>+'Page 4B (1)'!A38</f>
        <v>0</v>
      </c>
      <c r="G26" s="224">
        <f>+'Page 4B (1)'!B38</f>
        <v>0</v>
      </c>
      <c r="H26" s="224">
        <f>+'Page 4B (1)'!C38</f>
        <v>0</v>
      </c>
      <c r="I26" s="224">
        <f>+'Page 4B (1)'!D38</f>
        <v>0</v>
      </c>
      <c r="J26" s="382">
        <f>+'Page 4B (1)'!E38</f>
        <v>0</v>
      </c>
      <c r="K26" s="243"/>
    </row>
    <row r="27" spans="1:11" x14ac:dyDescent="0.2">
      <c r="A27" s="224">
        <f>+'Page 1'!$B$11</f>
        <v>0</v>
      </c>
      <c r="B27" s="225">
        <f>'data-p1'!$B$3</f>
        <v>45657</v>
      </c>
      <c r="C27" s="225">
        <f>'data-p1'!$C$3</f>
        <v>45717</v>
      </c>
      <c r="D27" s="224">
        <f>+'Page 1'!$D$8</f>
        <v>0</v>
      </c>
      <c r="E27" s="225" t="str">
        <f>IF('Page 1'!$D$9="","",'Page 1'!$D$9)</f>
        <v/>
      </c>
      <c r="F27" s="224">
        <f>+'Page 4B (1)'!A39</f>
        <v>0</v>
      </c>
      <c r="G27" s="224">
        <f>+'Page 4B (1)'!B39</f>
        <v>0</v>
      </c>
      <c r="H27" s="224">
        <f>+'Page 4B (1)'!C39</f>
        <v>0</v>
      </c>
      <c r="I27" s="224">
        <f>+'Page 4B (1)'!D39</f>
        <v>0</v>
      </c>
      <c r="J27" s="382">
        <f>+'Page 4B (1)'!E39</f>
        <v>0</v>
      </c>
      <c r="K27" s="243"/>
    </row>
    <row r="28" spans="1:11" x14ac:dyDescent="0.2">
      <c r="A28" s="224">
        <f>+'Page 1'!$B$11</f>
        <v>0</v>
      </c>
      <c r="B28" s="225">
        <f>'data-p1'!$B$3</f>
        <v>45657</v>
      </c>
      <c r="C28" s="225">
        <f>'data-p1'!$C$3</f>
        <v>45717</v>
      </c>
      <c r="D28" s="224">
        <f>+'Page 1'!$D$8</f>
        <v>0</v>
      </c>
      <c r="E28" s="225" t="str">
        <f>IF('Page 1'!$D$9="","",'Page 1'!$D$9)</f>
        <v/>
      </c>
      <c r="F28" s="224">
        <f>+'Page 4B (1)'!A40</f>
        <v>0</v>
      </c>
      <c r="G28" s="224">
        <f>+'Page 4B (1)'!B40</f>
        <v>0</v>
      </c>
      <c r="H28" s="224">
        <f>+'Page 4B (1)'!C40</f>
        <v>0</v>
      </c>
      <c r="I28" s="224">
        <f>+'Page 4B (1)'!D40</f>
        <v>0</v>
      </c>
      <c r="J28" s="382">
        <f>+'Page 4B (1)'!E40</f>
        <v>0</v>
      </c>
      <c r="K28" s="243"/>
    </row>
    <row r="29" spans="1:11" x14ac:dyDescent="0.2">
      <c r="A29" s="224">
        <f>+'Page 1'!$B$11</f>
        <v>0</v>
      </c>
      <c r="B29" s="225">
        <f>'data-p1'!$B$3</f>
        <v>45657</v>
      </c>
      <c r="C29" s="225">
        <f>'data-p1'!$C$3</f>
        <v>45717</v>
      </c>
      <c r="D29" s="224">
        <f>+'Page 1'!$D$8</f>
        <v>0</v>
      </c>
      <c r="E29" s="225" t="str">
        <f>IF('Page 1'!$D$9="","",'Page 1'!$D$9)</f>
        <v/>
      </c>
      <c r="F29" s="224">
        <f>+'Page 4B (1)'!A41</f>
        <v>0</v>
      </c>
      <c r="G29" s="224">
        <f>+'Page 4B (1)'!B41</f>
        <v>0</v>
      </c>
      <c r="H29" s="224">
        <f>+'Page 4B (1)'!C41</f>
        <v>0</v>
      </c>
      <c r="I29" s="224">
        <f>+'Page 4B (1)'!D41</f>
        <v>0</v>
      </c>
      <c r="J29" s="382">
        <f>+'Page 4B (1)'!E41</f>
        <v>0</v>
      </c>
      <c r="K29" s="243"/>
    </row>
    <row r="30" spans="1:11" x14ac:dyDescent="0.2">
      <c r="A30" s="224">
        <f>+'Page 1'!$B$11</f>
        <v>0</v>
      </c>
      <c r="B30" s="225">
        <f>'data-p1'!$B$3</f>
        <v>45657</v>
      </c>
      <c r="C30" s="225">
        <f>'data-p1'!$C$3</f>
        <v>45717</v>
      </c>
      <c r="D30" s="224">
        <f>+'Page 1'!$D$8</f>
        <v>0</v>
      </c>
      <c r="E30" s="225" t="str">
        <f>IF('Page 1'!$D$9="","",'Page 1'!$D$9)</f>
        <v/>
      </c>
      <c r="F30" s="224">
        <f>+'Page 4B (1)'!A42</f>
        <v>0</v>
      </c>
      <c r="G30" s="224">
        <f>+'Page 4B (1)'!B42</f>
        <v>0</v>
      </c>
      <c r="H30" s="224">
        <f>+'Page 4B (1)'!C42</f>
        <v>0</v>
      </c>
      <c r="I30" s="224">
        <f>+'Page 4B (1)'!D42</f>
        <v>0</v>
      </c>
      <c r="J30" s="382">
        <f>+'Page 4B (1)'!E42</f>
        <v>0</v>
      </c>
      <c r="K30" s="243"/>
    </row>
    <row r="31" spans="1:11" x14ac:dyDescent="0.2">
      <c r="A31" s="224">
        <f>+'Page 1'!$B$11</f>
        <v>0</v>
      </c>
      <c r="B31" s="225">
        <f>'data-p1'!$B$3</f>
        <v>45657</v>
      </c>
      <c r="C31" s="225">
        <f>'data-p1'!$C$3</f>
        <v>45717</v>
      </c>
      <c r="D31" s="224">
        <f>+'Page 1'!$D$8</f>
        <v>0</v>
      </c>
      <c r="E31" s="225" t="str">
        <f>IF('Page 1'!$D$9="","",'Page 1'!$D$9)</f>
        <v/>
      </c>
      <c r="F31" s="224">
        <f>+'Page 4B (1)'!A43</f>
        <v>0</v>
      </c>
      <c r="G31" s="224">
        <f>+'Page 4B (1)'!B43</f>
        <v>0</v>
      </c>
      <c r="H31" s="224">
        <f>+'Page 4B (1)'!C43</f>
        <v>0</v>
      </c>
      <c r="I31" s="224">
        <f>+'Page 4B (1)'!D43</f>
        <v>0</v>
      </c>
      <c r="J31" s="382">
        <f>+'Page 4B (1)'!E43</f>
        <v>0</v>
      </c>
      <c r="K31" s="243"/>
    </row>
    <row r="32" spans="1:11" x14ac:dyDescent="0.2">
      <c r="A32" s="224">
        <f>+'Page 1'!$B$11</f>
        <v>0</v>
      </c>
      <c r="B32" s="225">
        <f>'data-p1'!$B$3</f>
        <v>45657</v>
      </c>
      <c r="C32" s="225">
        <f>'data-p1'!$C$3</f>
        <v>45717</v>
      </c>
      <c r="D32" s="224">
        <f>+'Page 1'!$D$8</f>
        <v>0</v>
      </c>
      <c r="E32" s="225" t="str">
        <f>IF('Page 1'!$D$9="","",'Page 1'!$D$9)</f>
        <v/>
      </c>
      <c r="F32" s="224">
        <f>+'Page 4B (1)'!A44</f>
        <v>0</v>
      </c>
      <c r="G32" s="224">
        <f>+'Page 4B (1)'!B44</f>
        <v>0</v>
      </c>
      <c r="H32" s="224">
        <f>+'Page 4B (1)'!C44</f>
        <v>0</v>
      </c>
      <c r="I32" s="224">
        <f>+'Page 4B (1)'!D44</f>
        <v>0</v>
      </c>
      <c r="J32" s="382">
        <f>+'Page 4B (1)'!E44</f>
        <v>0</v>
      </c>
      <c r="K32" s="243"/>
    </row>
    <row r="33" spans="1:11" x14ac:dyDescent="0.2">
      <c r="A33" s="224">
        <f>+'Page 1'!$B$11</f>
        <v>0</v>
      </c>
      <c r="B33" s="225">
        <f>'data-p1'!$B$3</f>
        <v>45657</v>
      </c>
      <c r="C33" s="225">
        <f>'data-p1'!$C$3</f>
        <v>45717</v>
      </c>
      <c r="D33" s="224">
        <f>+'Page 1'!$D$8</f>
        <v>0</v>
      </c>
      <c r="E33" s="225" t="str">
        <f>IF('Page 1'!$D$9="","",'Page 1'!$D$9)</f>
        <v/>
      </c>
      <c r="F33" s="224">
        <f>+'Page 4B (1)'!A45</f>
        <v>0</v>
      </c>
      <c r="G33" s="224">
        <f>+'Page 4B (1)'!B45</f>
        <v>0</v>
      </c>
      <c r="H33" s="224">
        <f>+'Page 4B (1)'!C45</f>
        <v>0</v>
      </c>
      <c r="I33" s="224">
        <f>+'Page 4B (1)'!D45</f>
        <v>0</v>
      </c>
      <c r="J33" s="382">
        <f>+'Page 4B (1)'!E45</f>
        <v>0</v>
      </c>
      <c r="K33" s="243"/>
    </row>
    <row r="34" spans="1:11" x14ac:dyDescent="0.2">
      <c r="A34" s="224">
        <f>+'Page 1'!$B$11</f>
        <v>0</v>
      </c>
      <c r="B34" s="225">
        <f>'data-p1'!$B$3</f>
        <v>45657</v>
      </c>
      <c r="C34" s="225">
        <f>'data-p1'!$C$3</f>
        <v>45717</v>
      </c>
      <c r="D34" s="224">
        <f>+'Page 1'!$D$8</f>
        <v>0</v>
      </c>
      <c r="E34" s="225" t="str">
        <f>IF('Page 1'!$D$9="","",'Page 1'!$D$9)</f>
        <v/>
      </c>
      <c r="F34" s="224">
        <f>+'Page 4B (1)'!A46</f>
        <v>0</v>
      </c>
      <c r="G34" s="224">
        <f>+'Page 4B (1)'!B46</f>
        <v>0</v>
      </c>
      <c r="H34" s="224">
        <f>+'Page 4B (1)'!C46</f>
        <v>0</v>
      </c>
      <c r="I34" s="224">
        <f>+'Page 4B (1)'!D46</f>
        <v>0</v>
      </c>
      <c r="J34" s="382">
        <f>+'Page 4B (1)'!E46</f>
        <v>0</v>
      </c>
      <c r="K34" s="243"/>
    </row>
    <row r="35" spans="1:11" x14ac:dyDescent="0.2">
      <c r="A35" s="224">
        <f>+'Page 1'!$B$11</f>
        <v>0</v>
      </c>
      <c r="B35" s="225">
        <f>'data-p1'!$B$3</f>
        <v>45657</v>
      </c>
      <c r="C35" s="225">
        <f>'data-p1'!$C$3</f>
        <v>45717</v>
      </c>
      <c r="D35" s="224">
        <f>+'Page 1'!$D$8</f>
        <v>0</v>
      </c>
      <c r="E35" s="225" t="str">
        <f>IF('Page 1'!$D$9="","",'Page 1'!$D$9)</f>
        <v/>
      </c>
      <c r="F35" s="224">
        <f>+'Page 4B (1)'!A47</f>
        <v>0</v>
      </c>
      <c r="G35" s="224">
        <f>+'Page 4B (1)'!B47</f>
        <v>0</v>
      </c>
      <c r="H35" s="224">
        <f>+'Page 4B (1)'!C47</f>
        <v>0</v>
      </c>
      <c r="I35" s="224">
        <f>+'Page 4B (1)'!D47</f>
        <v>0</v>
      </c>
      <c r="J35" s="382">
        <f>+'Page 4B (1)'!E47</f>
        <v>0</v>
      </c>
      <c r="K35" s="243"/>
    </row>
    <row r="36" spans="1:11" x14ac:dyDescent="0.2">
      <c r="A36" s="224">
        <f>+'Page 1'!$B$11</f>
        <v>0</v>
      </c>
      <c r="B36" s="225">
        <f>'data-p1'!$B$3</f>
        <v>45657</v>
      </c>
      <c r="C36" s="225">
        <f>'data-p1'!$C$3</f>
        <v>45717</v>
      </c>
      <c r="D36" s="224">
        <f>+'Page 1'!$D$8</f>
        <v>0</v>
      </c>
      <c r="E36" s="225" t="str">
        <f>IF('Page 1'!$D$9="","",'Page 1'!$D$9)</f>
        <v/>
      </c>
      <c r="F36" s="224">
        <f>+'Page 4B (1)'!A48</f>
        <v>0</v>
      </c>
      <c r="G36" s="224">
        <f>+'Page 4B (1)'!B48</f>
        <v>0</v>
      </c>
      <c r="H36" s="224">
        <f>+'Page 4B (1)'!C48</f>
        <v>0</v>
      </c>
      <c r="I36" s="224">
        <f>+'Page 4B (1)'!D48</f>
        <v>0</v>
      </c>
      <c r="J36" s="382">
        <f>+'Page 4B (1)'!E48</f>
        <v>0</v>
      </c>
      <c r="K36" s="243"/>
    </row>
    <row r="37" spans="1:11" x14ac:dyDescent="0.2">
      <c r="A37" s="224">
        <f>+'Page 1'!$B$11</f>
        <v>0</v>
      </c>
      <c r="B37" s="225">
        <f>'data-p1'!$B$3</f>
        <v>45657</v>
      </c>
      <c r="C37" s="225">
        <f>'data-p1'!$C$3</f>
        <v>45717</v>
      </c>
      <c r="D37" s="224">
        <f>+'Page 1'!$D$8</f>
        <v>0</v>
      </c>
      <c r="E37" s="225" t="str">
        <f>IF('Page 1'!$D$9="","",'Page 1'!$D$9)</f>
        <v/>
      </c>
      <c r="F37" s="224">
        <f>+'Page 4B (1)'!A49</f>
        <v>0</v>
      </c>
      <c r="G37" s="224">
        <f>+'Page 4B (1)'!B49</f>
        <v>0</v>
      </c>
      <c r="H37" s="224">
        <f>+'Page 4B (1)'!C49</f>
        <v>0</v>
      </c>
      <c r="I37" s="224">
        <f>+'Page 4B (1)'!D49</f>
        <v>0</v>
      </c>
      <c r="J37" s="382">
        <f>+'Page 4B (1)'!E49</f>
        <v>0</v>
      </c>
      <c r="K37" s="243"/>
    </row>
    <row r="38" spans="1:11" x14ac:dyDescent="0.2">
      <c r="A38" s="224">
        <f>+'Page 1'!$B$11</f>
        <v>0</v>
      </c>
      <c r="B38" s="225">
        <f>'data-p1'!$B$3</f>
        <v>45657</v>
      </c>
      <c r="C38" s="225">
        <f>'data-p1'!$C$3</f>
        <v>45717</v>
      </c>
      <c r="D38" s="224">
        <f>+'Page 1'!$D$8</f>
        <v>0</v>
      </c>
      <c r="E38" s="225" t="str">
        <f>IF('Page 1'!$D$9="","",'Page 1'!$D$9)</f>
        <v/>
      </c>
      <c r="F38" s="224">
        <f>+'Page 4B (1)'!A50</f>
        <v>0</v>
      </c>
      <c r="G38" s="224">
        <f>+'Page 4B (1)'!B50</f>
        <v>0</v>
      </c>
      <c r="H38" s="224">
        <f>+'Page 4B (1)'!C50</f>
        <v>0</v>
      </c>
      <c r="I38" s="224">
        <f>+'Page 4B (1)'!D50</f>
        <v>0</v>
      </c>
      <c r="J38" s="382">
        <f>+'Page 4B (1)'!E50</f>
        <v>0</v>
      </c>
      <c r="K38" s="243"/>
    </row>
    <row r="39" spans="1:11" x14ac:dyDescent="0.2">
      <c r="A39" s="224">
        <f>+'Page 1'!$B$11</f>
        <v>0</v>
      </c>
      <c r="B39" s="225">
        <f>'data-p1'!$B$3</f>
        <v>45657</v>
      </c>
      <c r="C39" s="225">
        <f>'data-p1'!$C$3</f>
        <v>45717</v>
      </c>
      <c r="D39" s="224">
        <f>+'Page 1'!$D$8</f>
        <v>0</v>
      </c>
      <c r="E39" s="225" t="str">
        <f>IF('Page 1'!$D$9="","",'Page 1'!$D$9)</f>
        <v/>
      </c>
      <c r="F39" s="224">
        <f>+'Page 4B (1)'!A51</f>
        <v>0</v>
      </c>
      <c r="G39" s="224">
        <f>+'Page 4B (1)'!B51</f>
        <v>0</v>
      </c>
      <c r="H39" s="224">
        <f>+'Page 4B (1)'!C51</f>
        <v>0</v>
      </c>
      <c r="I39" s="224">
        <f>+'Page 4B (1)'!D51</f>
        <v>0</v>
      </c>
      <c r="J39" s="382">
        <f>+'Page 4B (1)'!E51</f>
        <v>0</v>
      </c>
      <c r="K39" s="243"/>
    </row>
    <row r="40" spans="1:11" x14ac:dyDescent="0.2">
      <c r="A40" s="224">
        <f>+'Page 1'!$B$11</f>
        <v>0</v>
      </c>
      <c r="B40" s="225">
        <f>'data-p1'!$B$3</f>
        <v>45657</v>
      </c>
      <c r="C40" s="225">
        <f>'data-p1'!$C$3</f>
        <v>45717</v>
      </c>
      <c r="D40" s="224">
        <f>+'Page 1'!$D$8</f>
        <v>0</v>
      </c>
      <c r="E40" s="225" t="str">
        <f>IF('Page 1'!$D$9="","",'Page 1'!$D$9)</f>
        <v/>
      </c>
      <c r="F40" s="224">
        <f>+'Page 4B (1)'!A52</f>
        <v>0</v>
      </c>
      <c r="G40" s="224">
        <f>+'Page 4B (1)'!B52</f>
        <v>0</v>
      </c>
      <c r="H40" s="224">
        <f>+'Page 4B (1)'!C52</f>
        <v>0</v>
      </c>
      <c r="I40" s="224">
        <f>+'Page 4B (1)'!D52</f>
        <v>0</v>
      </c>
      <c r="J40" s="382">
        <f>+'Page 4B (1)'!E52</f>
        <v>0</v>
      </c>
      <c r="K40" s="243"/>
    </row>
    <row r="41" spans="1:11" x14ac:dyDescent="0.2">
      <c r="A41" s="224">
        <f>+'Page 1'!$B$11</f>
        <v>0</v>
      </c>
      <c r="B41" s="225">
        <f>'data-p1'!$B$3</f>
        <v>45657</v>
      </c>
      <c r="C41" s="225">
        <f>'data-p1'!$C$3</f>
        <v>45717</v>
      </c>
      <c r="D41" s="224">
        <f>+'Page 1'!$D$8</f>
        <v>0</v>
      </c>
      <c r="E41" s="225" t="str">
        <f>IF('Page 1'!$D$9="","",'Page 1'!$D$9)</f>
        <v/>
      </c>
      <c r="F41" s="224">
        <f>+'Page 4B (1)'!A53</f>
        <v>0</v>
      </c>
      <c r="G41" s="224">
        <f>+'Page 4B (1)'!B53</f>
        <v>0</v>
      </c>
      <c r="H41" s="224">
        <f>+'Page 4B (1)'!C53</f>
        <v>0</v>
      </c>
      <c r="I41" s="224">
        <f>+'Page 4B (1)'!D53</f>
        <v>0</v>
      </c>
      <c r="J41" s="382">
        <f>+'Page 4B (1)'!E53</f>
        <v>0</v>
      </c>
      <c r="K41" s="243"/>
    </row>
    <row r="42" spans="1:11" x14ac:dyDescent="0.2">
      <c r="A42" s="224">
        <f>+'Page 1'!$B$11</f>
        <v>0</v>
      </c>
      <c r="B42" s="225">
        <f>'data-p1'!$B$3</f>
        <v>45657</v>
      </c>
      <c r="C42" s="225">
        <f>'data-p1'!$C$3</f>
        <v>45717</v>
      </c>
      <c r="D42" s="224">
        <f>+'Page 1'!$D$8</f>
        <v>0</v>
      </c>
      <c r="E42" s="225" t="str">
        <f>IF('Page 1'!$D$9="","",'Page 1'!$D$9)</f>
        <v/>
      </c>
      <c r="F42" s="224">
        <f>+'Page 4B (1)'!A54</f>
        <v>0</v>
      </c>
      <c r="G42" s="224">
        <f>+'Page 4B (1)'!B54</f>
        <v>0</v>
      </c>
      <c r="H42" s="224">
        <f>+'Page 4B (1)'!C54</f>
        <v>0</v>
      </c>
      <c r="I42" s="224">
        <f>+'Page 4B (1)'!D54</f>
        <v>0</v>
      </c>
      <c r="J42" s="382">
        <f>+'Page 4B (1)'!E54</f>
        <v>0</v>
      </c>
      <c r="K42" s="243"/>
    </row>
    <row r="43" spans="1:11" x14ac:dyDescent="0.2">
      <c r="A43" s="224">
        <f>+'Page 1'!$B$11</f>
        <v>0</v>
      </c>
      <c r="B43" s="225">
        <f>'data-p1'!$B$3</f>
        <v>45657</v>
      </c>
      <c r="C43" s="225">
        <f>'data-p1'!$C$3</f>
        <v>45717</v>
      </c>
      <c r="D43" s="224">
        <f>+'Page 1'!$D$8</f>
        <v>0</v>
      </c>
      <c r="E43" s="225" t="str">
        <f>IF('Page 1'!$D$9="","",'Page 1'!$D$9)</f>
        <v/>
      </c>
      <c r="F43" s="224">
        <f>+'Page 4B (1)'!A55</f>
        <v>0</v>
      </c>
      <c r="G43" s="224">
        <f>+'Page 4B (1)'!B55</f>
        <v>0</v>
      </c>
      <c r="H43" s="224">
        <f>+'Page 4B (1)'!C55</f>
        <v>0</v>
      </c>
      <c r="I43" s="224">
        <f>+'Page 4B (1)'!D55</f>
        <v>0</v>
      </c>
      <c r="J43" s="382">
        <f>+'Page 4B (1)'!E55</f>
        <v>0</v>
      </c>
      <c r="K43" s="243"/>
    </row>
    <row r="44" spans="1:11" x14ac:dyDescent="0.2">
      <c r="A44" s="224">
        <f>+'Page 1'!$B$11</f>
        <v>0</v>
      </c>
      <c r="B44" s="225">
        <f>'data-p1'!$B$3</f>
        <v>45657</v>
      </c>
      <c r="C44" s="225">
        <f>'data-p1'!$C$3</f>
        <v>45717</v>
      </c>
      <c r="D44" s="224">
        <f>+'Page 1'!$D$8</f>
        <v>0</v>
      </c>
      <c r="E44" s="225" t="str">
        <f>IF('Page 1'!$D$9="","",'Page 1'!$D$9)</f>
        <v/>
      </c>
      <c r="F44" s="224">
        <f>+'Page 4B (1)'!A56</f>
        <v>0</v>
      </c>
      <c r="G44" s="224">
        <f>+'Page 4B (1)'!B56</f>
        <v>0</v>
      </c>
      <c r="H44" s="224">
        <f>+'Page 4B (1)'!C56</f>
        <v>0</v>
      </c>
      <c r="I44" s="224">
        <f>+'Page 4B (1)'!D56</f>
        <v>0</v>
      </c>
      <c r="J44" s="382">
        <f>+'Page 4B (1)'!E56</f>
        <v>0</v>
      </c>
      <c r="K44" s="243"/>
    </row>
    <row r="45" spans="1:11" x14ac:dyDescent="0.2">
      <c r="A45" s="224">
        <f>+'Page 1'!$B$11</f>
        <v>0</v>
      </c>
      <c r="B45" s="225">
        <f>'data-p1'!$B$3</f>
        <v>45657</v>
      </c>
      <c r="C45" s="225">
        <f>'data-p1'!$C$3</f>
        <v>45717</v>
      </c>
      <c r="D45" s="224">
        <f>+'Page 1'!$D$8</f>
        <v>0</v>
      </c>
      <c r="E45" s="225" t="str">
        <f>IF('Page 1'!$D$9="","",'Page 1'!$D$9)</f>
        <v/>
      </c>
      <c r="F45" s="224">
        <f>+'Page 4B (1)'!A57</f>
        <v>0</v>
      </c>
      <c r="G45" s="224">
        <f>+'Page 4B (1)'!B57</f>
        <v>0</v>
      </c>
      <c r="H45" s="224">
        <f>+'Page 4B (1)'!C57</f>
        <v>0</v>
      </c>
      <c r="I45" s="224">
        <f>+'Page 4B (1)'!D57</f>
        <v>0</v>
      </c>
      <c r="J45" s="382">
        <f>+'Page 4B (1)'!E57</f>
        <v>0</v>
      </c>
      <c r="K45" s="243"/>
    </row>
    <row r="46" spans="1:11" x14ac:dyDescent="0.2">
      <c r="A46" s="224">
        <f>+'Page 1'!$B$11</f>
        <v>0</v>
      </c>
      <c r="B46" s="225">
        <f>'data-p1'!$B$3</f>
        <v>45657</v>
      </c>
      <c r="C46" s="225">
        <f>'data-p1'!$C$3</f>
        <v>45717</v>
      </c>
      <c r="D46" s="224">
        <f>+'Page 1'!$D$8</f>
        <v>0</v>
      </c>
      <c r="E46" s="225" t="str">
        <f>IF('Page 1'!$D$9="","",'Page 1'!$D$9)</f>
        <v/>
      </c>
      <c r="F46" s="224">
        <f>+'Page 4B (1)'!A58</f>
        <v>0</v>
      </c>
      <c r="G46" s="224">
        <f>+'Page 4B (1)'!B58</f>
        <v>0</v>
      </c>
      <c r="H46" s="224">
        <f>+'Page 4B (1)'!C58</f>
        <v>0</v>
      </c>
      <c r="I46" s="224">
        <f>+'Page 4B (1)'!D58</f>
        <v>0</v>
      </c>
      <c r="J46" s="382">
        <f>+'Page 4B (1)'!E58</f>
        <v>0</v>
      </c>
      <c r="K46" s="243"/>
    </row>
    <row r="47" spans="1:11" x14ac:dyDescent="0.2">
      <c r="A47" s="224">
        <f>+'Page 1'!$B$11</f>
        <v>0</v>
      </c>
      <c r="B47" s="225">
        <f>'data-p1'!$B$3</f>
        <v>45657</v>
      </c>
      <c r="C47" s="225">
        <f>'data-p1'!$C$3</f>
        <v>45717</v>
      </c>
      <c r="D47" s="224">
        <f>+'Page 1'!$D$8</f>
        <v>0</v>
      </c>
      <c r="E47" s="225" t="str">
        <f>IF('Page 1'!$D$9="","",'Page 1'!$D$9)</f>
        <v/>
      </c>
      <c r="F47" s="224">
        <f>+'Page 4B (1)'!A59</f>
        <v>0</v>
      </c>
      <c r="G47" s="224">
        <f>+'Page 4B (1)'!B59</f>
        <v>0</v>
      </c>
      <c r="H47" s="224">
        <f>+'Page 4B (1)'!C59</f>
        <v>0</v>
      </c>
      <c r="I47" s="224">
        <f>+'Page 4B (1)'!D59</f>
        <v>0</v>
      </c>
      <c r="J47" s="382">
        <f>+'Page 4B (1)'!E59</f>
        <v>0</v>
      </c>
      <c r="K47" s="243"/>
    </row>
    <row r="48" spans="1:11" x14ac:dyDescent="0.2">
      <c r="A48" s="224">
        <f>+'Page 1'!$B$11</f>
        <v>0</v>
      </c>
      <c r="B48" s="225">
        <f>'data-p1'!$B$3</f>
        <v>45657</v>
      </c>
      <c r="C48" s="225">
        <f>'data-p1'!$C$3</f>
        <v>45717</v>
      </c>
      <c r="D48" s="224">
        <f>+'Page 1'!$D$8</f>
        <v>0</v>
      </c>
      <c r="E48" s="225" t="str">
        <f>IF('Page 1'!$D$9="","",'Page 1'!$D$9)</f>
        <v/>
      </c>
      <c r="F48" s="224">
        <f>+'Page 4B (1)'!A60</f>
        <v>0</v>
      </c>
      <c r="G48" s="224">
        <f>+'Page 4B (1)'!B60</f>
        <v>0</v>
      </c>
      <c r="H48" s="224">
        <f>+'Page 4B (1)'!C60</f>
        <v>0</v>
      </c>
      <c r="I48" s="224">
        <f>+'Page 4B (1)'!D60</f>
        <v>0</v>
      </c>
      <c r="J48" s="382">
        <f>+'Page 4B (1)'!E60</f>
        <v>0</v>
      </c>
      <c r="K48" s="243"/>
    </row>
    <row r="49" spans="1:11" x14ac:dyDescent="0.2">
      <c r="A49" s="224">
        <f>+'Page 1'!$B$11</f>
        <v>0</v>
      </c>
      <c r="B49" s="225">
        <f>'data-p1'!$B$3</f>
        <v>45657</v>
      </c>
      <c r="C49" s="225">
        <f>'data-p1'!$C$3</f>
        <v>45717</v>
      </c>
      <c r="D49" s="224">
        <f>+'Page 1'!$D$8</f>
        <v>0</v>
      </c>
      <c r="E49" s="225" t="str">
        <f>IF('Page 1'!$D$9="","",'Page 1'!$D$9)</f>
        <v/>
      </c>
      <c r="F49" s="224">
        <f>+'Page 4B (1)'!A61</f>
        <v>0</v>
      </c>
      <c r="G49" s="224">
        <f>+'Page 4B (1)'!B61</f>
        <v>0</v>
      </c>
      <c r="H49" s="224">
        <f>+'Page 4B (1)'!C61</f>
        <v>0</v>
      </c>
      <c r="I49" s="224">
        <f>+'Page 4B (1)'!D61</f>
        <v>0</v>
      </c>
      <c r="J49" s="382">
        <f>+'Page 4B (1)'!E61</f>
        <v>0</v>
      </c>
      <c r="K49" s="243"/>
    </row>
    <row r="50" spans="1:11" x14ac:dyDescent="0.2">
      <c r="A50" s="224">
        <f>+'Page 1'!$B$11</f>
        <v>0</v>
      </c>
      <c r="B50" s="225">
        <f>'data-p1'!$B$3</f>
        <v>45657</v>
      </c>
      <c r="C50" s="225">
        <f>'data-p1'!$C$3</f>
        <v>45717</v>
      </c>
      <c r="D50" s="224">
        <f>+'Page 1'!$D$8</f>
        <v>0</v>
      </c>
      <c r="E50" s="225" t="str">
        <f>IF('Page 1'!$D$9="","",'Page 1'!$D$9)</f>
        <v/>
      </c>
      <c r="F50" s="224">
        <f>+'Page 4B (1)'!A62</f>
        <v>0</v>
      </c>
      <c r="G50" s="224">
        <f>+'Page 4B (1)'!B62</f>
        <v>0</v>
      </c>
      <c r="H50" s="224">
        <f>+'Page 4B (1)'!C62</f>
        <v>0</v>
      </c>
      <c r="I50" s="224">
        <f>+'Page 4B (1)'!D62</f>
        <v>0</v>
      </c>
      <c r="J50" s="382">
        <f>+'Page 4B (1)'!E62</f>
        <v>0</v>
      </c>
      <c r="K50" s="243"/>
    </row>
    <row r="51" spans="1:11" x14ac:dyDescent="0.2">
      <c r="A51" s="224">
        <f>+'Page 1'!$B$11</f>
        <v>0</v>
      </c>
      <c r="B51" s="225">
        <f>'data-p1'!$B$3</f>
        <v>45657</v>
      </c>
      <c r="C51" s="225">
        <f>'data-p1'!$C$3</f>
        <v>45717</v>
      </c>
      <c r="D51" s="224">
        <f>+'Page 1'!$D$8</f>
        <v>0</v>
      </c>
      <c r="E51" s="225" t="str">
        <f>IF('Page 1'!$D$9="","",'Page 1'!$D$9)</f>
        <v/>
      </c>
      <c r="F51" s="224">
        <f>+'Page 4B (1)'!A63</f>
        <v>0</v>
      </c>
      <c r="G51" s="224">
        <f>+'Page 4B (1)'!B63</f>
        <v>0</v>
      </c>
      <c r="H51" s="224">
        <f>+'Page 4B (1)'!C63</f>
        <v>0</v>
      </c>
      <c r="I51" s="224">
        <f>+'Page 4B (1)'!D63</f>
        <v>0</v>
      </c>
      <c r="J51" s="382">
        <f>+'Page 4B (1)'!E63</f>
        <v>0</v>
      </c>
      <c r="K51" s="243"/>
    </row>
    <row r="52" spans="1:11" x14ac:dyDescent="0.2">
      <c r="A52" s="224">
        <f>+'Page 1'!$B$11</f>
        <v>0</v>
      </c>
      <c r="B52" s="225">
        <f>'data-p1'!$B$3</f>
        <v>45657</v>
      </c>
      <c r="C52" s="225">
        <f>'data-p1'!$C$3</f>
        <v>45717</v>
      </c>
      <c r="D52" s="224">
        <f>+'Page 1'!$D$8</f>
        <v>0</v>
      </c>
      <c r="E52" s="225" t="str">
        <f>IF('Page 1'!$D$9="","",'Page 1'!$D$9)</f>
        <v/>
      </c>
      <c r="F52" s="224">
        <f>+'Page 4B (1)'!A64</f>
        <v>0</v>
      </c>
      <c r="G52" s="224">
        <f>+'Page 4B (1)'!B64</f>
        <v>0</v>
      </c>
      <c r="H52" s="224">
        <f>+'Page 4B (1)'!C64</f>
        <v>0</v>
      </c>
      <c r="I52" s="224">
        <f>+'Page 4B (1)'!D64</f>
        <v>0</v>
      </c>
      <c r="J52" s="382">
        <f>+'Page 4B (1)'!E64</f>
        <v>0</v>
      </c>
      <c r="K52" s="243"/>
    </row>
    <row r="53" spans="1:11" x14ac:dyDescent="0.2">
      <c r="A53" s="224">
        <f>+'Page 1'!$B$11</f>
        <v>0</v>
      </c>
      <c r="B53" s="225">
        <f>'data-p1'!$B$3</f>
        <v>45657</v>
      </c>
      <c r="C53" s="225">
        <f>'data-p1'!$C$3</f>
        <v>45717</v>
      </c>
      <c r="D53" s="224">
        <f>+'Page 1'!$D$8</f>
        <v>0</v>
      </c>
      <c r="E53" s="225" t="str">
        <f>IF('Page 1'!$D$9="","",'Page 1'!$D$9)</f>
        <v/>
      </c>
      <c r="F53" s="224">
        <f>+'Page 4B (1)'!A65</f>
        <v>0</v>
      </c>
      <c r="G53" s="224">
        <f>+'Page 4B (1)'!B65</f>
        <v>0</v>
      </c>
      <c r="H53" s="224">
        <f>+'Page 4B (1)'!C65</f>
        <v>0</v>
      </c>
      <c r="I53" s="224">
        <f>+'Page 4B (1)'!D65</f>
        <v>0</v>
      </c>
      <c r="J53" s="382">
        <f>+'Page 4B (1)'!E65</f>
        <v>0</v>
      </c>
      <c r="K53" s="243"/>
    </row>
    <row r="54" spans="1:11" x14ac:dyDescent="0.2">
      <c r="A54" s="224">
        <f>+'Page 1'!$B$11</f>
        <v>0</v>
      </c>
      <c r="B54" s="225">
        <f>'data-p1'!$B$3</f>
        <v>45657</v>
      </c>
      <c r="C54" s="225">
        <f>'data-p1'!$C$3</f>
        <v>45717</v>
      </c>
      <c r="D54" s="224">
        <f>+'Page 1'!$D$8</f>
        <v>0</v>
      </c>
      <c r="E54" s="225" t="str">
        <f>IF('Page 1'!$D$9="","",'Page 1'!$D$9)</f>
        <v/>
      </c>
      <c r="F54" s="224">
        <f>+'Page 4B (1)'!A66</f>
        <v>0</v>
      </c>
      <c r="G54" s="224">
        <f>+'Page 4B (1)'!B66</f>
        <v>0</v>
      </c>
      <c r="H54" s="224">
        <f>+'Page 4B (1)'!C66</f>
        <v>0</v>
      </c>
      <c r="I54" s="224">
        <f>+'Page 4B (1)'!D66</f>
        <v>0</v>
      </c>
      <c r="J54" s="382">
        <f>+'Page 4B (1)'!E66</f>
        <v>0</v>
      </c>
      <c r="K54" s="243"/>
    </row>
    <row r="55" spans="1:11" x14ac:dyDescent="0.2">
      <c r="A55" s="224">
        <f>+'Page 1'!$B$11</f>
        <v>0</v>
      </c>
      <c r="B55" s="225">
        <f>'data-p1'!$B$3</f>
        <v>45657</v>
      </c>
      <c r="C55" s="225">
        <f>'data-p1'!$C$3</f>
        <v>45717</v>
      </c>
      <c r="D55" s="224">
        <f>+'Page 1'!$D$8</f>
        <v>0</v>
      </c>
      <c r="E55" s="225" t="str">
        <f>IF('Page 1'!$D$9="","",'Page 1'!$D$9)</f>
        <v/>
      </c>
      <c r="F55" s="224">
        <f>+'Page 4B (1)'!A67</f>
        <v>0</v>
      </c>
      <c r="G55" s="224">
        <f>+'Page 4B (1)'!B67</f>
        <v>0</v>
      </c>
      <c r="H55" s="224">
        <f>+'Page 4B (1)'!C67</f>
        <v>0</v>
      </c>
      <c r="I55" s="224">
        <f>+'Page 4B (1)'!D67</f>
        <v>0</v>
      </c>
      <c r="J55" s="382">
        <f>+'Page 4B (1)'!E67</f>
        <v>0</v>
      </c>
      <c r="K55" s="243"/>
    </row>
    <row r="56" spans="1:11" x14ac:dyDescent="0.2">
      <c r="A56" s="224">
        <f>+'Page 1'!$B$11</f>
        <v>0</v>
      </c>
      <c r="B56" s="225">
        <f>'data-p1'!$B$3</f>
        <v>45657</v>
      </c>
      <c r="C56" s="225">
        <f>'data-p1'!$C$3</f>
        <v>45717</v>
      </c>
      <c r="D56" s="224">
        <f>+'Page 1'!$D$8</f>
        <v>0</v>
      </c>
      <c r="E56" s="225" t="str">
        <f>IF('Page 1'!$D$9="","",'Page 1'!$D$9)</f>
        <v/>
      </c>
      <c r="F56" s="224">
        <f>+'Page 4B (1)'!A68</f>
        <v>0</v>
      </c>
      <c r="G56" s="224">
        <f>+'Page 4B (1)'!B68</f>
        <v>0</v>
      </c>
      <c r="H56" s="224">
        <f>+'Page 4B (1)'!C68</f>
        <v>0</v>
      </c>
      <c r="I56" s="224">
        <f>+'Page 4B (1)'!D68</f>
        <v>0</v>
      </c>
      <c r="J56" s="382">
        <f>+'Page 4B (1)'!E68</f>
        <v>0</v>
      </c>
      <c r="K56" s="243"/>
    </row>
    <row r="57" spans="1:11" x14ac:dyDescent="0.2">
      <c r="A57" s="224">
        <f>+'Page 1'!$B$11</f>
        <v>0</v>
      </c>
      <c r="B57" s="225">
        <f>'data-p1'!$B$3</f>
        <v>45657</v>
      </c>
      <c r="C57" s="225">
        <f>'data-p1'!$C$3</f>
        <v>45717</v>
      </c>
      <c r="D57" s="224">
        <f>+'Page 1'!$D$8</f>
        <v>0</v>
      </c>
      <c r="E57" s="225" t="str">
        <f>IF('Page 1'!$D$9="","",'Page 1'!$D$9)</f>
        <v/>
      </c>
      <c r="F57" s="224">
        <f>+'Page 4B (1)'!A69</f>
        <v>0</v>
      </c>
      <c r="G57" s="224">
        <f>+'Page 4B (1)'!B69</f>
        <v>0</v>
      </c>
      <c r="H57" s="224">
        <f>+'Page 4B (1)'!C69</f>
        <v>0</v>
      </c>
      <c r="I57" s="224">
        <f>+'Page 4B (1)'!D69</f>
        <v>0</v>
      </c>
      <c r="J57" s="382">
        <f>+'Page 4B (1)'!E69</f>
        <v>0</v>
      </c>
      <c r="K57" s="243"/>
    </row>
    <row r="58" spans="1:11" x14ac:dyDescent="0.2">
      <c r="A58" s="224">
        <f>+'Page 1'!$B$11</f>
        <v>0</v>
      </c>
      <c r="B58" s="225">
        <f>'data-p1'!$B$3</f>
        <v>45657</v>
      </c>
      <c r="C58" s="225">
        <f>'data-p1'!$C$3</f>
        <v>45717</v>
      </c>
      <c r="D58" s="224">
        <f>+'Page 1'!$D$8</f>
        <v>0</v>
      </c>
      <c r="E58" s="225" t="str">
        <f>IF('Page 1'!$D$9="","",'Page 1'!$D$9)</f>
        <v/>
      </c>
      <c r="F58" s="224">
        <f>+'Page 4B (1)'!A70</f>
        <v>0</v>
      </c>
      <c r="G58" s="224">
        <f>+'Page 4B (1)'!B70</f>
        <v>0</v>
      </c>
      <c r="H58" s="224">
        <f>+'Page 4B (1)'!C70</f>
        <v>0</v>
      </c>
      <c r="I58" s="224">
        <f>+'Page 4B (1)'!D70</f>
        <v>0</v>
      </c>
      <c r="J58" s="382">
        <f>+'Page 4B (1)'!E70</f>
        <v>0</v>
      </c>
      <c r="K58" s="243"/>
    </row>
    <row r="59" spans="1:11" x14ac:dyDescent="0.2">
      <c r="A59" s="224">
        <f>+'Page 1'!$B$11</f>
        <v>0</v>
      </c>
      <c r="B59" s="225">
        <f>'data-p1'!$B$3</f>
        <v>45657</v>
      </c>
      <c r="C59" s="225">
        <f>'data-p1'!$C$3</f>
        <v>45717</v>
      </c>
      <c r="D59" s="224">
        <f>+'Page 1'!$D$8</f>
        <v>0</v>
      </c>
      <c r="E59" s="225" t="str">
        <f>IF('Page 1'!$D$9="","",'Page 1'!$D$9)</f>
        <v/>
      </c>
      <c r="F59" s="224">
        <f>+'Page 4B (1)'!A71</f>
        <v>0</v>
      </c>
      <c r="G59" s="224">
        <f>+'Page 4B (1)'!B71</f>
        <v>0</v>
      </c>
      <c r="H59" s="224">
        <f>+'Page 4B (1)'!C71</f>
        <v>0</v>
      </c>
      <c r="I59" s="224">
        <f>+'Page 4B (1)'!D71</f>
        <v>0</v>
      </c>
      <c r="J59" s="382">
        <f>+'Page 4B (1)'!E71</f>
        <v>0</v>
      </c>
      <c r="K59" s="243"/>
    </row>
    <row r="60" spans="1:11" x14ac:dyDescent="0.2">
      <c r="A60" s="224">
        <f>+'Page 1'!$B$11</f>
        <v>0</v>
      </c>
      <c r="B60" s="225">
        <f>'data-p1'!$B$3</f>
        <v>45657</v>
      </c>
      <c r="C60" s="225">
        <f>'data-p1'!$C$3</f>
        <v>45717</v>
      </c>
      <c r="D60" s="224">
        <f>+'Page 1'!$D$8</f>
        <v>0</v>
      </c>
      <c r="E60" s="225" t="str">
        <f>IF('Page 1'!$D$9="","",'Page 1'!$D$9)</f>
        <v/>
      </c>
      <c r="F60" s="224">
        <f>+'Page 4B (1)'!A72</f>
        <v>0</v>
      </c>
      <c r="G60" s="224">
        <f>+'Page 4B (1)'!B72</f>
        <v>0</v>
      </c>
      <c r="H60" s="224">
        <f>+'Page 4B (1)'!C72</f>
        <v>0</v>
      </c>
      <c r="I60" s="224">
        <f>+'Page 4B (1)'!D72</f>
        <v>0</v>
      </c>
      <c r="J60" s="382">
        <f>+'Page 4B (1)'!E72</f>
        <v>0</v>
      </c>
      <c r="K60" s="243"/>
    </row>
    <row r="61" spans="1:11" x14ac:dyDescent="0.2">
      <c r="A61" s="224">
        <f>+'Page 1'!$B$11</f>
        <v>0</v>
      </c>
      <c r="B61" s="225">
        <f>'data-p1'!$B$3</f>
        <v>45657</v>
      </c>
      <c r="C61" s="225">
        <f>'data-p1'!$C$3</f>
        <v>45717</v>
      </c>
      <c r="D61" s="224">
        <f>+'Page 1'!$D$8</f>
        <v>0</v>
      </c>
      <c r="E61" s="225" t="str">
        <f>IF('Page 1'!$D$9="","",'Page 1'!$D$9)</f>
        <v/>
      </c>
      <c r="F61" s="224">
        <f>+'Page 4B (1)'!A73</f>
        <v>0</v>
      </c>
      <c r="G61" s="224">
        <f>+'Page 4B (1)'!B73</f>
        <v>0</v>
      </c>
      <c r="H61" s="224">
        <f>+'Page 4B (1)'!C73</f>
        <v>0</v>
      </c>
      <c r="I61" s="224">
        <f>+'Page 4B (1)'!D73</f>
        <v>0</v>
      </c>
      <c r="J61" s="382">
        <f>+'Page 4B (1)'!E73</f>
        <v>0</v>
      </c>
      <c r="K61" s="243"/>
    </row>
    <row r="62" spans="1:11" x14ac:dyDescent="0.2">
      <c r="A62" s="224">
        <f>+'Page 1'!$B$11</f>
        <v>0</v>
      </c>
      <c r="B62" s="225">
        <f>'data-p1'!$B$3</f>
        <v>45657</v>
      </c>
      <c r="C62" s="225">
        <f>'data-p1'!$C$3</f>
        <v>45717</v>
      </c>
      <c r="D62" s="224">
        <f>+'Page 1'!$D$8</f>
        <v>0</v>
      </c>
      <c r="E62" s="225" t="str">
        <f>IF('Page 1'!$D$9="","",'Page 1'!$D$9)</f>
        <v/>
      </c>
      <c r="F62" s="224">
        <f>+'Page 4B (1)'!A74</f>
        <v>0</v>
      </c>
      <c r="G62" s="224">
        <f>+'Page 4B (1)'!B74</f>
        <v>0</v>
      </c>
      <c r="H62" s="224">
        <f>+'Page 4B (1)'!C74</f>
        <v>0</v>
      </c>
      <c r="I62" s="224">
        <f>+'Page 4B (1)'!D74</f>
        <v>0</v>
      </c>
      <c r="J62" s="382">
        <f>+'Page 4B (1)'!E74</f>
        <v>0</v>
      </c>
      <c r="K62" s="243"/>
    </row>
    <row r="63" spans="1:11" x14ac:dyDescent="0.2">
      <c r="A63" s="224">
        <f>+'Page 1'!$B$11</f>
        <v>0</v>
      </c>
      <c r="B63" s="225">
        <f>'data-p1'!$B$3</f>
        <v>45657</v>
      </c>
      <c r="C63" s="225">
        <f>'data-p1'!$C$3</f>
        <v>45717</v>
      </c>
      <c r="D63" s="224">
        <f>+'Page 1'!$D$8</f>
        <v>0</v>
      </c>
      <c r="E63" s="225" t="str">
        <f>IF('Page 1'!$D$9="","",'Page 1'!$D$9)</f>
        <v/>
      </c>
      <c r="F63" s="224">
        <f>+'Page 4B (1)'!A75</f>
        <v>0</v>
      </c>
      <c r="G63" s="224">
        <f>+'Page 4B (1)'!B75</f>
        <v>0</v>
      </c>
      <c r="H63" s="224">
        <f>+'Page 4B (1)'!C75</f>
        <v>0</v>
      </c>
      <c r="I63" s="224">
        <f>+'Page 4B (1)'!D75</f>
        <v>0</v>
      </c>
      <c r="J63" s="382">
        <f>+'Page 4B (1)'!E75</f>
        <v>0</v>
      </c>
      <c r="K63" s="243"/>
    </row>
    <row r="64" spans="1:11" x14ac:dyDescent="0.2">
      <c r="A64" s="224">
        <f>+'Page 1'!$B$11</f>
        <v>0</v>
      </c>
      <c r="B64" s="225">
        <f>'data-p1'!$B$3</f>
        <v>45657</v>
      </c>
      <c r="C64" s="225">
        <f>'data-p1'!$C$3</f>
        <v>45717</v>
      </c>
      <c r="D64" s="224">
        <f>+'Page 1'!$D$8</f>
        <v>0</v>
      </c>
      <c r="E64" s="225" t="str">
        <f>IF('Page 1'!$D$9="","",'Page 1'!$D$9)</f>
        <v/>
      </c>
      <c r="F64" s="224">
        <f>+'Page 4B (1)'!A76</f>
        <v>0</v>
      </c>
      <c r="G64" s="224">
        <f>+'Page 4B (1)'!B76</f>
        <v>0</v>
      </c>
      <c r="H64" s="224">
        <f>+'Page 4B (1)'!C76</f>
        <v>0</v>
      </c>
      <c r="I64" s="224">
        <f>+'Page 4B (1)'!D76</f>
        <v>0</v>
      </c>
      <c r="J64" s="382">
        <f>+'Page 4B (1)'!E76</f>
        <v>0</v>
      </c>
      <c r="K64" s="243"/>
    </row>
    <row r="65" spans="1:11" x14ac:dyDescent="0.2">
      <c r="A65" s="224">
        <f>+'Page 1'!$B$11</f>
        <v>0</v>
      </c>
      <c r="B65" s="225">
        <f>'data-p1'!$B$3</f>
        <v>45657</v>
      </c>
      <c r="C65" s="225">
        <f>'data-p1'!$C$3</f>
        <v>45717</v>
      </c>
      <c r="D65" s="224">
        <f>+'Page 1'!$D$8</f>
        <v>0</v>
      </c>
      <c r="E65" s="225" t="str">
        <f>IF('Page 1'!$D$9="","",'Page 1'!$D$9)</f>
        <v/>
      </c>
      <c r="F65" s="224">
        <f>+'Page 4B (1)'!A77</f>
        <v>0</v>
      </c>
      <c r="G65" s="224">
        <f>+'Page 4B (1)'!B77</f>
        <v>0</v>
      </c>
      <c r="H65" s="224">
        <f>+'Page 4B (1)'!C77</f>
        <v>0</v>
      </c>
      <c r="I65" s="224">
        <f>+'Page 4B (1)'!D77</f>
        <v>0</v>
      </c>
      <c r="J65" s="382">
        <f>+'Page 4B (1)'!E77</f>
        <v>0</v>
      </c>
      <c r="K65" s="243"/>
    </row>
    <row r="66" spans="1:11" x14ac:dyDescent="0.2">
      <c r="A66" s="224">
        <f>+'Page 1'!$B$11</f>
        <v>0</v>
      </c>
      <c r="B66" s="225">
        <f>'data-p1'!$B$3</f>
        <v>45657</v>
      </c>
      <c r="C66" s="225">
        <f>'data-p1'!$C$3</f>
        <v>45717</v>
      </c>
      <c r="D66" s="224">
        <f>+'Page 1'!$D$8</f>
        <v>0</v>
      </c>
      <c r="E66" s="225" t="str">
        <f>IF('Page 1'!$D$9="","",'Page 1'!$D$9)</f>
        <v/>
      </c>
      <c r="F66" s="224">
        <f>+'Page 4B (1)'!A78</f>
        <v>0</v>
      </c>
      <c r="G66" s="224">
        <f>+'Page 4B (1)'!B78</f>
        <v>0</v>
      </c>
      <c r="H66" s="224">
        <f>+'Page 4B (1)'!C78</f>
        <v>0</v>
      </c>
      <c r="I66" s="224">
        <f>+'Page 4B (1)'!D78</f>
        <v>0</v>
      </c>
      <c r="J66" s="382">
        <f>+'Page 4B (1)'!E78</f>
        <v>0</v>
      </c>
      <c r="K66" s="243"/>
    </row>
    <row r="67" spans="1:11" x14ac:dyDescent="0.2">
      <c r="A67" s="224">
        <f>+'Page 1'!$B$11</f>
        <v>0</v>
      </c>
      <c r="B67" s="225">
        <f>'data-p1'!$B$3</f>
        <v>45657</v>
      </c>
      <c r="C67" s="225">
        <f>'data-p1'!$C$3</f>
        <v>45717</v>
      </c>
      <c r="D67" s="224">
        <f>+'Page 1'!$D$8</f>
        <v>0</v>
      </c>
      <c r="E67" s="225" t="str">
        <f>IF('Page 1'!$D$9="","",'Page 1'!$D$9)</f>
        <v/>
      </c>
      <c r="F67" s="224">
        <f>+'Page 4B (1)'!A79</f>
        <v>0</v>
      </c>
      <c r="G67" s="224">
        <f>+'Page 4B (1)'!B79</f>
        <v>0</v>
      </c>
      <c r="H67" s="224">
        <f>+'Page 4B (1)'!C79</f>
        <v>0</v>
      </c>
      <c r="I67" s="224">
        <f>+'Page 4B (1)'!D79</f>
        <v>0</v>
      </c>
      <c r="J67" s="382">
        <f>+'Page 4B (1)'!E79</f>
        <v>0</v>
      </c>
      <c r="K67" s="243"/>
    </row>
    <row r="68" spans="1:11" x14ac:dyDescent="0.2">
      <c r="A68" s="224">
        <f>+'Page 1'!$B$11</f>
        <v>0</v>
      </c>
      <c r="B68" s="225">
        <f>'data-p1'!$B$3</f>
        <v>45657</v>
      </c>
      <c r="C68" s="225">
        <f>'data-p1'!$C$3</f>
        <v>45717</v>
      </c>
      <c r="D68" s="224">
        <f>+'Page 1'!$D$8</f>
        <v>0</v>
      </c>
      <c r="E68" s="225" t="str">
        <f>IF('Page 1'!$D$9="","",'Page 1'!$D$9)</f>
        <v/>
      </c>
      <c r="F68" s="224">
        <f>+'Page 4B (1)'!A80</f>
        <v>0</v>
      </c>
      <c r="G68" s="224">
        <f>+'Page 4B (1)'!B80</f>
        <v>0</v>
      </c>
      <c r="H68" s="224">
        <f>+'Page 4B (1)'!C80</f>
        <v>0</v>
      </c>
      <c r="I68" s="224">
        <f>+'Page 4B (1)'!D80</f>
        <v>0</v>
      </c>
      <c r="J68" s="382">
        <f>+'Page 4B (1)'!E80</f>
        <v>0</v>
      </c>
      <c r="K68" s="243"/>
    </row>
    <row r="69" spans="1:11" x14ac:dyDescent="0.2">
      <c r="A69" s="224">
        <f>+'Page 1'!$B$11</f>
        <v>0</v>
      </c>
      <c r="B69" s="225">
        <f>'data-p1'!$B$3</f>
        <v>45657</v>
      </c>
      <c r="C69" s="225">
        <f>'data-p1'!$C$3</f>
        <v>45717</v>
      </c>
      <c r="D69" s="224">
        <f>+'Page 1'!$D$8</f>
        <v>0</v>
      </c>
      <c r="E69" s="225" t="str">
        <f>IF('Page 1'!$D$9="","",'Page 1'!$D$9)</f>
        <v/>
      </c>
      <c r="F69" s="224">
        <f>+'Page 4B (1)'!A81</f>
        <v>0</v>
      </c>
      <c r="G69" s="224">
        <f>+'Page 4B (1)'!B81</f>
        <v>0</v>
      </c>
      <c r="H69" s="224">
        <f>+'Page 4B (1)'!C81</f>
        <v>0</v>
      </c>
      <c r="I69" s="224">
        <f>+'Page 4B (1)'!D81</f>
        <v>0</v>
      </c>
      <c r="J69" s="382">
        <f>+'Page 4B (1)'!E81</f>
        <v>0</v>
      </c>
      <c r="K69" s="243"/>
    </row>
    <row r="70" spans="1:11" x14ac:dyDescent="0.2">
      <c r="A70" s="224">
        <f>+'Page 1'!$B$11</f>
        <v>0</v>
      </c>
      <c r="B70" s="225">
        <f>'data-p1'!$B$3</f>
        <v>45657</v>
      </c>
      <c r="C70" s="225">
        <f>'data-p1'!$C$3</f>
        <v>45717</v>
      </c>
      <c r="D70" s="224">
        <f>+'Page 1'!$D$8</f>
        <v>0</v>
      </c>
      <c r="E70" s="225" t="str">
        <f>IF('Page 1'!$D$9="","",'Page 1'!$D$9)</f>
        <v/>
      </c>
      <c r="F70" s="224">
        <f>+'Page 4B (1)'!A82</f>
        <v>0</v>
      </c>
      <c r="G70" s="224">
        <f>+'Page 4B (1)'!B82</f>
        <v>0</v>
      </c>
      <c r="H70" s="224">
        <f>+'Page 4B (1)'!C82</f>
        <v>0</v>
      </c>
      <c r="I70" s="224">
        <f>+'Page 4B (1)'!D82</f>
        <v>0</v>
      </c>
      <c r="J70" s="382">
        <f>+'Page 4B (1)'!E82</f>
        <v>0</v>
      </c>
      <c r="K70" s="243"/>
    </row>
    <row r="71" spans="1:11" x14ac:dyDescent="0.2">
      <c r="A71" s="224">
        <f>+'Page 1'!$B$11</f>
        <v>0</v>
      </c>
      <c r="B71" s="225">
        <f>'data-p1'!$B$3</f>
        <v>45657</v>
      </c>
      <c r="C71" s="225">
        <f>'data-p1'!$C$3</f>
        <v>45717</v>
      </c>
      <c r="D71" s="224">
        <f>+'Page 1'!$D$8</f>
        <v>0</v>
      </c>
      <c r="E71" s="225" t="str">
        <f>IF('Page 1'!$D$9="","",'Page 1'!$D$9)</f>
        <v/>
      </c>
      <c r="F71" s="224">
        <f>+'Page 4B (1)'!A83</f>
        <v>0</v>
      </c>
      <c r="G71" s="224">
        <f>+'Page 4B (1)'!B83</f>
        <v>0</v>
      </c>
      <c r="H71" s="224">
        <f>+'Page 4B (1)'!C83</f>
        <v>0</v>
      </c>
      <c r="I71" s="224">
        <f>+'Page 4B (1)'!D83</f>
        <v>0</v>
      </c>
      <c r="J71" s="382">
        <f>+'Page 4B (1)'!E83</f>
        <v>0</v>
      </c>
      <c r="K71" s="243"/>
    </row>
    <row r="72" spans="1:11" x14ac:dyDescent="0.2">
      <c r="A72" s="224">
        <f>+'Page 1'!$B$11</f>
        <v>0</v>
      </c>
      <c r="B72" s="225">
        <f>'data-p1'!$B$3</f>
        <v>45657</v>
      </c>
      <c r="C72" s="225">
        <f>'data-p1'!$C$3</f>
        <v>45717</v>
      </c>
      <c r="D72" s="224">
        <f>+'Page 1'!$D$8</f>
        <v>0</v>
      </c>
      <c r="E72" s="225" t="str">
        <f>IF('Page 1'!$D$9="","",'Page 1'!$D$9)</f>
        <v/>
      </c>
      <c r="F72" s="224">
        <f>+'Page 4B (1)'!A84</f>
        <v>0</v>
      </c>
      <c r="G72" s="224">
        <f>+'Page 4B (1)'!B84</f>
        <v>0</v>
      </c>
      <c r="H72" s="224">
        <f>+'Page 4B (1)'!C84</f>
        <v>0</v>
      </c>
      <c r="I72" s="224">
        <f>+'Page 4B (1)'!D84</f>
        <v>0</v>
      </c>
      <c r="J72" s="382">
        <f>+'Page 4B (1)'!E84</f>
        <v>0</v>
      </c>
      <c r="K72" s="243"/>
    </row>
    <row r="73" spans="1:11" x14ac:dyDescent="0.2">
      <c r="A73" s="224">
        <f>+'Page 1'!$B$11</f>
        <v>0</v>
      </c>
      <c r="B73" s="225">
        <f>'data-p1'!$B$3</f>
        <v>45657</v>
      </c>
      <c r="C73" s="225">
        <f>'data-p1'!$C$3</f>
        <v>45717</v>
      </c>
      <c r="D73" s="224">
        <f>+'Page 1'!$D$8</f>
        <v>0</v>
      </c>
      <c r="E73" s="225" t="str">
        <f>IF('Page 1'!$D$9="","",'Page 1'!$D$9)</f>
        <v/>
      </c>
      <c r="F73" s="224">
        <f>+'Page 4B (1)'!A85</f>
        <v>0</v>
      </c>
      <c r="G73" s="224">
        <f>+'Page 4B (1)'!B85</f>
        <v>0</v>
      </c>
      <c r="H73" s="224">
        <f>+'Page 4B (1)'!C85</f>
        <v>0</v>
      </c>
      <c r="I73" s="224">
        <f>+'Page 4B (1)'!D85</f>
        <v>0</v>
      </c>
      <c r="J73" s="382">
        <f>+'Page 4B (1)'!E85</f>
        <v>0</v>
      </c>
      <c r="K73" s="243"/>
    </row>
    <row r="74" spans="1:11" x14ac:dyDescent="0.2">
      <c r="A74" s="224">
        <f>+'Page 1'!$B$11</f>
        <v>0</v>
      </c>
      <c r="B74" s="225">
        <f>'data-p1'!$B$3</f>
        <v>45657</v>
      </c>
      <c r="C74" s="225">
        <f>'data-p1'!$C$3</f>
        <v>45717</v>
      </c>
      <c r="D74" s="224">
        <f>+'Page 1'!$D$8</f>
        <v>0</v>
      </c>
      <c r="E74" s="225" t="str">
        <f>IF('Page 1'!$D$9="","",'Page 1'!$D$9)</f>
        <v/>
      </c>
      <c r="F74" s="224">
        <f>+'Page 4B (1)'!A86</f>
        <v>0</v>
      </c>
      <c r="G74" s="224">
        <f>+'Page 4B (1)'!B86</f>
        <v>0</v>
      </c>
      <c r="H74" s="224">
        <f>+'Page 4B (1)'!C86</f>
        <v>0</v>
      </c>
      <c r="I74" s="224">
        <f>+'Page 4B (1)'!D86</f>
        <v>0</v>
      </c>
      <c r="J74" s="382">
        <f>+'Page 4B (1)'!E86</f>
        <v>0</v>
      </c>
      <c r="K74" s="243"/>
    </row>
    <row r="75" spans="1:11" x14ac:dyDescent="0.2">
      <c r="A75" s="224">
        <f>+'Page 1'!$B$11</f>
        <v>0</v>
      </c>
      <c r="B75" s="225">
        <f>'data-p1'!$B$3</f>
        <v>45657</v>
      </c>
      <c r="C75" s="225">
        <f>'data-p1'!$C$3</f>
        <v>45717</v>
      </c>
      <c r="D75" s="224">
        <f>+'Page 1'!$D$8</f>
        <v>0</v>
      </c>
      <c r="E75" s="225" t="str">
        <f>IF('Page 1'!$D$9="","",'Page 1'!$D$9)</f>
        <v/>
      </c>
      <c r="F75" s="224">
        <f>+'Page 4B (2)'!A15</f>
        <v>0</v>
      </c>
      <c r="G75" s="224">
        <f>+'Page 4B (2)'!B15</f>
        <v>0</v>
      </c>
      <c r="H75" s="224">
        <f>+'Page 4B (2)'!C15</f>
        <v>0</v>
      </c>
      <c r="I75" s="224">
        <f>+'Page 4B (2)'!D15</f>
        <v>0</v>
      </c>
      <c r="J75" s="382">
        <f>+'Page 4B (2)'!E15</f>
        <v>0</v>
      </c>
    </row>
    <row r="76" spans="1:11" x14ac:dyDescent="0.2">
      <c r="A76" s="224">
        <f>+'Page 1'!$B$11</f>
        <v>0</v>
      </c>
      <c r="B76" s="225">
        <f>'data-p1'!$B$3</f>
        <v>45657</v>
      </c>
      <c r="C76" s="225">
        <f>'data-p1'!$C$3</f>
        <v>45717</v>
      </c>
      <c r="D76" s="224">
        <f>+'Page 1'!$D$8</f>
        <v>0</v>
      </c>
      <c r="E76" s="225" t="str">
        <f>IF('Page 1'!$D$9="","",'Page 1'!$D$9)</f>
        <v/>
      </c>
      <c r="F76" s="224">
        <f>+'Page 4B (2)'!A16</f>
        <v>0</v>
      </c>
      <c r="G76" s="224">
        <f>+'Page 4B (2)'!B16</f>
        <v>0</v>
      </c>
      <c r="H76" s="224">
        <f>+'Page 4B (2)'!C16</f>
        <v>0</v>
      </c>
      <c r="I76" s="224">
        <f>+'Page 4B (2)'!D16</f>
        <v>0</v>
      </c>
      <c r="J76" s="382">
        <f>+'Page 4B (2)'!E16</f>
        <v>0</v>
      </c>
    </row>
    <row r="77" spans="1:11" x14ac:dyDescent="0.2">
      <c r="A77" s="224">
        <f>+'Page 1'!$B$11</f>
        <v>0</v>
      </c>
      <c r="B77" s="225">
        <f>'data-p1'!$B$3</f>
        <v>45657</v>
      </c>
      <c r="C77" s="225">
        <f>'data-p1'!$C$3</f>
        <v>45717</v>
      </c>
      <c r="D77" s="224">
        <f>+'Page 1'!$D$8</f>
        <v>0</v>
      </c>
      <c r="E77" s="225" t="str">
        <f>IF('Page 1'!$D$9="","",'Page 1'!$D$9)</f>
        <v/>
      </c>
      <c r="F77" s="224">
        <f>+'Page 4B (2)'!A17</f>
        <v>0</v>
      </c>
      <c r="G77" s="224">
        <f>+'Page 4B (2)'!B17</f>
        <v>0</v>
      </c>
      <c r="H77" s="224">
        <f>+'Page 4B (2)'!C17</f>
        <v>0</v>
      </c>
      <c r="I77" s="224">
        <f>+'Page 4B (2)'!D17</f>
        <v>0</v>
      </c>
      <c r="J77" s="382">
        <f>+'Page 4B (2)'!E17</f>
        <v>0</v>
      </c>
    </row>
    <row r="78" spans="1:11" x14ac:dyDescent="0.2">
      <c r="A78" s="224">
        <f>+'Page 1'!$B$11</f>
        <v>0</v>
      </c>
      <c r="B78" s="225">
        <f>'data-p1'!$B$3</f>
        <v>45657</v>
      </c>
      <c r="C78" s="225">
        <f>'data-p1'!$C$3</f>
        <v>45717</v>
      </c>
      <c r="D78" s="224">
        <f>+'Page 1'!$D$8</f>
        <v>0</v>
      </c>
      <c r="E78" s="225" t="str">
        <f>IF('Page 1'!$D$9="","",'Page 1'!$D$9)</f>
        <v/>
      </c>
      <c r="F78" s="224">
        <f>+'Page 4B (2)'!A18</f>
        <v>0</v>
      </c>
      <c r="G78" s="224">
        <f>+'Page 4B (2)'!B18</f>
        <v>0</v>
      </c>
      <c r="H78" s="224">
        <f>+'Page 4B (2)'!C18</f>
        <v>0</v>
      </c>
      <c r="I78" s="224">
        <f>+'Page 4B (2)'!D18</f>
        <v>0</v>
      </c>
      <c r="J78" s="382">
        <f>+'Page 4B (2)'!E18</f>
        <v>0</v>
      </c>
    </row>
    <row r="79" spans="1:11" x14ac:dyDescent="0.2">
      <c r="A79" s="224">
        <f>+'Page 1'!$B$11</f>
        <v>0</v>
      </c>
      <c r="B79" s="225">
        <f>'data-p1'!$B$3</f>
        <v>45657</v>
      </c>
      <c r="C79" s="225">
        <f>'data-p1'!$C$3</f>
        <v>45717</v>
      </c>
      <c r="D79" s="224">
        <f>+'Page 1'!$D$8</f>
        <v>0</v>
      </c>
      <c r="E79" s="225" t="str">
        <f>IF('Page 1'!$D$9="","",'Page 1'!$D$9)</f>
        <v/>
      </c>
      <c r="F79" s="224">
        <f>+'Page 4B (2)'!A19</f>
        <v>0</v>
      </c>
      <c r="G79" s="224">
        <f>+'Page 4B (2)'!B19</f>
        <v>0</v>
      </c>
      <c r="H79" s="224">
        <f>+'Page 4B (2)'!C19</f>
        <v>0</v>
      </c>
      <c r="I79" s="224">
        <f>+'Page 4B (2)'!D19</f>
        <v>0</v>
      </c>
      <c r="J79" s="382">
        <f>+'Page 4B (2)'!E19</f>
        <v>0</v>
      </c>
    </row>
    <row r="80" spans="1:11" x14ac:dyDescent="0.2">
      <c r="A80" s="224">
        <f>+'Page 1'!$B$11</f>
        <v>0</v>
      </c>
      <c r="B80" s="225">
        <f>'data-p1'!$B$3</f>
        <v>45657</v>
      </c>
      <c r="C80" s="225">
        <f>'data-p1'!$C$3</f>
        <v>45717</v>
      </c>
      <c r="D80" s="224">
        <f>+'Page 1'!$D$8</f>
        <v>0</v>
      </c>
      <c r="E80" s="225" t="str">
        <f>IF('Page 1'!$D$9="","",'Page 1'!$D$9)</f>
        <v/>
      </c>
      <c r="F80" s="224">
        <f>+'Page 4B (2)'!A20</f>
        <v>0</v>
      </c>
      <c r="G80" s="224">
        <f>+'Page 4B (2)'!B20</f>
        <v>0</v>
      </c>
      <c r="H80" s="224">
        <f>+'Page 4B (2)'!C20</f>
        <v>0</v>
      </c>
      <c r="I80" s="224">
        <f>+'Page 4B (2)'!D20</f>
        <v>0</v>
      </c>
      <c r="J80" s="382">
        <f>+'Page 4B (2)'!E20</f>
        <v>0</v>
      </c>
    </row>
    <row r="81" spans="1:10" x14ac:dyDescent="0.2">
      <c r="A81" s="224">
        <f>+'Page 1'!$B$11</f>
        <v>0</v>
      </c>
      <c r="B81" s="225">
        <f>'data-p1'!$B$3</f>
        <v>45657</v>
      </c>
      <c r="C81" s="225">
        <f>'data-p1'!$C$3</f>
        <v>45717</v>
      </c>
      <c r="D81" s="224">
        <f>+'Page 1'!$D$8</f>
        <v>0</v>
      </c>
      <c r="E81" s="225" t="str">
        <f>IF('Page 1'!$D$9="","",'Page 1'!$D$9)</f>
        <v/>
      </c>
      <c r="F81" s="224">
        <f>+'Page 4B (2)'!A21</f>
        <v>0</v>
      </c>
      <c r="G81" s="224">
        <f>+'Page 4B (2)'!B21</f>
        <v>0</v>
      </c>
      <c r="H81" s="224">
        <f>+'Page 4B (2)'!C21</f>
        <v>0</v>
      </c>
      <c r="I81" s="224">
        <f>+'Page 4B (2)'!D21</f>
        <v>0</v>
      </c>
      <c r="J81" s="382">
        <f>+'Page 4B (2)'!E21</f>
        <v>0</v>
      </c>
    </row>
    <row r="82" spans="1:10" x14ac:dyDescent="0.2">
      <c r="A82" s="224">
        <f>+'Page 1'!$B$11</f>
        <v>0</v>
      </c>
      <c r="B82" s="225">
        <f>'data-p1'!$B$3</f>
        <v>45657</v>
      </c>
      <c r="C82" s="225">
        <f>'data-p1'!$C$3</f>
        <v>45717</v>
      </c>
      <c r="D82" s="224">
        <f>+'Page 1'!$D$8</f>
        <v>0</v>
      </c>
      <c r="E82" s="225" t="str">
        <f>IF('Page 1'!$D$9="","",'Page 1'!$D$9)</f>
        <v/>
      </c>
      <c r="F82" s="224">
        <f>+'Page 4B (2)'!A22</f>
        <v>0</v>
      </c>
      <c r="G82" s="224">
        <f>+'Page 4B (2)'!B22</f>
        <v>0</v>
      </c>
      <c r="H82" s="224">
        <f>+'Page 4B (2)'!C22</f>
        <v>0</v>
      </c>
      <c r="I82" s="224">
        <f>+'Page 4B (2)'!D22</f>
        <v>0</v>
      </c>
      <c r="J82" s="382">
        <f>+'Page 4B (2)'!E22</f>
        <v>0</v>
      </c>
    </row>
    <row r="83" spans="1:10" x14ac:dyDescent="0.2">
      <c r="A83" s="224">
        <f>+'Page 1'!$B$11</f>
        <v>0</v>
      </c>
      <c r="B83" s="225">
        <f>'data-p1'!$B$3</f>
        <v>45657</v>
      </c>
      <c r="C83" s="225">
        <f>'data-p1'!$C$3</f>
        <v>45717</v>
      </c>
      <c r="D83" s="224">
        <f>+'Page 1'!$D$8</f>
        <v>0</v>
      </c>
      <c r="E83" s="225" t="str">
        <f>IF('Page 1'!$D$9="","",'Page 1'!$D$9)</f>
        <v/>
      </c>
      <c r="F83" s="224">
        <f>+'Page 4B (2)'!A23</f>
        <v>0</v>
      </c>
      <c r="G83" s="224">
        <f>+'Page 4B (2)'!B23</f>
        <v>0</v>
      </c>
      <c r="H83" s="224">
        <f>+'Page 4B (2)'!C23</f>
        <v>0</v>
      </c>
      <c r="I83" s="224">
        <f>+'Page 4B (2)'!D23</f>
        <v>0</v>
      </c>
      <c r="J83" s="382">
        <f>+'Page 4B (2)'!E23</f>
        <v>0</v>
      </c>
    </row>
    <row r="84" spans="1:10" x14ac:dyDescent="0.2">
      <c r="A84" s="224">
        <f>+'Page 1'!$B$11</f>
        <v>0</v>
      </c>
      <c r="B84" s="225">
        <f>'data-p1'!$B$3</f>
        <v>45657</v>
      </c>
      <c r="C84" s="225">
        <f>'data-p1'!$C$3</f>
        <v>45717</v>
      </c>
      <c r="D84" s="224">
        <f>+'Page 1'!$D$8</f>
        <v>0</v>
      </c>
      <c r="E84" s="225" t="str">
        <f>IF('Page 1'!$D$9="","",'Page 1'!$D$9)</f>
        <v/>
      </c>
      <c r="F84" s="224">
        <f>+'Page 4B (2)'!A24</f>
        <v>0</v>
      </c>
      <c r="G84" s="224">
        <f>+'Page 4B (2)'!B24</f>
        <v>0</v>
      </c>
      <c r="H84" s="224">
        <f>+'Page 4B (2)'!C24</f>
        <v>0</v>
      </c>
      <c r="I84" s="224">
        <f>+'Page 4B (2)'!D24</f>
        <v>0</v>
      </c>
      <c r="J84" s="382">
        <f>+'Page 4B (2)'!E24</f>
        <v>0</v>
      </c>
    </row>
    <row r="85" spans="1:10" x14ac:dyDescent="0.2">
      <c r="A85" s="224">
        <f>+'Page 1'!$B$11</f>
        <v>0</v>
      </c>
      <c r="B85" s="225">
        <f>'data-p1'!$B$3</f>
        <v>45657</v>
      </c>
      <c r="C85" s="225">
        <f>'data-p1'!$C$3</f>
        <v>45717</v>
      </c>
      <c r="D85" s="224">
        <f>+'Page 1'!$D$8</f>
        <v>0</v>
      </c>
      <c r="E85" s="225" t="str">
        <f>IF('Page 1'!$D$9="","",'Page 1'!$D$9)</f>
        <v/>
      </c>
      <c r="F85" s="224">
        <f>+'Page 4B (2)'!A25</f>
        <v>0</v>
      </c>
      <c r="G85" s="224">
        <f>+'Page 4B (2)'!B25</f>
        <v>0</v>
      </c>
      <c r="H85" s="224">
        <f>+'Page 4B (2)'!C25</f>
        <v>0</v>
      </c>
      <c r="I85" s="224">
        <f>+'Page 4B (2)'!D25</f>
        <v>0</v>
      </c>
      <c r="J85" s="382">
        <f>+'Page 4B (2)'!E25</f>
        <v>0</v>
      </c>
    </row>
    <row r="86" spans="1:10" x14ac:dyDescent="0.2">
      <c r="A86" s="224">
        <f>+'Page 1'!$B$11</f>
        <v>0</v>
      </c>
      <c r="B86" s="225">
        <f>'data-p1'!$B$3</f>
        <v>45657</v>
      </c>
      <c r="C86" s="225">
        <f>'data-p1'!$C$3</f>
        <v>45717</v>
      </c>
      <c r="D86" s="224">
        <f>+'Page 1'!$D$8</f>
        <v>0</v>
      </c>
      <c r="E86" s="225" t="str">
        <f>IF('Page 1'!$D$9="","",'Page 1'!$D$9)</f>
        <v/>
      </c>
      <c r="F86" s="224">
        <f>+'Page 4B (2)'!A26</f>
        <v>0</v>
      </c>
      <c r="G86" s="224">
        <f>+'Page 4B (2)'!B26</f>
        <v>0</v>
      </c>
      <c r="H86" s="224">
        <f>+'Page 4B (2)'!C26</f>
        <v>0</v>
      </c>
      <c r="I86" s="224">
        <f>+'Page 4B (2)'!D26</f>
        <v>0</v>
      </c>
      <c r="J86" s="382">
        <f>+'Page 4B (2)'!E26</f>
        <v>0</v>
      </c>
    </row>
    <row r="87" spans="1:10" x14ac:dyDescent="0.2">
      <c r="A87" s="224">
        <f>+'Page 1'!$B$11</f>
        <v>0</v>
      </c>
      <c r="B87" s="225">
        <f>'data-p1'!$B$3</f>
        <v>45657</v>
      </c>
      <c r="C87" s="225">
        <f>'data-p1'!$C$3</f>
        <v>45717</v>
      </c>
      <c r="D87" s="224">
        <f>+'Page 1'!$D$8</f>
        <v>0</v>
      </c>
      <c r="E87" s="225" t="str">
        <f>IF('Page 1'!$D$9="","",'Page 1'!$D$9)</f>
        <v/>
      </c>
      <c r="F87" s="224">
        <f>+'Page 4B (2)'!A27</f>
        <v>0</v>
      </c>
      <c r="G87" s="224">
        <f>+'Page 4B (2)'!B27</f>
        <v>0</v>
      </c>
      <c r="H87" s="224">
        <f>+'Page 4B (2)'!C27</f>
        <v>0</v>
      </c>
      <c r="I87" s="224">
        <f>+'Page 4B (2)'!D27</f>
        <v>0</v>
      </c>
      <c r="J87" s="382">
        <f>+'Page 4B (2)'!E27</f>
        <v>0</v>
      </c>
    </row>
    <row r="88" spans="1:10" x14ac:dyDescent="0.2">
      <c r="A88" s="224">
        <f>+'Page 1'!$B$11</f>
        <v>0</v>
      </c>
      <c r="B88" s="225">
        <f>'data-p1'!$B$3</f>
        <v>45657</v>
      </c>
      <c r="C88" s="225">
        <f>'data-p1'!$C$3</f>
        <v>45717</v>
      </c>
      <c r="D88" s="224">
        <f>+'Page 1'!$D$8</f>
        <v>0</v>
      </c>
      <c r="E88" s="225" t="str">
        <f>IF('Page 1'!$D$9="","",'Page 1'!$D$9)</f>
        <v/>
      </c>
      <c r="F88" s="224">
        <f>+'Page 4B (2)'!A28</f>
        <v>0</v>
      </c>
      <c r="G88" s="224">
        <f>+'Page 4B (2)'!B28</f>
        <v>0</v>
      </c>
      <c r="H88" s="224">
        <f>+'Page 4B (2)'!C28</f>
        <v>0</v>
      </c>
      <c r="I88" s="224">
        <f>+'Page 4B (2)'!D28</f>
        <v>0</v>
      </c>
      <c r="J88" s="382">
        <f>+'Page 4B (2)'!E28</f>
        <v>0</v>
      </c>
    </row>
    <row r="89" spans="1:10" x14ac:dyDescent="0.2">
      <c r="A89" s="224">
        <f>+'Page 1'!$B$11</f>
        <v>0</v>
      </c>
      <c r="B89" s="225">
        <f>'data-p1'!$B$3</f>
        <v>45657</v>
      </c>
      <c r="C89" s="225">
        <f>'data-p1'!$C$3</f>
        <v>45717</v>
      </c>
      <c r="D89" s="224">
        <f>+'Page 1'!$D$8</f>
        <v>0</v>
      </c>
      <c r="E89" s="225" t="str">
        <f>IF('Page 1'!$D$9="","",'Page 1'!$D$9)</f>
        <v/>
      </c>
      <c r="F89" s="224">
        <f>+'Page 4B (2)'!A29</f>
        <v>0</v>
      </c>
      <c r="G89" s="224">
        <f>+'Page 4B (2)'!B29</f>
        <v>0</v>
      </c>
      <c r="H89" s="224">
        <f>+'Page 4B (2)'!C29</f>
        <v>0</v>
      </c>
      <c r="I89" s="224">
        <f>+'Page 4B (2)'!D29</f>
        <v>0</v>
      </c>
      <c r="J89" s="382">
        <f>+'Page 4B (2)'!E29</f>
        <v>0</v>
      </c>
    </row>
    <row r="90" spans="1:10" x14ac:dyDescent="0.2">
      <c r="A90" s="224">
        <f>+'Page 1'!$B$11</f>
        <v>0</v>
      </c>
      <c r="B90" s="225">
        <f>'data-p1'!$B$3</f>
        <v>45657</v>
      </c>
      <c r="C90" s="225">
        <f>'data-p1'!$C$3</f>
        <v>45717</v>
      </c>
      <c r="D90" s="224">
        <f>+'Page 1'!$D$8</f>
        <v>0</v>
      </c>
      <c r="E90" s="225" t="str">
        <f>IF('Page 1'!$D$9="","",'Page 1'!$D$9)</f>
        <v/>
      </c>
      <c r="F90" s="224">
        <f>+'Page 4B (2)'!A30</f>
        <v>0</v>
      </c>
      <c r="G90" s="224">
        <f>+'Page 4B (2)'!B30</f>
        <v>0</v>
      </c>
      <c r="H90" s="224">
        <f>+'Page 4B (2)'!C30</f>
        <v>0</v>
      </c>
      <c r="I90" s="224">
        <f>+'Page 4B (2)'!D30</f>
        <v>0</v>
      </c>
      <c r="J90" s="382">
        <f>+'Page 4B (2)'!E30</f>
        <v>0</v>
      </c>
    </row>
    <row r="91" spans="1:10" x14ac:dyDescent="0.2">
      <c r="A91" s="224">
        <f>+'Page 1'!$B$11</f>
        <v>0</v>
      </c>
      <c r="B91" s="225">
        <f>'data-p1'!$B$3</f>
        <v>45657</v>
      </c>
      <c r="C91" s="225">
        <f>'data-p1'!$C$3</f>
        <v>45717</v>
      </c>
      <c r="D91" s="224">
        <f>+'Page 1'!$D$8</f>
        <v>0</v>
      </c>
      <c r="E91" s="225" t="str">
        <f>IF('Page 1'!$D$9="","",'Page 1'!$D$9)</f>
        <v/>
      </c>
      <c r="F91" s="224">
        <f>+'Page 4B (2)'!A31</f>
        <v>0</v>
      </c>
      <c r="G91" s="224">
        <f>+'Page 4B (2)'!B31</f>
        <v>0</v>
      </c>
      <c r="H91" s="224">
        <f>+'Page 4B (2)'!C31</f>
        <v>0</v>
      </c>
      <c r="I91" s="224">
        <f>+'Page 4B (2)'!D31</f>
        <v>0</v>
      </c>
      <c r="J91" s="382">
        <f>+'Page 4B (2)'!E31</f>
        <v>0</v>
      </c>
    </row>
    <row r="92" spans="1:10" x14ac:dyDescent="0.2">
      <c r="A92" s="224">
        <f>+'Page 1'!$B$11</f>
        <v>0</v>
      </c>
      <c r="B92" s="225">
        <f>'data-p1'!$B$3</f>
        <v>45657</v>
      </c>
      <c r="C92" s="225">
        <f>'data-p1'!$C$3</f>
        <v>45717</v>
      </c>
      <c r="D92" s="224">
        <f>+'Page 1'!$D$8</f>
        <v>0</v>
      </c>
      <c r="E92" s="225" t="str">
        <f>IF('Page 1'!$D$9="","",'Page 1'!$D$9)</f>
        <v/>
      </c>
      <c r="F92" s="224">
        <f>+'Page 4B (2)'!A32</f>
        <v>0</v>
      </c>
      <c r="G92" s="224">
        <f>+'Page 4B (2)'!B32</f>
        <v>0</v>
      </c>
      <c r="H92" s="224">
        <f>+'Page 4B (2)'!C32</f>
        <v>0</v>
      </c>
      <c r="I92" s="224">
        <f>+'Page 4B (2)'!D32</f>
        <v>0</v>
      </c>
      <c r="J92" s="382">
        <f>+'Page 4B (2)'!E32</f>
        <v>0</v>
      </c>
    </row>
    <row r="93" spans="1:10" x14ac:dyDescent="0.2">
      <c r="A93" s="224">
        <f>+'Page 1'!$B$11</f>
        <v>0</v>
      </c>
      <c r="B93" s="225">
        <f>'data-p1'!$B$3</f>
        <v>45657</v>
      </c>
      <c r="C93" s="225">
        <f>'data-p1'!$C$3</f>
        <v>45717</v>
      </c>
      <c r="D93" s="224">
        <f>+'Page 1'!$D$8</f>
        <v>0</v>
      </c>
      <c r="E93" s="225" t="str">
        <f>IF('Page 1'!$D$9="","",'Page 1'!$D$9)</f>
        <v/>
      </c>
      <c r="F93" s="224">
        <f>+'Page 4B (2)'!A33</f>
        <v>0</v>
      </c>
      <c r="G93" s="224">
        <f>+'Page 4B (2)'!B33</f>
        <v>0</v>
      </c>
      <c r="H93" s="224">
        <f>+'Page 4B (2)'!C33</f>
        <v>0</v>
      </c>
      <c r="I93" s="224">
        <f>+'Page 4B (2)'!D33</f>
        <v>0</v>
      </c>
      <c r="J93" s="382">
        <f>+'Page 4B (2)'!E33</f>
        <v>0</v>
      </c>
    </row>
    <row r="94" spans="1:10" x14ac:dyDescent="0.2">
      <c r="A94" s="224">
        <f>+'Page 1'!$B$11</f>
        <v>0</v>
      </c>
      <c r="B94" s="225">
        <f>'data-p1'!$B$3</f>
        <v>45657</v>
      </c>
      <c r="C94" s="225">
        <f>'data-p1'!$C$3</f>
        <v>45717</v>
      </c>
      <c r="D94" s="224">
        <f>+'Page 1'!$D$8</f>
        <v>0</v>
      </c>
      <c r="E94" s="225" t="str">
        <f>IF('Page 1'!$D$9="","",'Page 1'!$D$9)</f>
        <v/>
      </c>
      <c r="F94" s="224">
        <f>+'Page 4B (2)'!A34</f>
        <v>0</v>
      </c>
      <c r="G94" s="224">
        <f>+'Page 4B (2)'!B34</f>
        <v>0</v>
      </c>
      <c r="H94" s="224">
        <f>+'Page 4B (2)'!C34</f>
        <v>0</v>
      </c>
      <c r="I94" s="224">
        <f>+'Page 4B (2)'!D34</f>
        <v>0</v>
      </c>
      <c r="J94" s="382">
        <f>+'Page 4B (2)'!E34</f>
        <v>0</v>
      </c>
    </row>
    <row r="95" spans="1:10" x14ac:dyDescent="0.2">
      <c r="A95" s="224">
        <f>+'Page 1'!$B$11</f>
        <v>0</v>
      </c>
      <c r="B95" s="225">
        <f>'data-p1'!$B$3</f>
        <v>45657</v>
      </c>
      <c r="C95" s="225">
        <f>'data-p1'!$C$3</f>
        <v>45717</v>
      </c>
      <c r="D95" s="224">
        <f>+'Page 1'!$D$8</f>
        <v>0</v>
      </c>
      <c r="E95" s="225" t="str">
        <f>IF('Page 1'!$D$9="","",'Page 1'!$D$9)</f>
        <v/>
      </c>
      <c r="F95" s="224">
        <f>+'Page 4B (2)'!A35</f>
        <v>0</v>
      </c>
      <c r="G95" s="224">
        <f>+'Page 4B (2)'!B35</f>
        <v>0</v>
      </c>
      <c r="H95" s="224">
        <f>+'Page 4B (2)'!C35</f>
        <v>0</v>
      </c>
      <c r="I95" s="224">
        <f>+'Page 4B (2)'!D35</f>
        <v>0</v>
      </c>
      <c r="J95" s="382">
        <f>+'Page 4B (2)'!E35</f>
        <v>0</v>
      </c>
    </row>
    <row r="96" spans="1:10" x14ac:dyDescent="0.2">
      <c r="A96" s="224">
        <f>+'Page 1'!$B$11</f>
        <v>0</v>
      </c>
      <c r="B96" s="225">
        <f>'data-p1'!$B$3</f>
        <v>45657</v>
      </c>
      <c r="C96" s="225">
        <f>'data-p1'!$C$3</f>
        <v>45717</v>
      </c>
      <c r="D96" s="224">
        <f>+'Page 1'!$D$8</f>
        <v>0</v>
      </c>
      <c r="E96" s="225" t="str">
        <f>IF('Page 1'!$D$9="","",'Page 1'!$D$9)</f>
        <v/>
      </c>
      <c r="F96" s="224">
        <f>+'Page 4B (2)'!A36</f>
        <v>0</v>
      </c>
      <c r="G96" s="224">
        <f>+'Page 4B (2)'!B36</f>
        <v>0</v>
      </c>
      <c r="H96" s="224">
        <f>+'Page 4B (2)'!C36</f>
        <v>0</v>
      </c>
      <c r="I96" s="224">
        <f>+'Page 4B (2)'!D36</f>
        <v>0</v>
      </c>
      <c r="J96" s="382">
        <f>+'Page 4B (2)'!E36</f>
        <v>0</v>
      </c>
    </row>
    <row r="97" spans="1:10" x14ac:dyDescent="0.2">
      <c r="A97" s="224">
        <f>+'Page 1'!$B$11</f>
        <v>0</v>
      </c>
      <c r="B97" s="225">
        <f>'data-p1'!$B$3</f>
        <v>45657</v>
      </c>
      <c r="C97" s="225">
        <f>'data-p1'!$C$3</f>
        <v>45717</v>
      </c>
      <c r="D97" s="224">
        <f>+'Page 1'!$D$8</f>
        <v>0</v>
      </c>
      <c r="E97" s="225" t="str">
        <f>IF('Page 1'!$D$9="","",'Page 1'!$D$9)</f>
        <v/>
      </c>
      <c r="F97" s="224">
        <f>+'Page 4B (2)'!A37</f>
        <v>0</v>
      </c>
      <c r="G97" s="224">
        <f>+'Page 4B (2)'!B37</f>
        <v>0</v>
      </c>
      <c r="H97" s="224">
        <f>+'Page 4B (2)'!C37</f>
        <v>0</v>
      </c>
      <c r="I97" s="224">
        <f>+'Page 4B (2)'!D37</f>
        <v>0</v>
      </c>
      <c r="J97" s="382">
        <f>+'Page 4B (2)'!E37</f>
        <v>0</v>
      </c>
    </row>
    <row r="98" spans="1:10" x14ac:dyDescent="0.2">
      <c r="A98" s="224">
        <f>+'Page 1'!$B$11</f>
        <v>0</v>
      </c>
      <c r="B98" s="225">
        <f>'data-p1'!$B$3</f>
        <v>45657</v>
      </c>
      <c r="C98" s="225">
        <f>'data-p1'!$C$3</f>
        <v>45717</v>
      </c>
      <c r="D98" s="224">
        <f>+'Page 1'!$D$8</f>
        <v>0</v>
      </c>
      <c r="E98" s="225" t="str">
        <f>IF('Page 1'!$D$9="","",'Page 1'!$D$9)</f>
        <v/>
      </c>
      <c r="F98" s="224">
        <f>+'Page 4B (2)'!A38</f>
        <v>0</v>
      </c>
      <c r="G98" s="224">
        <f>+'Page 4B (2)'!B38</f>
        <v>0</v>
      </c>
      <c r="H98" s="224">
        <f>+'Page 4B (2)'!C38</f>
        <v>0</v>
      </c>
      <c r="I98" s="224">
        <f>+'Page 4B (2)'!D38</f>
        <v>0</v>
      </c>
      <c r="J98" s="382">
        <f>+'Page 4B (2)'!E38</f>
        <v>0</v>
      </c>
    </row>
    <row r="99" spans="1:10" x14ac:dyDescent="0.2">
      <c r="A99" s="224">
        <f>+'Page 1'!$B$11</f>
        <v>0</v>
      </c>
      <c r="B99" s="225">
        <f>'data-p1'!$B$3</f>
        <v>45657</v>
      </c>
      <c r="C99" s="225">
        <f>'data-p1'!$C$3</f>
        <v>45717</v>
      </c>
      <c r="D99" s="224">
        <f>+'Page 1'!$D$8</f>
        <v>0</v>
      </c>
      <c r="E99" s="225" t="str">
        <f>IF('Page 1'!$D$9="","",'Page 1'!$D$9)</f>
        <v/>
      </c>
      <c r="F99" s="224">
        <f>+'Page 4B (2)'!A39</f>
        <v>0</v>
      </c>
      <c r="G99" s="224">
        <f>+'Page 4B (2)'!B39</f>
        <v>0</v>
      </c>
      <c r="H99" s="224">
        <f>+'Page 4B (2)'!C39</f>
        <v>0</v>
      </c>
      <c r="I99" s="224">
        <f>+'Page 4B (2)'!D39</f>
        <v>0</v>
      </c>
      <c r="J99" s="382">
        <f>+'Page 4B (2)'!E39</f>
        <v>0</v>
      </c>
    </row>
    <row r="100" spans="1:10" x14ac:dyDescent="0.2">
      <c r="A100" s="224">
        <f>+'Page 1'!$B$11</f>
        <v>0</v>
      </c>
      <c r="B100" s="225">
        <f>'data-p1'!$B$3</f>
        <v>45657</v>
      </c>
      <c r="C100" s="225">
        <f>'data-p1'!$C$3</f>
        <v>45717</v>
      </c>
      <c r="D100" s="224">
        <f>+'Page 1'!$D$8</f>
        <v>0</v>
      </c>
      <c r="E100" s="225" t="str">
        <f>IF('Page 1'!$D$9="","",'Page 1'!$D$9)</f>
        <v/>
      </c>
      <c r="F100" s="224">
        <f>+'Page 4B (2)'!A40</f>
        <v>0</v>
      </c>
      <c r="G100" s="224">
        <f>+'Page 4B (2)'!B40</f>
        <v>0</v>
      </c>
      <c r="H100" s="224">
        <f>+'Page 4B (2)'!C40</f>
        <v>0</v>
      </c>
      <c r="I100" s="224">
        <f>+'Page 4B (2)'!D40</f>
        <v>0</v>
      </c>
      <c r="J100" s="382">
        <f>+'Page 4B (2)'!E40</f>
        <v>0</v>
      </c>
    </row>
    <row r="101" spans="1:10" x14ac:dyDescent="0.2">
      <c r="A101" s="224">
        <f>+'Page 1'!$B$11</f>
        <v>0</v>
      </c>
      <c r="B101" s="225">
        <f>'data-p1'!$B$3</f>
        <v>45657</v>
      </c>
      <c r="C101" s="225">
        <f>'data-p1'!$C$3</f>
        <v>45717</v>
      </c>
      <c r="D101" s="224">
        <f>+'Page 1'!$D$8</f>
        <v>0</v>
      </c>
      <c r="E101" s="225" t="str">
        <f>IF('Page 1'!$D$9="","",'Page 1'!$D$9)</f>
        <v/>
      </c>
      <c r="F101" s="224">
        <f>+'Page 4B (2)'!A41</f>
        <v>0</v>
      </c>
      <c r="G101" s="224">
        <f>+'Page 4B (2)'!B41</f>
        <v>0</v>
      </c>
      <c r="H101" s="224">
        <f>+'Page 4B (2)'!C41</f>
        <v>0</v>
      </c>
      <c r="I101" s="224">
        <f>+'Page 4B (2)'!D41</f>
        <v>0</v>
      </c>
      <c r="J101" s="382">
        <f>+'Page 4B (2)'!E41</f>
        <v>0</v>
      </c>
    </row>
    <row r="102" spans="1:10" x14ac:dyDescent="0.2">
      <c r="A102" s="224">
        <f>+'Page 1'!$B$11</f>
        <v>0</v>
      </c>
      <c r="B102" s="225">
        <f>'data-p1'!$B$3</f>
        <v>45657</v>
      </c>
      <c r="C102" s="225">
        <f>'data-p1'!$C$3</f>
        <v>45717</v>
      </c>
      <c r="D102" s="224">
        <f>+'Page 1'!$D$8</f>
        <v>0</v>
      </c>
      <c r="E102" s="225" t="str">
        <f>IF('Page 1'!$D$9="","",'Page 1'!$D$9)</f>
        <v/>
      </c>
      <c r="F102" s="224">
        <f>+'Page 4B (2)'!A42</f>
        <v>0</v>
      </c>
      <c r="G102" s="224">
        <f>+'Page 4B (2)'!B42</f>
        <v>0</v>
      </c>
      <c r="H102" s="224">
        <f>+'Page 4B (2)'!C42</f>
        <v>0</v>
      </c>
      <c r="I102" s="224">
        <f>+'Page 4B (2)'!D42</f>
        <v>0</v>
      </c>
      <c r="J102" s="382">
        <f>+'Page 4B (2)'!E42</f>
        <v>0</v>
      </c>
    </row>
    <row r="103" spans="1:10" x14ac:dyDescent="0.2">
      <c r="A103" s="224">
        <f>+'Page 1'!$B$11</f>
        <v>0</v>
      </c>
      <c r="B103" s="225">
        <f>'data-p1'!$B$3</f>
        <v>45657</v>
      </c>
      <c r="C103" s="225">
        <f>'data-p1'!$C$3</f>
        <v>45717</v>
      </c>
      <c r="D103" s="224">
        <f>+'Page 1'!$D$8</f>
        <v>0</v>
      </c>
      <c r="E103" s="225" t="str">
        <f>IF('Page 1'!$D$9="","",'Page 1'!$D$9)</f>
        <v/>
      </c>
      <c r="F103" s="224">
        <f>+'Page 4B (2)'!A43</f>
        <v>0</v>
      </c>
      <c r="G103" s="224">
        <f>+'Page 4B (2)'!B43</f>
        <v>0</v>
      </c>
      <c r="H103" s="224">
        <f>+'Page 4B (2)'!C43</f>
        <v>0</v>
      </c>
      <c r="I103" s="224">
        <f>+'Page 4B (2)'!D43</f>
        <v>0</v>
      </c>
      <c r="J103" s="382">
        <f>+'Page 4B (2)'!E43</f>
        <v>0</v>
      </c>
    </row>
    <row r="104" spans="1:10" x14ac:dyDescent="0.2">
      <c r="A104" s="224">
        <f>+'Page 1'!$B$11</f>
        <v>0</v>
      </c>
      <c r="B104" s="225">
        <f>'data-p1'!$B$3</f>
        <v>45657</v>
      </c>
      <c r="C104" s="225">
        <f>'data-p1'!$C$3</f>
        <v>45717</v>
      </c>
      <c r="D104" s="224">
        <f>+'Page 1'!$D$8</f>
        <v>0</v>
      </c>
      <c r="E104" s="225" t="str">
        <f>IF('Page 1'!$D$9="","",'Page 1'!$D$9)</f>
        <v/>
      </c>
      <c r="F104" s="224">
        <f>+'Page 4B (2)'!A44</f>
        <v>0</v>
      </c>
      <c r="G104" s="224">
        <f>+'Page 4B (2)'!B44</f>
        <v>0</v>
      </c>
      <c r="H104" s="224">
        <f>+'Page 4B (2)'!C44</f>
        <v>0</v>
      </c>
      <c r="I104" s="224">
        <f>+'Page 4B (2)'!D44</f>
        <v>0</v>
      </c>
      <c r="J104" s="382">
        <f>+'Page 4B (2)'!E44</f>
        <v>0</v>
      </c>
    </row>
    <row r="105" spans="1:10" x14ac:dyDescent="0.2">
      <c r="A105" s="224">
        <f>+'Page 1'!$B$11</f>
        <v>0</v>
      </c>
      <c r="B105" s="225">
        <f>'data-p1'!$B$3</f>
        <v>45657</v>
      </c>
      <c r="C105" s="225">
        <f>'data-p1'!$C$3</f>
        <v>45717</v>
      </c>
      <c r="D105" s="224">
        <f>+'Page 1'!$D$8</f>
        <v>0</v>
      </c>
      <c r="E105" s="225" t="str">
        <f>IF('Page 1'!$D$9="","",'Page 1'!$D$9)</f>
        <v/>
      </c>
      <c r="F105" s="224">
        <f>+'Page 4B (2)'!A45</f>
        <v>0</v>
      </c>
      <c r="G105" s="224">
        <f>+'Page 4B (2)'!B45</f>
        <v>0</v>
      </c>
      <c r="H105" s="224">
        <f>+'Page 4B (2)'!C45</f>
        <v>0</v>
      </c>
      <c r="I105" s="224">
        <f>+'Page 4B (2)'!D45</f>
        <v>0</v>
      </c>
      <c r="J105" s="382">
        <f>+'Page 4B (2)'!E45</f>
        <v>0</v>
      </c>
    </row>
    <row r="106" spans="1:10" x14ac:dyDescent="0.2">
      <c r="A106" s="224">
        <f>+'Page 1'!$B$11</f>
        <v>0</v>
      </c>
      <c r="B106" s="225">
        <f>'data-p1'!$B$3</f>
        <v>45657</v>
      </c>
      <c r="C106" s="225">
        <f>'data-p1'!$C$3</f>
        <v>45717</v>
      </c>
      <c r="D106" s="224">
        <f>+'Page 1'!$D$8</f>
        <v>0</v>
      </c>
      <c r="E106" s="225" t="str">
        <f>IF('Page 1'!$D$9="","",'Page 1'!$D$9)</f>
        <v/>
      </c>
      <c r="F106" s="224">
        <f>+'Page 4B (2)'!A46</f>
        <v>0</v>
      </c>
      <c r="G106" s="224">
        <f>+'Page 4B (2)'!B46</f>
        <v>0</v>
      </c>
      <c r="H106" s="224">
        <f>+'Page 4B (2)'!C46</f>
        <v>0</v>
      </c>
      <c r="I106" s="224">
        <f>+'Page 4B (2)'!D46</f>
        <v>0</v>
      </c>
      <c r="J106" s="382">
        <f>+'Page 4B (2)'!E46</f>
        <v>0</v>
      </c>
    </row>
    <row r="107" spans="1:10" x14ac:dyDescent="0.2">
      <c r="A107" s="224">
        <f>+'Page 1'!$B$11</f>
        <v>0</v>
      </c>
      <c r="B107" s="225">
        <f>'data-p1'!$B$3</f>
        <v>45657</v>
      </c>
      <c r="C107" s="225">
        <f>'data-p1'!$C$3</f>
        <v>45717</v>
      </c>
      <c r="D107" s="224">
        <f>+'Page 1'!$D$8</f>
        <v>0</v>
      </c>
      <c r="E107" s="225" t="str">
        <f>IF('Page 1'!$D$9="","",'Page 1'!$D$9)</f>
        <v/>
      </c>
      <c r="F107" s="224">
        <f>+'Page 4B (2)'!A47</f>
        <v>0</v>
      </c>
      <c r="G107" s="224">
        <f>+'Page 4B (2)'!B47</f>
        <v>0</v>
      </c>
      <c r="H107" s="224">
        <f>+'Page 4B (2)'!C47</f>
        <v>0</v>
      </c>
      <c r="I107" s="224">
        <f>+'Page 4B (2)'!D47</f>
        <v>0</v>
      </c>
      <c r="J107" s="382">
        <f>+'Page 4B (2)'!E47</f>
        <v>0</v>
      </c>
    </row>
    <row r="108" spans="1:10" x14ac:dyDescent="0.2">
      <c r="A108" s="224">
        <f>+'Page 1'!$B$11</f>
        <v>0</v>
      </c>
      <c r="B108" s="225">
        <f>'data-p1'!$B$3</f>
        <v>45657</v>
      </c>
      <c r="C108" s="225">
        <f>'data-p1'!$C$3</f>
        <v>45717</v>
      </c>
      <c r="D108" s="224">
        <f>+'Page 1'!$D$8</f>
        <v>0</v>
      </c>
      <c r="E108" s="225" t="str">
        <f>IF('Page 1'!$D$9="","",'Page 1'!$D$9)</f>
        <v/>
      </c>
      <c r="F108" s="224">
        <f>+'Page 4B (2)'!A48</f>
        <v>0</v>
      </c>
      <c r="G108" s="224">
        <f>+'Page 4B (2)'!B48</f>
        <v>0</v>
      </c>
      <c r="H108" s="224">
        <f>+'Page 4B (2)'!C48</f>
        <v>0</v>
      </c>
      <c r="I108" s="224">
        <f>+'Page 4B (2)'!D48</f>
        <v>0</v>
      </c>
      <c r="J108" s="382">
        <f>+'Page 4B (2)'!E48</f>
        <v>0</v>
      </c>
    </row>
    <row r="109" spans="1:10" x14ac:dyDescent="0.2">
      <c r="A109" s="224">
        <f>+'Page 1'!$B$11</f>
        <v>0</v>
      </c>
      <c r="B109" s="225">
        <f>'data-p1'!$B$3</f>
        <v>45657</v>
      </c>
      <c r="C109" s="225">
        <f>'data-p1'!$C$3</f>
        <v>45717</v>
      </c>
      <c r="D109" s="224">
        <f>+'Page 1'!$D$8</f>
        <v>0</v>
      </c>
      <c r="E109" s="225" t="str">
        <f>IF('Page 1'!$D$9="","",'Page 1'!$D$9)</f>
        <v/>
      </c>
      <c r="F109" s="224">
        <f>+'Page 4B (2)'!A49</f>
        <v>0</v>
      </c>
      <c r="G109" s="224">
        <f>+'Page 4B (2)'!B49</f>
        <v>0</v>
      </c>
      <c r="H109" s="224">
        <f>+'Page 4B (2)'!C49</f>
        <v>0</v>
      </c>
      <c r="I109" s="224">
        <f>+'Page 4B (2)'!D49</f>
        <v>0</v>
      </c>
      <c r="J109" s="382">
        <f>+'Page 4B (2)'!E49</f>
        <v>0</v>
      </c>
    </row>
    <row r="110" spans="1:10" x14ac:dyDescent="0.2">
      <c r="A110" s="224">
        <f>+'Page 1'!$B$11</f>
        <v>0</v>
      </c>
      <c r="B110" s="225">
        <f>'data-p1'!$B$3</f>
        <v>45657</v>
      </c>
      <c r="C110" s="225">
        <f>'data-p1'!$C$3</f>
        <v>45717</v>
      </c>
      <c r="D110" s="224">
        <f>+'Page 1'!$D$8</f>
        <v>0</v>
      </c>
      <c r="E110" s="225" t="str">
        <f>IF('Page 1'!$D$9="","",'Page 1'!$D$9)</f>
        <v/>
      </c>
      <c r="F110" s="224">
        <f>+'Page 4B (2)'!A50</f>
        <v>0</v>
      </c>
      <c r="G110" s="224">
        <f>+'Page 4B (2)'!B50</f>
        <v>0</v>
      </c>
      <c r="H110" s="224">
        <f>+'Page 4B (2)'!C50</f>
        <v>0</v>
      </c>
      <c r="I110" s="224">
        <f>+'Page 4B (2)'!D50</f>
        <v>0</v>
      </c>
      <c r="J110" s="382">
        <f>+'Page 4B (2)'!E50</f>
        <v>0</v>
      </c>
    </row>
    <row r="111" spans="1:10" x14ac:dyDescent="0.2">
      <c r="A111" s="224">
        <f>+'Page 1'!$B$11</f>
        <v>0</v>
      </c>
      <c r="B111" s="225">
        <f>'data-p1'!$B$3</f>
        <v>45657</v>
      </c>
      <c r="C111" s="225">
        <f>'data-p1'!$C$3</f>
        <v>45717</v>
      </c>
      <c r="D111" s="224">
        <f>+'Page 1'!$D$8</f>
        <v>0</v>
      </c>
      <c r="E111" s="225" t="str">
        <f>IF('Page 1'!$D$9="","",'Page 1'!$D$9)</f>
        <v/>
      </c>
      <c r="F111" s="224">
        <f>+'Page 4B (2)'!A51</f>
        <v>0</v>
      </c>
      <c r="G111" s="224">
        <f>+'Page 4B (2)'!B51</f>
        <v>0</v>
      </c>
      <c r="H111" s="224">
        <f>+'Page 4B (2)'!C51</f>
        <v>0</v>
      </c>
      <c r="I111" s="224">
        <f>+'Page 4B (2)'!D51</f>
        <v>0</v>
      </c>
      <c r="J111" s="382">
        <f>+'Page 4B (2)'!E51</f>
        <v>0</v>
      </c>
    </row>
    <row r="112" spans="1:10" x14ac:dyDescent="0.2">
      <c r="A112" s="224">
        <f>+'Page 1'!$B$11</f>
        <v>0</v>
      </c>
      <c r="B112" s="225">
        <f>'data-p1'!$B$3</f>
        <v>45657</v>
      </c>
      <c r="C112" s="225">
        <f>'data-p1'!$C$3</f>
        <v>45717</v>
      </c>
      <c r="D112" s="224">
        <f>+'Page 1'!$D$8</f>
        <v>0</v>
      </c>
      <c r="E112" s="225" t="str">
        <f>IF('Page 1'!$D$9="","",'Page 1'!$D$9)</f>
        <v/>
      </c>
      <c r="F112" s="224">
        <f>+'Page 4B (2)'!A52</f>
        <v>0</v>
      </c>
      <c r="G112" s="224">
        <f>+'Page 4B (2)'!B52</f>
        <v>0</v>
      </c>
      <c r="H112" s="224">
        <f>+'Page 4B (2)'!C52</f>
        <v>0</v>
      </c>
      <c r="I112" s="224">
        <f>+'Page 4B (2)'!D52</f>
        <v>0</v>
      </c>
      <c r="J112" s="382">
        <f>+'Page 4B (2)'!E52</f>
        <v>0</v>
      </c>
    </row>
    <row r="113" spans="1:10" x14ac:dyDescent="0.2">
      <c r="A113" s="224">
        <f>+'Page 1'!$B$11</f>
        <v>0</v>
      </c>
      <c r="B113" s="225">
        <f>'data-p1'!$B$3</f>
        <v>45657</v>
      </c>
      <c r="C113" s="225">
        <f>'data-p1'!$C$3</f>
        <v>45717</v>
      </c>
      <c r="D113" s="224">
        <f>+'Page 1'!$D$8</f>
        <v>0</v>
      </c>
      <c r="E113" s="225" t="str">
        <f>IF('Page 1'!$D$9="","",'Page 1'!$D$9)</f>
        <v/>
      </c>
      <c r="F113" s="224">
        <f>+'Page 4B (2)'!A53</f>
        <v>0</v>
      </c>
      <c r="G113" s="224">
        <f>+'Page 4B (2)'!B53</f>
        <v>0</v>
      </c>
      <c r="H113" s="224">
        <f>+'Page 4B (2)'!C53</f>
        <v>0</v>
      </c>
      <c r="I113" s="224">
        <f>+'Page 4B (2)'!D53</f>
        <v>0</v>
      </c>
      <c r="J113" s="382">
        <f>+'Page 4B (2)'!E53</f>
        <v>0</v>
      </c>
    </row>
    <row r="114" spans="1:10" x14ac:dyDescent="0.2">
      <c r="A114" s="224">
        <f>+'Page 1'!$B$11</f>
        <v>0</v>
      </c>
      <c r="B114" s="225">
        <f>'data-p1'!$B$3</f>
        <v>45657</v>
      </c>
      <c r="C114" s="225">
        <f>'data-p1'!$C$3</f>
        <v>45717</v>
      </c>
      <c r="D114" s="224">
        <f>+'Page 1'!$D$8</f>
        <v>0</v>
      </c>
      <c r="E114" s="225" t="str">
        <f>IF('Page 1'!$D$9="","",'Page 1'!$D$9)</f>
        <v/>
      </c>
      <c r="F114" s="224">
        <f>+'Page 4B (2)'!A54</f>
        <v>0</v>
      </c>
      <c r="G114" s="224">
        <f>+'Page 4B (2)'!B54</f>
        <v>0</v>
      </c>
      <c r="H114" s="224">
        <f>+'Page 4B (2)'!C54</f>
        <v>0</v>
      </c>
      <c r="I114" s="224">
        <f>+'Page 4B (2)'!D54</f>
        <v>0</v>
      </c>
      <c r="J114" s="382">
        <f>+'Page 4B (2)'!E54</f>
        <v>0</v>
      </c>
    </row>
    <row r="115" spans="1:10" x14ac:dyDescent="0.2">
      <c r="A115" s="224">
        <f>+'Page 1'!$B$11</f>
        <v>0</v>
      </c>
      <c r="B115" s="225">
        <f>'data-p1'!$B$3</f>
        <v>45657</v>
      </c>
      <c r="C115" s="225">
        <f>'data-p1'!$C$3</f>
        <v>45717</v>
      </c>
      <c r="D115" s="224">
        <f>+'Page 1'!$D$8</f>
        <v>0</v>
      </c>
      <c r="E115" s="225" t="str">
        <f>IF('Page 1'!$D$9="","",'Page 1'!$D$9)</f>
        <v/>
      </c>
      <c r="F115" s="224">
        <f>+'Page 4B (2)'!A55</f>
        <v>0</v>
      </c>
      <c r="G115" s="224">
        <f>+'Page 4B (2)'!B55</f>
        <v>0</v>
      </c>
      <c r="H115" s="224">
        <f>+'Page 4B (2)'!C55</f>
        <v>0</v>
      </c>
      <c r="I115" s="224">
        <f>+'Page 4B (2)'!D55</f>
        <v>0</v>
      </c>
      <c r="J115" s="382">
        <f>+'Page 4B (2)'!E55</f>
        <v>0</v>
      </c>
    </row>
    <row r="116" spans="1:10" x14ac:dyDescent="0.2">
      <c r="A116" s="224">
        <f>+'Page 1'!$B$11</f>
        <v>0</v>
      </c>
      <c r="B116" s="225">
        <f>'data-p1'!$B$3</f>
        <v>45657</v>
      </c>
      <c r="C116" s="225">
        <f>'data-p1'!$C$3</f>
        <v>45717</v>
      </c>
      <c r="D116" s="224">
        <f>+'Page 1'!$D$8</f>
        <v>0</v>
      </c>
      <c r="E116" s="225" t="str">
        <f>IF('Page 1'!$D$9="","",'Page 1'!$D$9)</f>
        <v/>
      </c>
      <c r="F116" s="224">
        <f>+'Page 4B (2)'!A56</f>
        <v>0</v>
      </c>
      <c r="G116" s="224">
        <f>+'Page 4B (2)'!B56</f>
        <v>0</v>
      </c>
      <c r="H116" s="224">
        <f>+'Page 4B (2)'!C56</f>
        <v>0</v>
      </c>
      <c r="I116" s="224">
        <f>+'Page 4B (2)'!D56</f>
        <v>0</v>
      </c>
      <c r="J116" s="382">
        <f>+'Page 4B (2)'!E56</f>
        <v>0</v>
      </c>
    </row>
    <row r="117" spans="1:10" x14ac:dyDescent="0.2">
      <c r="A117" s="224">
        <f>+'Page 1'!$B$11</f>
        <v>0</v>
      </c>
      <c r="B117" s="225">
        <f>'data-p1'!$B$3</f>
        <v>45657</v>
      </c>
      <c r="C117" s="225">
        <f>'data-p1'!$C$3</f>
        <v>45717</v>
      </c>
      <c r="D117" s="224">
        <f>+'Page 1'!$D$8</f>
        <v>0</v>
      </c>
      <c r="E117" s="225" t="str">
        <f>IF('Page 1'!$D$9="","",'Page 1'!$D$9)</f>
        <v/>
      </c>
      <c r="F117" s="224">
        <f>+'Page 4B (2)'!A57</f>
        <v>0</v>
      </c>
      <c r="G117" s="224">
        <f>+'Page 4B (2)'!B57</f>
        <v>0</v>
      </c>
      <c r="H117" s="224">
        <f>+'Page 4B (2)'!C57</f>
        <v>0</v>
      </c>
      <c r="I117" s="224">
        <f>+'Page 4B (2)'!D57</f>
        <v>0</v>
      </c>
      <c r="J117" s="382">
        <f>+'Page 4B (2)'!E57</f>
        <v>0</v>
      </c>
    </row>
    <row r="118" spans="1:10" x14ac:dyDescent="0.2">
      <c r="A118" s="224">
        <f>+'Page 1'!$B$11</f>
        <v>0</v>
      </c>
      <c r="B118" s="225">
        <f>'data-p1'!$B$3</f>
        <v>45657</v>
      </c>
      <c r="C118" s="225">
        <f>'data-p1'!$C$3</f>
        <v>45717</v>
      </c>
      <c r="D118" s="224">
        <f>+'Page 1'!$D$8</f>
        <v>0</v>
      </c>
      <c r="E118" s="225" t="str">
        <f>IF('Page 1'!$D$9="","",'Page 1'!$D$9)</f>
        <v/>
      </c>
      <c r="F118" s="224">
        <f>+'Page 4B (2)'!A58</f>
        <v>0</v>
      </c>
      <c r="G118" s="224">
        <f>+'Page 4B (2)'!B58</f>
        <v>0</v>
      </c>
      <c r="H118" s="224">
        <f>+'Page 4B (2)'!C58</f>
        <v>0</v>
      </c>
      <c r="I118" s="224">
        <f>+'Page 4B (2)'!D58</f>
        <v>0</v>
      </c>
      <c r="J118" s="382">
        <f>+'Page 4B (2)'!E58</f>
        <v>0</v>
      </c>
    </row>
    <row r="119" spans="1:10" x14ac:dyDescent="0.2">
      <c r="A119" s="224">
        <f>+'Page 1'!$B$11</f>
        <v>0</v>
      </c>
      <c r="B119" s="225">
        <f>'data-p1'!$B$3</f>
        <v>45657</v>
      </c>
      <c r="C119" s="225">
        <f>'data-p1'!$C$3</f>
        <v>45717</v>
      </c>
      <c r="D119" s="224">
        <f>+'Page 1'!$D$8</f>
        <v>0</v>
      </c>
      <c r="E119" s="225" t="str">
        <f>IF('Page 1'!$D$9="","",'Page 1'!$D$9)</f>
        <v/>
      </c>
      <c r="F119" s="224">
        <f>+'Page 4B (2)'!A59</f>
        <v>0</v>
      </c>
      <c r="G119" s="224">
        <f>+'Page 4B (2)'!B59</f>
        <v>0</v>
      </c>
      <c r="H119" s="224">
        <f>+'Page 4B (2)'!C59</f>
        <v>0</v>
      </c>
      <c r="I119" s="224">
        <f>+'Page 4B (2)'!D59</f>
        <v>0</v>
      </c>
      <c r="J119" s="382">
        <f>+'Page 4B (2)'!E59</f>
        <v>0</v>
      </c>
    </row>
    <row r="120" spans="1:10" x14ac:dyDescent="0.2">
      <c r="A120" s="224">
        <f>+'Page 1'!$B$11</f>
        <v>0</v>
      </c>
      <c r="B120" s="225">
        <f>'data-p1'!$B$3</f>
        <v>45657</v>
      </c>
      <c r="C120" s="225">
        <f>'data-p1'!$C$3</f>
        <v>45717</v>
      </c>
      <c r="D120" s="224">
        <f>+'Page 1'!$D$8</f>
        <v>0</v>
      </c>
      <c r="E120" s="225" t="str">
        <f>IF('Page 1'!$D$9="","",'Page 1'!$D$9)</f>
        <v/>
      </c>
      <c r="F120" s="224">
        <f>+'Page 4B (2)'!A60</f>
        <v>0</v>
      </c>
      <c r="G120" s="224">
        <f>+'Page 4B (2)'!B60</f>
        <v>0</v>
      </c>
      <c r="H120" s="224">
        <f>+'Page 4B (2)'!C60</f>
        <v>0</v>
      </c>
      <c r="I120" s="224">
        <f>+'Page 4B (2)'!D60</f>
        <v>0</v>
      </c>
      <c r="J120" s="382">
        <f>+'Page 4B (2)'!E60</f>
        <v>0</v>
      </c>
    </row>
    <row r="121" spans="1:10" x14ac:dyDescent="0.2">
      <c r="A121" s="224">
        <f>+'Page 1'!$B$11</f>
        <v>0</v>
      </c>
      <c r="B121" s="225">
        <f>'data-p1'!$B$3</f>
        <v>45657</v>
      </c>
      <c r="C121" s="225">
        <f>'data-p1'!$C$3</f>
        <v>45717</v>
      </c>
      <c r="D121" s="224">
        <f>+'Page 1'!$D$8</f>
        <v>0</v>
      </c>
      <c r="E121" s="225" t="str">
        <f>IF('Page 1'!$D$9="","",'Page 1'!$D$9)</f>
        <v/>
      </c>
      <c r="F121" s="224">
        <f>+'Page 4B (2)'!A61</f>
        <v>0</v>
      </c>
      <c r="G121" s="224">
        <f>+'Page 4B (2)'!B61</f>
        <v>0</v>
      </c>
      <c r="H121" s="224">
        <f>+'Page 4B (2)'!C61</f>
        <v>0</v>
      </c>
      <c r="I121" s="224">
        <f>+'Page 4B (2)'!D61</f>
        <v>0</v>
      </c>
      <c r="J121" s="382">
        <f>+'Page 4B (2)'!E61</f>
        <v>0</v>
      </c>
    </row>
    <row r="122" spans="1:10" x14ac:dyDescent="0.2">
      <c r="A122" s="224">
        <f>+'Page 1'!$B$11</f>
        <v>0</v>
      </c>
      <c r="B122" s="225">
        <f>'data-p1'!$B$3</f>
        <v>45657</v>
      </c>
      <c r="C122" s="225">
        <f>'data-p1'!$C$3</f>
        <v>45717</v>
      </c>
      <c r="D122" s="224">
        <f>+'Page 1'!$D$8</f>
        <v>0</v>
      </c>
      <c r="E122" s="225" t="str">
        <f>IF('Page 1'!$D$9="","",'Page 1'!$D$9)</f>
        <v/>
      </c>
      <c r="F122" s="224">
        <f>+'Page 4B (2)'!A62</f>
        <v>0</v>
      </c>
      <c r="G122" s="224">
        <f>+'Page 4B (2)'!B62</f>
        <v>0</v>
      </c>
      <c r="H122" s="224">
        <f>+'Page 4B (2)'!C62</f>
        <v>0</v>
      </c>
      <c r="I122" s="224">
        <f>+'Page 4B (2)'!D62</f>
        <v>0</v>
      </c>
      <c r="J122" s="382">
        <f>+'Page 4B (2)'!E62</f>
        <v>0</v>
      </c>
    </row>
    <row r="123" spans="1:10" x14ac:dyDescent="0.2">
      <c r="A123" s="224">
        <f>+'Page 1'!$B$11</f>
        <v>0</v>
      </c>
      <c r="B123" s="225">
        <f>'data-p1'!$B$3</f>
        <v>45657</v>
      </c>
      <c r="C123" s="225">
        <f>'data-p1'!$C$3</f>
        <v>45717</v>
      </c>
      <c r="D123" s="224">
        <f>+'Page 1'!$D$8</f>
        <v>0</v>
      </c>
      <c r="E123" s="225" t="str">
        <f>IF('Page 1'!$D$9="","",'Page 1'!$D$9)</f>
        <v/>
      </c>
      <c r="F123" s="224">
        <f>+'Page 4B (2)'!A63</f>
        <v>0</v>
      </c>
      <c r="G123" s="224">
        <f>+'Page 4B (2)'!B63</f>
        <v>0</v>
      </c>
      <c r="H123" s="224">
        <f>+'Page 4B (2)'!C63</f>
        <v>0</v>
      </c>
      <c r="I123" s="224">
        <f>+'Page 4B (2)'!D63</f>
        <v>0</v>
      </c>
      <c r="J123" s="382">
        <f>+'Page 4B (2)'!E63</f>
        <v>0</v>
      </c>
    </row>
    <row r="124" spans="1:10" x14ac:dyDescent="0.2">
      <c r="A124" s="224">
        <f>+'Page 1'!$B$11</f>
        <v>0</v>
      </c>
      <c r="B124" s="225">
        <f>'data-p1'!$B$3</f>
        <v>45657</v>
      </c>
      <c r="C124" s="225">
        <f>'data-p1'!$C$3</f>
        <v>45717</v>
      </c>
      <c r="D124" s="224">
        <f>+'Page 1'!$D$8</f>
        <v>0</v>
      </c>
      <c r="E124" s="225" t="str">
        <f>IF('Page 1'!$D$9="","",'Page 1'!$D$9)</f>
        <v/>
      </c>
      <c r="F124" s="224">
        <f>+'Page 4B (2)'!A64</f>
        <v>0</v>
      </c>
      <c r="G124" s="224">
        <f>+'Page 4B (2)'!B64</f>
        <v>0</v>
      </c>
      <c r="H124" s="224">
        <f>+'Page 4B (2)'!C64</f>
        <v>0</v>
      </c>
      <c r="I124" s="224">
        <f>+'Page 4B (2)'!D64</f>
        <v>0</v>
      </c>
      <c r="J124" s="382">
        <f>+'Page 4B (2)'!E64</f>
        <v>0</v>
      </c>
    </row>
    <row r="125" spans="1:10" x14ac:dyDescent="0.2">
      <c r="A125" s="224">
        <f>+'Page 1'!$B$11</f>
        <v>0</v>
      </c>
      <c r="B125" s="225">
        <f>'data-p1'!$B$3</f>
        <v>45657</v>
      </c>
      <c r="C125" s="225">
        <f>'data-p1'!$C$3</f>
        <v>45717</v>
      </c>
      <c r="D125" s="224">
        <f>+'Page 1'!$D$8</f>
        <v>0</v>
      </c>
      <c r="E125" s="225" t="str">
        <f>IF('Page 1'!$D$9="","",'Page 1'!$D$9)</f>
        <v/>
      </c>
      <c r="F125" s="224">
        <f>+'Page 4B (2)'!A65</f>
        <v>0</v>
      </c>
      <c r="G125" s="224">
        <f>+'Page 4B (2)'!B65</f>
        <v>0</v>
      </c>
      <c r="H125" s="224">
        <f>+'Page 4B (2)'!C65</f>
        <v>0</v>
      </c>
      <c r="I125" s="224">
        <f>+'Page 4B (2)'!D65</f>
        <v>0</v>
      </c>
      <c r="J125" s="382">
        <f>+'Page 4B (2)'!E65</f>
        <v>0</v>
      </c>
    </row>
    <row r="126" spans="1:10" x14ac:dyDescent="0.2">
      <c r="A126" s="224">
        <f>+'Page 1'!$B$11</f>
        <v>0</v>
      </c>
      <c r="B126" s="225">
        <f>'data-p1'!$B$3</f>
        <v>45657</v>
      </c>
      <c r="C126" s="225">
        <f>'data-p1'!$C$3</f>
        <v>45717</v>
      </c>
      <c r="D126" s="224">
        <f>+'Page 1'!$D$8</f>
        <v>0</v>
      </c>
      <c r="E126" s="225" t="str">
        <f>IF('Page 1'!$D$9="","",'Page 1'!$D$9)</f>
        <v/>
      </c>
      <c r="F126" s="224">
        <f>+'Page 4B (2)'!A66</f>
        <v>0</v>
      </c>
      <c r="G126" s="224">
        <f>+'Page 4B (2)'!B66</f>
        <v>0</v>
      </c>
      <c r="H126" s="224">
        <f>+'Page 4B (2)'!C66</f>
        <v>0</v>
      </c>
      <c r="I126" s="224">
        <f>+'Page 4B (2)'!D66</f>
        <v>0</v>
      </c>
      <c r="J126" s="382">
        <f>+'Page 4B (2)'!E66</f>
        <v>0</v>
      </c>
    </row>
    <row r="127" spans="1:10" x14ac:dyDescent="0.2">
      <c r="A127" s="224">
        <f>+'Page 1'!$B$11</f>
        <v>0</v>
      </c>
      <c r="B127" s="225">
        <f>'data-p1'!$B$3</f>
        <v>45657</v>
      </c>
      <c r="C127" s="225">
        <f>'data-p1'!$C$3</f>
        <v>45717</v>
      </c>
      <c r="D127" s="224">
        <f>+'Page 1'!$D$8</f>
        <v>0</v>
      </c>
      <c r="E127" s="225" t="str">
        <f>IF('Page 1'!$D$9="","",'Page 1'!$D$9)</f>
        <v/>
      </c>
      <c r="F127" s="224">
        <f>+'Page 4B (2)'!A67</f>
        <v>0</v>
      </c>
      <c r="G127" s="224">
        <f>+'Page 4B (2)'!B67</f>
        <v>0</v>
      </c>
      <c r="H127" s="224">
        <f>+'Page 4B (2)'!C67</f>
        <v>0</v>
      </c>
      <c r="I127" s="224">
        <f>+'Page 4B (2)'!D67</f>
        <v>0</v>
      </c>
      <c r="J127" s="382">
        <f>+'Page 4B (2)'!E67</f>
        <v>0</v>
      </c>
    </row>
    <row r="128" spans="1:10" x14ac:dyDescent="0.2">
      <c r="A128" s="224">
        <f>+'Page 1'!$B$11</f>
        <v>0</v>
      </c>
      <c r="B128" s="225">
        <f>'data-p1'!$B$3</f>
        <v>45657</v>
      </c>
      <c r="C128" s="225">
        <f>'data-p1'!$C$3</f>
        <v>45717</v>
      </c>
      <c r="D128" s="224">
        <f>+'Page 1'!$D$8</f>
        <v>0</v>
      </c>
      <c r="E128" s="225" t="str">
        <f>IF('Page 1'!$D$9="","",'Page 1'!$D$9)</f>
        <v/>
      </c>
      <c r="F128" s="224">
        <f>+'Page 4B (2)'!A68</f>
        <v>0</v>
      </c>
      <c r="G128" s="224">
        <f>+'Page 4B (2)'!B68</f>
        <v>0</v>
      </c>
      <c r="H128" s="224">
        <f>+'Page 4B (2)'!C68</f>
        <v>0</v>
      </c>
      <c r="I128" s="224">
        <f>+'Page 4B (2)'!D68</f>
        <v>0</v>
      </c>
      <c r="J128" s="382">
        <f>+'Page 4B (2)'!E68</f>
        <v>0</v>
      </c>
    </row>
    <row r="129" spans="1:10" x14ac:dyDescent="0.2">
      <c r="A129" s="224">
        <f>+'Page 1'!$B$11</f>
        <v>0</v>
      </c>
      <c r="B129" s="225">
        <f>'data-p1'!$B$3</f>
        <v>45657</v>
      </c>
      <c r="C129" s="225">
        <f>'data-p1'!$C$3</f>
        <v>45717</v>
      </c>
      <c r="D129" s="224">
        <f>+'Page 1'!$D$8</f>
        <v>0</v>
      </c>
      <c r="E129" s="225" t="str">
        <f>IF('Page 1'!$D$9="","",'Page 1'!$D$9)</f>
        <v/>
      </c>
      <c r="F129" s="224">
        <f>+'Page 4B (2)'!A69</f>
        <v>0</v>
      </c>
      <c r="G129" s="224">
        <f>+'Page 4B (2)'!B69</f>
        <v>0</v>
      </c>
      <c r="H129" s="224">
        <f>+'Page 4B (2)'!C69</f>
        <v>0</v>
      </c>
      <c r="I129" s="224">
        <f>+'Page 4B (2)'!D69</f>
        <v>0</v>
      </c>
      <c r="J129" s="382">
        <f>+'Page 4B (2)'!E69</f>
        <v>0</v>
      </c>
    </row>
    <row r="130" spans="1:10" x14ac:dyDescent="0.2">
      <c r="A130" s="224">
        <f>+'Page 1'!$B$11</f>
        <v>0</v>
      </c>
      <c r="B130" s="225">
        <f>'data-p1'!$B$3</f>
        <v>45657</v>
      </c>
      <c r="C130" s="225">
        <f>'data-p1'!$C$3</f>
        <v>45717</v>
      </c>
      <c r="D130" s="224">
        <f>+'Page 1'!$D$8</f>
        <v>0</v>
      </c>
      <c r="E130" s="225" t="str">
        <f>IF('Page 1'!$D$9="","",'Page 1'!$D$9)</f>
        <v/>
      </c>
      <c r="F130" s="224">
        <f>+'Page 4B (2)'!A70</f>
        <v>0</v>
      </c>
      <c r="G130" s="224">
        <f>+'Page 4B (2)'!B70</f>
        <v>0</v>
      </c>
      <c r="H130" s="224">
        <f>+'Page 4B (2)'!C70</f>
        <v>0</v>
      </c>
      <c r="I130" s="224">
        <f>+'Page 4B (2)'!D70</f>
        <v>0</v>
      </c>
      <c r="J130" s="382">
        <f>+'Page 4B (2)'!E70</f>
        <v>0</v>
      </c>
    </row>
    <row r="131" spans="1:10" x14ac:dyDescent="0.2">
      <c r="A131" s="224">
        <f>+'Page 1'!$B$11</f>
        <v>0</v>
      </c>
      <c r="B131" s="225">
        <f>'data-p1'!$B$3</f>
        <v>45657</v>
      </c>
      <c r="C131" s="225">
        <f>'data-p1'!$C$3</f>
        <v>45717</v>
      </c>
      <c r="D131" s="224">
        <f>+'Page 1'!$D$8</f>
        <v>0</v>
      </c>
      <c r="E131" s="225" t="str">
        <f>IF('Page 1'!$D$9="","",'Page 1'!$D$9)</f>
        <v/>
      </c>
      <c r="F131" s="224">
        <f>+'Page 4B (2)'!A71</f>
        <v>0</v>
      </c>
      <c r="G131" s="224">
        <f>+'Page 4B (2)'!B71</f>
        <v>0</v>
      </c>
      <c r="H131" s="224">
        <f>+'Page 4B (2)'!C71</f>
        <v>0</v>
      </c>
      <c r="I131" s="224">
        <f>+'Page 4B (2)'!D71</f>
        <v>0</v>
      </c>
      <c r="J131" s="382">
        <f>+'Page 4B (2)'!E71</f>
        <v>0</v>
      </c>
    </row>
    <row r="132" spans="1:10" x14ac:dyDescent="0.2">
      <c r="A132" s="224">
        <f>+'Page 1'!$B$11</f>
        <v>0</v>
      </c>
      <c r="B132" s="225">
        <f>'data-p1'!$B$3</f>
        <v>45657</v>
      </c>
      <c r="C132" s="225">
        <f>'data-p1'!$C$3</f>
        <v>45717</v>
      </c>
      <c r="D132" s="224">
        <f>+'Page 1'!$D$8</f>
        <v>0</v>
      </c>
      <c r="E132" s="225" t="str">
        <f>IF('Page 1'!$D$9="","",'Page 1'!$D$9)</f>
        <v/>
      </c>
      <c r="F132" s="224">
        <f>+'Page 4B (2)'!A72</f>
        <v>0</v>
      </c>
      <c r="G132" s="224">
        <f>+'Page 4B (2)'!B72</f>
        <v>0</v>
      </c>
      <c r="H132" s="224">
        <f>+'Page 4B (2)'!C72</f>
        <v>0</v>
      </c>
      <c r="I132" s="224">
        <f>+'Page 4B (2)'!D72</f>
        <v>0</v>
      </c>
      <c r="J132" s="382">
        <f>+'Page 4B (2)'!E72</f>
        <v>0</v>
      </c>
    </row>
    <row r="133" spans="1:10" x14ac:dyDescent="0.2">
      <c r="A133" s="224">
        <f>+'Page 1'!$B$11</f>
        <v>0</v>
      </c>
      <c r="B133" s="225">
        <f>'data-p1'!$B$3</f>
        <v>45657</v>
      </c>
      <c r="C133" s="225">
        <f>'data-p1'!$C$3</f>
        <v>45717</v>
      </c>
      <c r="D133" s="224">
        <f>+'Page 1'!$D$8</f>
        <v>0</v>
      </c>
      <c r="E133" s="225" t="str">
        <f>IF('Page 1'!$D$9="","",'Page 1'!$D$9)</f>
        <v/>
      </c>
      <c r="F133" s="224">
        <f>+'Page 4B (2)'!A73</f>
        <v>0</v>
      </c>
      <c r="G133" s="224">
        <f>+'Page 4B (2)'!B73</f>
        <v>0</v>
      </c>
      <c r="H133" s="224">
        <f>+'Page 4B (2)'!C73</f>
        <v>0</v>
      </c>
      <c r="I133" s="224">
        <f>+'Page 4B (2)'!D73</f>
        <v>0</v>
      </c>
      <c r="J133" s="382">
        <f>+'Page 4B (2)'!E73</f>
        <v>0</v>
      </c>
    </row>
    <row r="134" spans="1:10" x14ac:dyDescent="0.2">
      <c r="A134" s="224">
        <f>+'Page 1'!$B$11</f>
        <v>0</v>
      </c>
      <c r="B134" s="225">
        <f>'data-p1'!$B$3</f>
        <v>45657</v>
      </c>
      <c r="C134" s="225">
        <f>'data-p1'!$C$3</f>
        <v>45717</v>
      </c>
      <c r="D134" s="224">
        <f>+'Page 1'!$D$8</f>
        <v>0</v>
      </c>
      <c r="E134" s="225" t="str">
        <f>IF('Page 1'!$D$9="","",'Page 1'!$D$9)</f>
        <v/>
      </c>
      <c r="F134" s="224">
        <f>+'Page 4B (2)'!A74</f>
        <v>0</v>
      </c>
      <c r="G134" s="224">
        <f>+'Page 4B (2)'!B74</f>
        <v>0</v>
      </c>
      <c r="H134" s="224">
        <f>+'Page 4B (2)'!C74</f>
        <v>0</v>
      </c>
      <c r="I134" s="224">
        <f>+'Page 4B (2)'!D74</f>
        <v>0</v>
      </c>
      <c r="J134" s="382">
        <f>+'Page 4B (2)'!E74</f>
        <v>0</v>
      </c>
    </row>
    <row r="135" spans="1:10" x14ac:dyDescent="0.2">
      <c r="A135" s="224">
        <f>+'Page 1'!$B$11</f>
        <v>0</v>
      </c>
      <c r="B135" s="225">
        <f>'data-p1'!$B$3</f>
        <v>45657</v>
      </c>
      <c r="C135" s="225">
        <f>'data-p1'!$C$3</f>
        <v>45717</v>
      </c>
      <c r="D135" s="224">
        <f>+'Page 1'!$D$8</f>
        <v>0</v>
      </c>
      <c r="E135" s="225" t="str">
        <f>IF('Page 1'!$D$9="","",'Page 1'!$D$9)</f>
        <v/>
      </c>
      <c r="F135" s="224">
        <f>+'Page 4B (2)'!A75</f>
        <v>0</v>
      </c>
      <c r="G135" s="224">
        <f>+'Page 4B (2)'!B75</f>
        <v>0</v>
      </c>
      <c r="H135" s="224">
        <f>+'Page 4B (2)'!C75</f>
        <v>0</v>
      </c>
      <c r="I135" s="224">
        <f>+'Page 4B (2)'!D75</f>
        <v>0</v>
      </c>
      <c r="J135" s="382">
        <f>+'Page 4B (2)'!E75</f>
        <v>0</v>
      </c>
    </row>
    <row r="136" spans="1:10" x14ac:dyDescent="0.2">
      <c r="A136" s="224">
        <f>+'Page 1'!$B$11</f>
        <v>0</v>
      </c>
      <c r="B136" s="225">
        <f>'data-p1'!$B$3</f>
        <v>45657</v>
      </c>
      <c r="C136" s="225">
        <f>'data-p1'!$C$3</f>
        <v>45717</v>
      </c>
      <c r="D136" s="224">
        <f>+'Page 1'!$D$8</f>
        <v>0</v>
      </c>
      <c r="E136" s="225" t="str">
        <f>IF('Page 1'!$D$9="","",'Page 1'!$D$9)</f>
        <v/>
      </c>
      <c r="F136" s="224">
        <f>+'Page 4B (2)'!A76</f>
        <v>0</v>
      </c>
      <c r="G136" s="224">
        <f>+'Page 4B (2)'!B76</f>
        <v>0</v>
      </c>
      <c r="H136" s="224">
        <f>+'Page 4B (2)'!C76</f>
        <v>0</v>
      </c>
      <c r="I136" s="224">
        <f>+'Page 4B (2)'!D76</f>
        <v>0</v>
      </c>
      <c r="J136" s="382">
        <f>+'Page 4B (2)'!E76</f>
        <v>0</v>
      </c>
    </row>
    <row r="137" spans="1:10" x14ac:dyDescent="0.2">
      <c r="A137" s="224">
        <f>+'Page 1'!$B$11</f>
        <v>0</v>
      </c>
      <c r="B137" s="225">
        <f>'data-p1'!$B$3</f>
        <v>45657</v>
      </c>
      <c r="C137" s="225">
        <f>'data-p1'!$C$3</f>
        <v>45717</v>
      </c>
      <c r="D137" s="224">
        <f>+'Page 1'!$D$8</f>
        <v>0</v>
      </c>
      <c r="E137" s="225" t="str">
        <f>IF('Page 1'!$D$9="","",'Page 1'!$D$9)</f>
        <v/>
      </c>
      <c r="F137" s="224">
        <f>+'Page 4B (2)'!A77</f>
        <v>0</v>
      </c>
      <c r="G137" s="224">
        <f>+'Page 4B (2)'!B77</f>
        <v>0</v>
      </c>
      <c r="H137" s="224">
        <f>+'Page 4B (2)'!C77</f>
        <v>0</v>
      </c>
      <c r="I137" s="224">
        <f>+'Page 4B (2)'!D77</f>
        <v>0</v>
      </c>
      <c r="J137" s="382">
        <f>+'Page 4B (2)'!E77</f>
        <v>0</v>
      </c>
    </row>
    <row r="138" spans="1:10" x14ac:dyDescent="0.2">
      <c r="A138" s="224">
        <f>+'Page 1'!$B$11</f>
        <v>0</v>
      </c>
      <c r="B138" s="225">
        <f>'data-p1'!$B$3</f>
        <v>45657</v>
      </c>
      <c r="C138" s="225">
        <f>'data-p1'!$C$3</f>
        <v>45717</v>
      </c>
      <c r="D138" s="224">
        <f>+'Page 1'!$D$8</f>
        <v>0</v>
      </c>
      <c r="E138" s="225" t="str">
        <f>IF('Page 1'!$D$9="","",'Page 1'!$D$9)</f>
        <v/>
      </c>
      <c r="F138" s="224">
        <f>+'Page 4B (2)'!A78</f>
        <v>0</v>
      </c>
      <c r="G138" s="224">
        <f>+'Page 4B (2)'!B78</f>
        <v>0</v>
      </c>
      <c r="H138" s="224">
        <f>+'Page 4B (2)'!C78</f>
        <v>0</v>
      </c>
      <c r="I138" s="224">
        <f>+'Page 4B (2)'!D78</f>
        <v>0</v>
      </c>
      <c r="J138" s="382">
        <f>+'Page 4B (2)'!E78</f>
        <v>0</v>
      </c>
    </row>
    <row r="139" spans="1:10" x14ac:dyDescent="0.2">
      <c r="A139" s="224">
        <f>+'Page 1'!$B$11</f>
        <v>0</v>
      </c>
      <c r="B139" s="225">
        <f>'data-p1'!$B$3</f>
        <v>45657</v>
      </c>
      <c r="C139" s="225">
        <f>'data-p1'!$C$3</f>
        <v>45717</v>
      </c>
      <c r="D139" s="224">
        <f>+'Page 1'!$D$8</f>
        <v>0</v>
      </c>
      <c r="E139" s="225" t="str">
        <f>IF('Page 1'!$D$9="","",'Page 1'!$D$9)</f>
        <v/>
      </c>
      <c r="F139" s="224">
        <f>+'Page 4B (2)'!A79</f>
        <v>0</v>
      </c>
      <c r="G139" s="224">
        <f>+'Page 4B (2)'!B79</f>
        <v>0</v>
      </c>
      <c r="H139" s="224">
        <f>+'Page 4B (2)'!C79</f>
        <v>0</v>
      </c>
      <c r="I139" s="224">
        <f>+'Page 4B (2)'!D79</f>
        <v>0</v>
      </c>
      <c r="J139" s="382">
        <f>+'Page 4B (2)'!E79</f>
        <v>0</v>
      </c>
    </row>
    <row r="140" spans="1:10" x14ac:dyDescent="0.2">
      <c r="A140" s="224">
        <f>+'Page 1'!$B$11</f>
        <v>0</v>
      </c>
      <c r="B140" s="225">
        <f>'data-p1'!$B$3</f>
        <v>45657</v>
      </c>
      <c r="C140" s="225">
        <f>'data-p1'!$C$3</f>
        <v>45717</v>
      </c>
      <c r="D140" s="224">
        <f>+'Page 1'!$D$8</f>
        <v>0</v>
      </c>
      <c r="E140" s="225" t="str">
        <f>IF('Page 1'!$D$9="","",'Page 1'!$D$9)</f>
        <v/>
      </c>
      <c r="F140" s="224">
        <f>+'Page 4B (2)'!A80</f>
        <v>0</v>
      </c>
      <c r="G140" s="224">
        <f>+'Page 4B (2)'!B80</f>
        <v>0</v>
      </c>
      <c r="H140" s="224">
        <f>+'Page 4B (2)'!C80</f>
        <v>0</v>
      </c>
      <c r="I140" s="224">
        <f>+'Page 4B (2)'!D80</f>
        <v>0</v>
      </c>
      <c r="J140" s="382">
        <f>+'Page 4B (2)'!E80</f>
        <v>0</v>
      </c>
    </row>
    <row r="141" spans="1:10" x14ac:dyDescent="0.2">
      <c r="A141" s="224">
        <f>+'Page 1'!$B$11</f>
        <v>0</v>
      </c>
      <c r="B141" s="225">
        <f>'data-p1'!$B$3</f>
        <v>45657</v>
      </c>
      <c r="C141" s="225">
        <f>'data-p1'!$C$3</f>
        <v>45717</v>
      </c>
      <c r="D141" s="224">
        <f>+'Page 1'!$D$8</f>
        <v>0</v>
      </c>
      <c r="E141" s="225" t="str">
        <f>IF('Page 1'!$D$9="","",'Page 1'!$D$9)</f>
        <v/>
      </c>
      <c r="F141" s="224">
        <f>+'Page 4B (2)'!A81</f>
        <v>0</v>
      </c>
      <c r="G141" s="224">
        <f>+'Page 4B (2)'!B81</f>
        <v>0</v>
      </c>
      <c r="H141" s="224">
        <f>+'Page 4B (2)'!C81</f>
        <v>0</v>
      </c>
      <c r="I141" s="224">
        <f>+'Page 4B (2)'!D81</f>
        <v>0</v>
      </c>
      <c r="J141" s="382">
        <f>+'Page 4B (2)'!E81</f>
        <v>0</v>
      </c>
    </row>
    <row r="142" spans="1:10" x14ac:dyDescent="0.2">
      <c r="A142" s="224">
        <f>+'Page 1'!$B$11</f>
        <v>0</v>
      </c>
      <c r="B142" s="225">
        <f>'data-p1'!$B$3</f>
        <v>45657</v>
      </c>
      <c r="C142" s="225">
        <f>'data-p1'!$C$3</f>
        <v>45717</v>
      </c>
      <c r="D142" s="224">
        <f>+'Page 1'!$D$8</f>
        <v>0</v>
      </c>
      <c r="E142" s="225" t="str">
        <f>IF('Page 1'!$D$9="","",'Page 1'!$D$9)</f>
        <v/>
      </c>
      <c r="F142" s="224">
        <f>+'Page 4B (2)'!A82</f>
        <v>0</v>
      </c>
      <c r="G142" s="224">
        <f>+'Page 4B (2)'!B82</f>
        <v>0</v>
      </c>
      <c r="H142" s="224">
        <f>+'Page 4B (2)'!C82</f>
        <v>0</v>
      </c>
      <c r="I142" s="224">
        <f>+'Page 4B (2)'!D82</f>
        <v>0</v>
      </c>
      <c r="J142" s="382">
        <f>+'Page 4B (2)'!E82</f>
        <v>0</v>
      </c>
    </row>
    <row r="143" spans="1:10" x14ac:dyDescent="0.2">
      <c r="A143" s="224">
        <f>+'Page 1'!$B$11</f>
        <v>0</v>
      </c>
      <c r="B143" s="225">
        <f>'data-p1'!$B$3</f>
        <v>45657</v>
      </c>
      <c r="C143" s="225">
        <f>'data-p1'!$C$3</f>
        <v>45717</v>
      </c>
      <c r="D143" s="224">
        <f>+'Page 1'!$D$8</f>
        <v>0</v>
      </c>
      <c r="E143" s="225" t="str">
        <f>IF('Page 1'!$D$9="","",'Page 1'!$D$9)</f>
        <v/>
      </c>
      <c r="F143" s="224">
        <f>+'Page 4B (2)'!A83</f>
        <v>0</v>
      </c>
      <c r="G143" s="224">
        <f>+'Page 4B (2)'!B83</f>
        <v>0</v>
      </c>
      <c r="H143" s="224">
        <f>+'Page 4B (2)'!C83</f>
        <v>0</v>
      </c>
      <c r="I143" s="224">
        <f>+'Page 4B (2)'!D83</f>
        <v>0</v>
      </c>
      <c r="J143" s="382">
        <f>+'Page 4B (2)'!E83</f>
        <v>0</v>
      </c>
    </row>
    <row r="144" spans="1:10" x14ac:dyDescent="0.2">
      <c r="A144" s="224">
        <f>+'Page 1'!$B$11</f>
        <v>0</v>
      </c>
      <c r="B144" s="225">
        <f>'data-p1'!$B$3</f>
        <v>45657</v>
      </c>
      <c r="C144" s="225">
        <f>'data-p1'!$C$3</f>
        <v>45717</v>
      </c>
      <c r="D144" s="224">
        <f>+'Page 1'!$D$8</f>
        <v>0</v>
      </c>
      <c r="E144" s="225" t="str">
        <f>IF('Page 1'!$D$9="","",'Page 1'!$D$9)</f>
        <v/>
      </c>
      <c r="F144" s="224">
        <f>+'Page 4B (2)'!A84</f>
        <v>0</v>
      </c>
      <c r="G144" s="224">
        <f>+'Page 4B (2)'!B84</f>
        <v>0</v>
      </c>
      <c r="H144" s="224">
        <f>+'Page 4B (2)'!C84</f>
        <v>0</v>
      </c>
      <c r="I144" s="224">
        <f>+'Page 4B (2)'!D84</f>
        <v>0</v>
      </c>
      <c r="J144" s="382">
        <f>+'Page 4B (2)'!E84</f>
        <v>0</v>
      </c>
    </row>
    <row r="145" spans="1:10" x14ac:dyDescent="0.2">
      <c r="A145" s="224">
        <f>+'Page 1'!$B$11</f>
        <v>0</v>
      </c>
      <c r="B145" s="225">
        <f>'data-p1'!$B$3</f>
        <v>45657</v>
      </c>
      <c r="C145" s="225">
        <f>'data-p1'!$C$3</f>
        <v>45717</v>
      </c>
      <c r="D145" s="224">
        <f>+'Page 1'!$D$8</f>
        <v>0</v>
      </c>
      <c r="E145" s="225" t="str">
        <f>IF('Page 1'!$D$9="","",'Page 1'!$D$9)</f>
        <v/>
      </c>
      <c r="F145" s="224">
        <f>+'Page 4B (2)'!A85</f>
        <v>0</v>
      </c>
      <c r="G145" s="224">
        <f>+'Page 4B (2)'!B85</f>
        <v>0</v>
      </c>
      <c r="H145" s="224">
        <f>+'Page 4B (2)'!C85</f>
        <v>0</v>
      </c>
      <c r="I145" s="224">
        <f>+'Page 4B (2)'!D85</f>
        <v>0</v>
      </c>
      <c r="J145" s="382">
        <f>+'Page 4B (2)'!E85</f>
        <v>0</v>
      </c>
    </row>
    <row r="146" spans="1:10" x14ac:dyDescent="0.2">
      <c r="A146" s="224">
        <f>+'Page 1'!$B$11</f>
        <v>0</v>
      </c>
      <c r="B146" s="225">
        <f>'data-p1'!$B$3</f>
        <v>45657</v>
      </c>
      <c r="C146" s="225">
        <f>'data-p1'!$C$3</f>
        <v>45717</v>
      </c>
      <c r="D146" s="224">
        <f>+'Page 1'!$D$8</f>
        <v>0</v>
      </c>
      <c r="E146" s="225" t="str">
        <f>IF('Page 1'!$D$9="","",'Page 1'!$D$9)</f>
        <v/>
      </c>
      <c r="F146" s="224">
        <f>+'Page 4B (2)'!A86</f>
        <v>0</v>
      </c>
      <c r="G146" s="224">
        <f>+'Page 4B (2)'!B86</f>
        <v>0</v>
      </c>
      <c r="H146" s="224">
        <f>+'Page 4B (2)'!C86</f>
        <v>0</v>
      </c>
      <c r="I146" s="224">
        <f>+'Page 4B (2)'!D86</f>
        <v>0</v>
      </c>
      <c r="J146" s="382">
        <f>+'Page 4B (2)'!E86</f>
        <v>0</v>
      </c>
    </row>
    <row r="147" spans="1:10" x14ac:dyDescent="0.2">
      <c r="A147" s="224">
        <f>+'Page 1'!$B$11</f>
        <v>0</v>
      </c>
      <c r="B147" s="225">
        <f>'data-p1'!$B$3</f>
        <v>45657</v>
      </c>
      <c r="C147" s="225">
        <f>'data-p1'!$C$3</f>
        <v>45717</v>
      </c>
      <c r="D147" s="224">
        <f>+'Page 1'!$D$8</f>
        <v>0</v>
      </c>
      <c r="E147" s="225" t="str">
        <f>IF('Page 1'!$D$9="","",'Page 1'!$D$9)</f>
        <v/>
      </c>
      <c r="F147" s="224">
        <f>+'Page 4B (3)'!A15</f>
        <v>0</v>
      </c>
      <c r="G147" s="224">
        <f>+'Page 4B (3)'!B15</f>
        <v>0</v>
      </c>
      <c r="H147" s="224">
        <f>+'Page 4B (3)'!C15</f>
        <v>0</v>
      </c>
      <c r="I147" s="224">
        <f>+'Page 4B (3)'!D15</f>
        <v>0</v>
      </c>
      <c r="J147" s="268">
        <f>+'Page 4B (3)'!E15</f>
        <v>0</v>
      </c>
    </row>
    <row r="148" spans="1:10" x14ac:dyDescent="0.2">
      <c r="A148" s="224">
        <f>+'Page 1'!$B$11</f>
        <v>0</v>
      </c>
      <c r="B148" s="225">
        <f>'data-p1'!$B$3</f>
        <v>45657</v>
      </c>
      <c r="C148" s="225">
        <f>'data-p1'!$C$3</f>
        <v>45717</v>
      </c>
      <c r="D148" s="224">
        <f>+'Page 1'!$D$8</f>
        <v>0</v>
      </c>
      <c r="E148" s="225" t="str">
        <f>IF('Page 1'!$D$9="","",'Page 1'!$D$9)</f>
        <v/>
      </c>
      <c r="F148" s="224">
        <f>+'Page 4B (3)'!A16</f>
        <v>0</v>
      </c>
      <c r="G148" s="224">
        <f>+'Page 4B (3)'!B16</f>
        <v>0</v>
      </c>
      <c r="H148" s="224">
        <f>+'Page 4B (3)'!C16</f>
        <v>0</v>
      </c>
      <c r="I148" s="224">
        <f>+'Page 4B (3)'!D16</f>
        <v>0</v>
      </c>
      <c r="J148" s="268">
        <f>+'Page 4B (3)'!E16</f>
        <v>0</v>
      </c>
    </row>
    <row r="149" spans="1:10" x14ac:dyDescent="0.2">
      <c r="A149" s="224">
        <f>+'Page 1'!$B$11</f>
        <v>0</v>
      </c>
      <c r="B149" s="225">
        <f>'data-p1'!$B$3</f>
        <v>45657</v>
      </c>
      <c r="C149" s="225">
        <f>'data-p1'!$C$3</f>
        <v>45717</v>
      </c>
      <c r="D149" s="224">
        <f>+'Page 1'!$D$8</f>
        <v>0</v>
      </c>
      <c r="E149" s="225" t="str">
        <f>IF('Page 1'!$D$9="","",'Page 1'!$D$9)</f>
        <v/>
      </c>
      <c r="F149" s="224">
        <f>+'Page 4B (3)'!A17</f>
        <v>0</v>
      </c>
      <c r="G149" s="224">
        <f>+'Page 4B (3)'!B17</f>
        <v>0</v>
      </c>
      <c r="H149" s="224">
        <f>+'Page 4B (3)'!C17</f>
        <v>0</v>
      </c>
      <c r="I149" s="224">
        <f>+'Page 4B (3)'!D17</f>
        <v>0</v>
      </c>
      <c r="J149" s="268">
        <f>+'Page 4B (3)'!E17</f>
        <v>0</v>
      </c>
    </row>
    <row r="150" spans="1:10" x14ac:dyDescent="0.2">
      <c r="A150" s="224">
        <f>+'Page 1'!$B$11</f>
        <v>0</v>
      </c>
      <c r="B150" s="225">
        <f>'data-p1'!$B$3</f>
        <v>45657</v>
      </c>
      <c r="C150" s="225">
        <f>'data-p1'!$C$3</f>
        <v>45717</v>
      </c>
      <c r="D150" s="224">
        <f>+'Page 1'!$D$8</f>
        <v>0</v>
      </c>
      <c r="E150" s="225" t="str">
        <f>IF('Page 1'!$D$9="","",'Page 1'!$D$9)</f>
        <v/>
      </c>
      <c r="F150" s="224">
        <f>+'Page 4B (3)'!A18</f>
        <v>0</v>
      </c>
      <c r="G150" s="224">
        <f>+'Page 4B (3)'!B18</f>
        <v>0</v>
      </c>
      <c r="H150" s="224">
        <f>+'Page 4B (3)'!C18</f>
        <v>0</v>
      </c>
      <c r="I150" s="224">
        <f>+'Page 4B (3)'!D18</f>
        <v>0</v>
      </c>
      <c r="J150" s="268">
        <f>+'Page 4B (3)'!E18</f>
        <v>0</v>
      </c>
    </row>
    <row r="151" spans="1:10" x14ac:dyDescent="0.2">
      <c r="A151" s="224">
        <f>+'Page 1'!$B$11</f>
        <v>0</v>
      </c>
      <c r="B151" s="225">
        <f>'data-p1'!$B$3</f>
        <v>45657</v>
      </c>
      <c r="C151" s="225">
        <f>'data-p1'!$C$3</f>
        <v>45717</v>
      </c>
      <c r="D151" s="224">
        <f>+'Page 1'!$D$8</f>
        <v>0</v>
      </c>
      <c r="E151" s="225" t="str">
        <f>IF('Page 1'!$D$9="","",'Page 1'!$D$9)</f>
        <v/>
      </c>
      <c r="F151" s="224">
        <f>+'Page 4B (3)'!A19</f>
        <v>0</v>
      </c>
      <c r="G151" s="224">
        <f>+'Page 4B (3)'!B19</f>
        <v>0</v>
      </c>
      <c r="H151" s="224">
        <f>+'Page 4B (3)'!C19</f>
        <v>0</v>
      </c>
      <c r="I151" s="224">
        <f>+'Page 4B (3)'!D19</f>
        <v>0</v>
      </c>
      <c r="J151" s="268">
        <f>+'Page 4B (3)'!E19</f>
        <v>0</v>
      </c>
    </row>
    <row r="152" spans="1:10" x14ac:dyDescent="0.2">
      <c r="A152" s="224">
        <f>+'Page 1'!$B$11</f>
        <v>0</v>
      </c>
      <c r="B152" s="225">
        <f>'data-p1'!$B$3</f>
        <v>45657</v>
      </c>
      <c r="C152" s="225">
        <f>'data-p1'!$C$3</f>
        <v>45717</v>
      </c>
      <c r="D152" s="224">
        <f>+'Page 1'!$D$8</f>
        <v>0</v>
      </c>
      <c r="E152" s="225" t="str">
        <f>IF('Page 1'!$D$9="","",'Page 1'!$D$9)</f>
        <v/>
      </c>
      <c r="F152" s="224">
        <f>+'Page 4B (3)'!A20</f>
        <v>0</v>
      </c>
      <c r="G152" s="224">
        <f>+'Page 4B (3)'!B20</f>
        <v>0</v>
      </c>
      <c r="H152" s="224">
        <f>+'Page 4B (3)'!C20</f>
        <v>0</v>
      </c>
      <c r="I152" s="224">
        <f>+'Page 4B (3)'!D20</f>
        <v>0</v>
      </c>
      <c r="J152" s="268">
        <f>+'Page 4B (3)'!E20</f>
        <v>0</v>
      </c>
    </row>
    <row r="153" spans="1:10" x14ac:dyDescent="0.2">
      <c r="A153" s="224">
        <f>+'Page 1'!$B$11</f>
        <v>0</v>
      </c>
      <c r="B153" s="225">
        <f>'data-p1'!$B$3</f>
        <v>45657</v>
      </c>
      <c r="C153" s="225">
        <f>'data-p1'!$C$3</f>
        <v>45717</v>
      </c>
      <c r="D153" s="224">
        <f>+'Page 1'!$D$8</f>
        <v>0</v>
      </c>
      <c r="E153" s="225" t="str">
        <f>IF('Page 1'!$D$9="","",'Page 1'!$D$9)</f>
        <v/>
      </c>
      <c r="F153" s="224">
        <f>+'Page 4B (3)'!A21</f>
        <v>0</v>
      </c>
      <c r="G153" s="224">
        <f>+'Page 4B (3)'!B21</f>
        <v>0</v>
      </c>
      <c r="H153" s="224">
        <f>+'Page 4B (3)'!C21</f>
        <v>0</v>
      </c>
      <c r="I153" s="224">
        <f>+'Page 4B (3)'!D21</f>
        <v>0</v>
      </c>
      <c r="J153" s="268">
        <f>+'Page 4B (3)'!E21</f>
        <v>0</v>
      </c>
    </row>
    <row r="154" spans="1:10" x14ac:dyDescent="0.2">
      <c r="A154" s="224">
        <f>+'Page 1'!$B$11</f>
        <v>0</v>
      </c>
      <c r="B154" s="225">
        <f>'data-p1'!$B$3</f>
        <v>45657</v>
      </c>
      <c r="C154" s="225">
        <f>'data-p1'!$C$3</f>
        <v>45717</v>
      </c>
      <c r="D154" s="224">
        <f>+'Page 1'!$D$8</f>
        <v>0</v>
      </c>
      <c r="E154" s="225" t="str">
        <f>IF('Page 1'!$D$9="","",'Page 1'!$D$9)</f>
        <v/>
      </c>
      <c r="F154" s="224">
        <f>+'Page 4B (3)'!A22</f>
        <v>0</v>
      </c>
      <c r="G154" s="224">
        <f>+'Page 4B (3)'!B22</f>
        <v>0</v>
      </c>
      <c r="H154" s="224">
        <f>+'Page 4B (3)'!C22</f>
        <v>0</v>
      </c>
      <c r="I154" s="224">
        <f>+'Page 4B (3)'!D22</f>
        <v>0</v>
      </c>
      <c r="J154" s="268">
        <f>+'Page 4B (3)'!E22</f>
        <v>0</v>
      </c>
    </row>
    <row r="155" spans="1:10" x14ac:dyDescent="0.2">
      <c r="A155" s="224">
        <f>+'Page 1'!$B$11</f>
        <v>0</v>
      </c>
      <c r="B155" s="225">
        <f>'data-p1'!$B$3</f>
        <v>45657</v>
      </c>
      <c r="C155" s="225">
        <f>'data-p1'!$C$3</f>
        <v>45717</v>
      </c>
      <c r="D155" s="224">
        <f>+'Page 1'!$D$8</f>
        <v>0</v>
      </c>
      <c r="E155" s="225" t="str">
        <f>IF('Page 1'!$D$9="","",'Page 1'!$D$9)</f>
        <v/>
      </c>
      <c r="F155" s="224">
        <f>+'Page 4B (3)'!A23</f>
        <v>0</v>
      </c>
      <c r="G155" s="224">
        <f>+'Page 4B (3)'!B23</f>
        <v>0</v>
      </c>
      <c r="H155" s="224">
        <f>+'Page 4B (3)'!C23</f>
        <v>0</v>
      </c>
      <c r="I155" s="224">
        <f>+'Page 4B (3)'!D23</f>
        <v>0</v>
      </c>
      <c r="J155" s="268">
        <f>+'Page 4B (3)'!E23</f>
        <v>0</v>
      </c>
    </row>
    <row r="156" spans="1:10" x14ac:dyDescent="0.2">
      <c r="A156" s="224">
        <f>+'Page 1'!$B$11</f>
        <v>0</v>
      </c>
      <c r="B156" s="225">
        <f>'data-p1'!$B$3</f>
        <v>45657</v>
      </c>
      <c r="C156" s="225">
        <f>'data-p1'!$C$3</f>
        <v>45717</v>
      </c>
      <c r="D156" s="224">
        <f>+'Page 1'!$D$8</f>
        <v>0</v>
      </c>
      <c r="E156" s="225" t="str">
        <f>IF('Page 1'!$D$9="","",'Page 1'!$D$9)</f>
        <v/>
      </c>
      <c r="F156" s="224">
        <f>+'Page 4B (3)'!A24</f>
        <v>0</v>
      </c>
      <c r="G156" s="224">
        <f>+'Page 4B (3)'!B24</f>
        <v>0</v>
      </c>
      <c r="H156" s="224">
        <f>+'Page 4B (3)'!C24</f>
        <v>0</v>
      </c>
      <c r="I156" s="224">
        <f>+'Page 4B (3)'!D24</f>
        <v>0</v>
      </c>
      <c r="J156" s="268">
        <f>+'Page 4B (3)'!E24</f>
        <v>0</v>
      </c>
    </row>
    <row r="157" spans="1:10" x14ac:dyDescent="0.2">
      <c r="A157" s="224">
        <f>+'Page 1'!$B$11</f>
        <v>0</v>
      </c>
      <c r="B157" s="225">
        <f>'data-p1'!$B$3</f>
        <v>45657</v>
      </c>
      <c r="C157" s="225">
        <f>'data-p1'!$C$3</f>
        <v>45717</v>
      </c>
      <c r="D157" s="224">
        <f>+'Page 1'!$D$8</f>
        <v>0</v>
      </c>
      <c r="E157" s="225" t="str">
        <f>IF('Page 1'!$D$9="","",'Page 1'!$D$9)</f>
        <v/>
      </c>
      <c r="F157" s="224">
        <f>+'Page 4B (3)'!A25</f>
        <v>0</v>
      </c>
      <c r="G157" s="224">
        <f>+'Page 4B (3)'!B25</f>
        <v>0</v>
      </c>
      <c r="H157" s="224">
        <f>+'Page 4B (3)'!C25</f>
        <v>0</v>
      </c>
      <c r="I157" s="224">
        <f>+'Page 4B (3)'!D25</f>
        <v>0</v>
      </c>
      <c r="J157" s="268">
        <f>+'Page 4B (3)'!E25</f>
        <v>0</v>
      </c>
    </row>
    <row r="158" spans="1:10" x14ac:dyDescent="0.2">
      <c r="A158" s="224">
        <f>+'Page 1'!$B$11</f>
        <v>0</v>
      </c>
      <c r="B158" s="225">
        <f>'data-p1'!$B$3</f>
        <v>45657</v>
      </c>
      <c r="C158" s="225">
        <f>'data-p1'!$C$3</f>
        <v>45717</v>
      </c>
      <c r="D158" s="224">
        <f>+'Page 1'!$D$8</f>
        <v>0</v>
      </c>
      <c r="E158" s="225" t="str">
        <f>IF('Page 1'!$D$9="","",'Page 1'!$D$9)</f>
        <v/>
      </c>
      <c r="F158" s="224">
        <f>+'Page 4B (3)'!A26</f>
        <v>0</v>
      </c>
      <c r="G158" s="224">
        <f>+'Page 4B (3)'!B26</f>
        <v>0</v>
      </c>
      <c r="H158" s="224">
        <f>+'Page 4B (3)'!C26</f>
        <v>0</v>
      </c>
      <c r="I158" s="224">
        <f>+'Page 4B (3)'!D26</f>
        <v>0</v>
      </c>
      <c r="J158" s="268">
        <f>+'Page 4B (3)'!E26</f>
        <v>0</v>
      </c>
    </row>
    <row r="159" spans="1:10" x14ac:dyDescent="0.2">
      <c r="A159" s="224">
        <f>+'Page 1'!$B$11</f>
        <v>0</v>
      </c>
      <c r="B159" s="225">
        <f>'data-p1'!$B$3</f>
        <v>45657</v>
      </c>
      <c r="C159" s="225">
        <f>'data-p1'!$C$3</f>
        <v>45717</v>
      </c>
      <c r="D159" s="224">
        <f>+'Page 1'!$D$8</f>
        <v>0</v>
      </c>
      <c r="E159" s="225" t="str">
        <f>IF('Page 1'!$D$9="","",'Page 1'!$D$9)</f>
        <v/>
      </c>
      <c r="F159" s="224">
        <f>+'Page 4B (3)'!A27</f>
        <v>0</v>
      </c>
      <c r="G159" s="224">
        <f>+'Page 4B (3)'!B27</f>
        <v>0</v>
      </c>
      <c r="H159" s="224">
        <f>+'Page 4B (3)'!C27</f>
        <v>0</v>
      </c>
      <c r="I159" s="224">
        <f>+'Page 4B (3)'!D27</f>
        <v>0</v>
      </c>
      <c r="J159" s="268">
        <f>+'Page 4B (3)'!E27</f>
        <v>0</v>
      </c>
    </row>
    <row r="160" spans="1:10" x14ac:dyDescent="0.2">
      <c r="A160" s="224">
        <f>+'Page 1'!$B$11</f>
        <v>0</v>
      </c>
      <c r="B160" s="225">
        <f>'data-p1'!$B$3</f>
        <v>45657</v>
      </c>
      <c r="C160" s="225">
        <f>'data-p1'!$C$3</f>
        <v>45717</v>
      </c>
      <c r="D160" s="224">
        <f>+'Page 1'!$D$8</f>
        <v>0</v>
      </c>
      <c r="E160" s="225" t="str">
        <f>IF('Page 1'!$D$9="","",'Page 1'!$D$9)</f>
        <v/>
      </c>
      <c r="F160" s="224">
        <f>+'Page 4B (3)'!A28</f>
        <v>0</v>
      </c>
      <c r="G160" s="224">
        <f>+'Page 4B (3)'!B28</f>
        <v>0</v>
      </c>
      <c r="H160" s="224">
        <f>+'Page 4B (3)'!C28</f>
        <v>0</v>
      </c>
      <c r="I160" s="224">
        <f>+'Page 4B (3)'!D28</f>
        <v>0</v>
      </c>
      <c r="J160" s="268">
        <f>+'Page 4B (3)'!E28</f>
        <v>0</v>
      </c>
    </row>
    <row r="161" spans="1:10" x14ac:dyDescent="0.2">
      <c r="A161" s="224">
        <f>+'Page 1'!$B$11</f>
        <v>0</v>
      </c>
      <c r="B161" s="225">
        <f>'data-p1'!$B$3</f>
        <v>45657</v>
      </c>
      <c r="C161" s="225">
        <f>'data-p1'!$C$3</f>
        <v>45717</v>
      </c>
      <c r="D161" s="224">
        <f>+'Page 1'!$D$8</f>
        <v>0</v>
      </c>
      <c r="E161" s="225" t="str">
        <f>IF('Page 1'!$D$9="","",'Page 1'!$D$9)</f>
        <v/>
      </c>
      <c r="F161" s="224">
        <f>+'Page 4B (3)'!A29</f>
        <v>0</v>
      </c>
      <c r="G161" s="224">
        <f>+'Page 4B (3)'!B29</f>
        <v>0</v>
      </c>
      <c r="H161" s="224">
        <f>+'Page 4B (3)'!C29</f>
        <v>0</v>
      </c>
      <c r="I161" s="224">
        <f>+'Page 4B (3)'!D29</f>
        <v>0</v>
      </c>
      <c r="J161" s="268">
        <f>+'Page 4B (3)'!E29</f>
        <v>0</v>
      </c>
    </row>
    <row r="162" spans="1:10" x14ac:dyDescent="0.2">
      <c r="A162" s="224">
        <f>+'Page 1'!$B$11</f>
        <v>0</v>
      </c>
      <c r="B162" s="225">
        <f>'data-p1'!$B$3</f>
        <v>45657</v>
      </c>
      <c r="C162" s="225">
        <f>'data-p1'!$C$3</f>
        <v>45717</v>
      </c>
      <c r="D162" s="224">
        <f>+'Page 1'!$D$8</f>
        <v>0</v>
      </c>
      <c r="E162" s="225" t="str">
        <f>IF('Page 1'!$D$9="","",'Page 1'!$D$9)</f>
        <v/>
      </c>
      <c r="F162" s="224">
        <f>+'Page 4B (3)'!A30</f>
        <v>0</v>
      </c>
      <c r="G162" s="224">
        <f>+'Page 4B (3)'!B30</f>
        <v>0</v>
      </c>
      <c r="H162" s="224">
        <f>+'Page 4B (3)'!C30</f>
        <v>0</v>
      </c>
      <c r="I162" s="224">
        <f>+'Page 4B (3)'!D30</f>
        <v>0</v>
      </c>
      <c r="J162" s="268">
        <f>+'Page 4B (3)'!E30</f>
        <v>0</v>
      </c>
    </row>
    <row r="163" spans="1:10" x14ac:dyDescent="0.2">
      <c r="A163" s="224">
        <f>+'Page 1'!$B$11</f>
        <v>0</v>
      </c>
      <c r="B163" s="225">
        <f>'data-p1'!$B$3</f>
        <v>45657</v>
      </c>
      <c r="C163" s="225">
        <f>'data-p1'!$C$3</f>
        <v>45717</v>
      </c>
      <c r="D163" s="224">
        <f>+'Page 1'!$D$8</f>
        <v>0</v>
      </c>
      <c r="E163" s="225" t="str">
        <f>IF('Page 1'!$D$9="","",'Page 1'!$D$9)</f>
        <v/>
      </c>
      <c r="F163" s="224">
        <f>+'Page 4B (3)'!A31</f>
        <v>0</v>
      </c>
      <c r="G163" s="224">
        <f>+'Page 4B (3)'!B31</f>
        <v>0</v>
      </c>
      <c r="H163" s="224">
        <f>+'Page 4B (3)'!C31</f>
        <v>0</v>
      </c>
      <c r="I163" s="224">
        <f>+'Page 4B (3)'!D31</f>
        <v>0</v>
      </c>
      <c r="J163" s="268">
        <f>+'Page 4B (3)'!E31</f>
        <v>0</v>
      </c>
    </row>
    <row r="164" spans="1:10" x14ac:dyDescent="0.2">
      <c r="A164" s="224">
        <f>+'Page 1'!$B$11</f>
        <v>0</v>
      </c>
      <c r="B164" s="225">
        <f>'data-p1'!$B$3</f>
        <v>45657</v>
      </c>
      <c r="C164" s="225">
        <f>'data-p1'!$C$3</f>
        <v>45717</v>
      </c>
      <c r="D164" s="224">
        <f>+'Page 1'!$D$8</f>
        <v>0</v>
      </c>
      <c r="E164" s="225" t="str">
        <f>IF('Page 1'!$D$9="","",'Page 1'!$D$9)</f>
        <v/>
      </c>
      <c r="F164" s="224">
        <f>+'Page 4B (3)'!A32</f>
        <v>0</v>
      </c>
      <c r="G164" s="224">
        <f>+'Page 4B (3)'!B32</f>
        <v>0</v>
      </c>
      <c r="H164" s="224">
        <f>+'Page 4B (3)'!C32</f>
        <v>0</v>
      </c>
      <c r="I164" s="224">
        <f>+'Page 4B (3)'!D32</f>
        <v>0</v>
      </c>
      <c r="J164" s="268">
        <f>+'Page 4B (3)'!E32</f>
        <v>0</v>
      </c>
    </row>
    <row r="165" spans="1:10" x14ac:dyDescent="0.2">
      <c r="A165" s="224">
        <f>+'Page 1'!$B$11</f>
        <v>0</v>
      </c>
      <c r="B165" s="225">
        <f>'data-p1'!$B$3</f>
        <v>45657</v>
      </c>
      <c r="C165" s="225">
        <f>'data-p1'!$C$3</f>
        <v>45717</v>
      </c>
      <c r="D165" s="224">
        <f>+'Page 1'!$D$8</f>
        <v>0</v>
      </c>
      <c r="E165" s="225" t="str">
        <f>IF('Page 1'!$D$9="","",'Page 1'!$D$9)</f>
        <v/>
      </c>
      <c r="F165" s="224">
        <f>+'Page 4B (3)'!A33</f>
        <v>0</v>
      </c>
      <c r="G165" s="224">
        <f>+'Page 4B (3)'!B33</f>
        <v>0</v>
      </c>
      <c r="H165" s="224">
        <f>+'Page 4B (3)'!C33</f>
        <v>0</v>
      </c>
      <c r="I165" s="224">
        <f>+'Page 4B (3)'!D33</f>
        <v>0</v>
      </c>
      <c r="J165" s="268">
        <f>+'Page 4B (3)'!E33</f>
        <v>0</v>
      </c>
    </row>
    <row r="166" spans="1:10" x14ac:dyDescent="0.2">
      <c r="A166" s="224">
        <f>+'Page 1'!$B$11</f>
        <v>0</v>
      </c>
      <c r="B166" s="225">
        <f>'data-p1'!$B$3</f>
        <v>45657</v>
      </c>
      <c r="C166" s="225">
        <f>'data-p1'!$C$3</f>
        <v>45717</v>
      </c>
      <c r="D166" s="224">
        <f>+'Page 1'!$D$8</f>
        <v>0</v>
      </c>
      <c r="E166" s="225" t="str">
        <f>IF('Page 1'!$D$9="","",'Page 1'!$D$9)</f>
        <v/>
      </c>
      <c r="F166" s="224">
        <f>+'Page 4B (3)'!A34</f>
        <v>0</v>
      </c>
      <c r="G166" s="224">
        <f>+'Page 4B (3)'!B34</f>
        <v>0</v>
      </c>
      <c r="H166" s="224">
        <f>+'Page 4B (3)'!C34</f>
        <v>0</v>
      </c>
      <c r="I166" s="224">
        <f>+'Page 4B (3)'!D34</f>
        <v>0</v>
      </c>
      <c r="J166" s="268">
        <f>+'Page 4B (3)'!E34</f>
        <v>0</v>
      </c>
    </row>
    <row r="167" spans="1:10" x14ac:dyDescent="0.2">
      <c r="A167" s="224">
        <f>+'Page 1'!$B$11</f>
        <v>0</v>
      </c>
      <c r="B167" s="225">
        <f>'data-p1'!$B$3</f>
        <v>45657</v>
      </c>
      <c r="C167" s="225">
        <f>'data-p1'!$C$3</f>
        <v>45717</v>
      </c>
      <c r="D167" s="224">
        <f>+'Page 1'!$D$8</f>
        <v>0</v>
      </c>
      <c r="E167" s="225" t="str">
        <f>IF('Page 1'!$D$9="","",'Page 1'!$D$9)</f>
        <v/>
      </c>
      <c r="F167" s="224">
        <f>+'Page 4B (3)'!A35</f>
        <v>0</v>
      </c>
      <c r="G167" s="224">
        <f>+'Page 4B (3)'!B35</f>
        <v>0</v>
      </c>
      <c r="H167" s="224">
        <f>+'Page 4B (3)'!C35</f>
        <v>0</v>
      </c>
      <c r="I167" s="224">
        <f>+'Page 4B (3)'!D35</f>
        <v>0</v>
      </c>
      <c r="J167" s="268">
        <f>+'Page 4B (3)'!E35</f>
        <v>0</v>
      </c>
    </row>
    <row r="168" spans="1:10" x14ac:dyDescent="0.2">
      <c r="A168" s="224">
        <f>+'Page 1'!$B$11</f>
        <v>0</v>
      </c>
      <c r="B168" s="225">
        <f>'data-p1'!$B$3</f>
        <v>45657</v>
      </c>
      <c r="C168" s="225">
        <f>'data-p1'!$C$3</f>
        <v>45717</v>
      </c>
      <c r="D168" s="224">
        <f>+'Page 1'!$D$8</f>
        <v>0</v>
      </c>
      <c r="E168" s="225" t="str">
        <f>IF('Page 1'!$D$9="","",'Page 1'!$D$9)</f>
        <v/>
      </c>
      <c r="F168" s="224">
        <f>+'Page 4B (3)'!A36</f>
        <v>0</v>
      </c>
      <c r="G168" s="224">
        <f>+'Page 4B (3)'!B36</f>
        <v>0</v>
      </c>
      <c r="H168" s="224">
        <f>+'Page 4B (3)'!C36</f>
        <v>0</v>
      </c>
      <c r="I168" s="224">
        <f>+'Page 4B (3)'!D36</f>
        <v>0</v>
      </c>
      <c r="J168" s="268">
        <f>+'Page 4B (3)'!E36</f>
        <v>0</v>
      </c>
    </row>
    <row r="169" spans="1:10" x14ac:dyDescent="0.2">
      <c r="A169" s="224">
        <f>+'Page 1'!$B$11</f>
        <v>0</v>
      </c>
      <c r="B169" s="225">
        <f>'data-p1'!$B$3</f>
        <v>45657</v>
      </c>
      <c r="C169" s="225">
        <f>'data-p1'!$C$3</f>
        <v>45717</v>
      </c>
      <c r="D169" s="224">
        <f>+'Page 1'!$D$8</f>
        <v>0</v>
      </c>
      <c r="E169" s="225" t="str">
        <f>IF('Page 1'!$D$9="","",'Page 1'!$D$9)</f>
        <v/>
      </c>
      <c r="F169" s="224">
        <f>+'Page 4B (3)'!A37</f>
        <v>0</v>
      </c>
      <c r="G169" s="224">
        <f>+'Page 4B (3)'!B37</f>
        <v>0</v>
      </c>
      <c r="H169" s="224">
        <f>+'Page 4B (3)'!C37</f>
        <v>0</v>
      </c>
      <c r="I169" s="224">
        <f>+'Page 4B (3)'!D37</f>
        <v>0</v>
      </c>
      <c r="J169" s="268">
        <f>+'Page 4B (3)'!E37</f>
        <v>0</v>
      </c>
    </row>
    <row r="170" spans="1:10" x14ac:dyDescent="0.2">
      <c r="A170" s="224">
        <f>+'Page 1'!$B$11</f>
        <v>0</v>
      </c>
      <c r="B170" s="225">
        <f>'data-p1'!$B$3</f>
        <v>45657</v>
      </c>
      <c r="C170" s="225">
        <f>'data-p1'!$C$3</f>
        <v>45717</v>
      </c>
      <c r="D170" s="224">
        <f>+'Page 1'!$D$8</f>
        <v>0</v>
      </c>
      <c r="E170" s="225" t="str">
        <f>IF('Page 1'!$D$9="","",'Page 1'!$D$9)</f>
        <v/>
      </c>
      <c r="F170" s="224">
        <f>+'Page 4B (3)'!A38</f>
        <v>0</v>
      </c>
      <c r="G170" s="224">
        <f>+'Page 4B (3)'!B38</f>
        <v>0</v>
      </c>
      <c r="H170" s="224">
        <f>+'Page 4B (3)'!C38</f>
        <v>0</v>
      </c>
      <c r="I170" s="224">
        <f>+'Page 4B (3)'!D38</f>
        <v>0</v>
      </c>
      <c r="J170" s="268">
        <f>+'Page 4B (3)'!E38</f>
        <v>0</v>
      </c>
    </row>
    <row r="171" spans="1:10" x14ac:dyDescent="0.2">
      <c r="A171" s="224">
        <f>+'Page 1'!$B$11</f>
        <v>0</v>
      </c>
      <c r="B171" s="225">
        <f>'data-p1'!$B$3</f>
        <v>45657</v>
      </c>
      <c r="C171" s="225">
        <f>'data-p1'!$C$3</f>
        <v>45717</v>
      </c>
      <c r="D171" s="224">
        <f>+'Page 1'!$D$8</f>
        <v>0</v>
      </c>
      <c r="E171" s="225" t="str">
        <f>IF('Page 1'!$D$9="","",'Page 1'!$D$9)</f>
        <v/>
      </c>
      <c r="F171" s="224">
        <f>+'Page 4B (3)'!A39</f>
        <v>0</v>
      </c>
      <c r="G171" s="224">
        <f>+'Page 4B (3)'!B39</f>
        <v>0</v>
      </c>
      <c r="H171" s="224">
        <f>+'Page 4B (3)'!C39</f>
        <v>0</v>
      </c>
      <c r="I171" s="224">
        <f>+'Page 4B (3)'!D39</f>
        <v>0</v>
      </c>
      <c r="J171" s="268">
        <f>+'Page 4B (3)'!E39</f>
        <v>0</v>
      </c>
    </row>
    <row r="172" spans="1:10" x14ac:dyDescent="0.2">
      <c r="A172" s="224">
        <f>+'Page 1'!$B$11</f>
        <v>0</v>
      </c>
      <c r="B172" s="225">
        <f>'data-p1'!$B$3</f>
        <v>45657</v>
      </c>
      <c r="C172" s="225">
        <f>'data-p1'!$C$3</f>
        <v>45717</v>
      </c>
      <c r="D172" s="224">
        <f>+'Page 1'!$D$8</f>
        <v>0</v>
      </c>
      <c r="E172" s="225" t="str">
        <f>IF('Page 1'!$D$9="","",'Page 1'!$D$9)</f>
        <v/>
      </c>
      <c r="F172" s="224">
        <f>+'Page 4B (3)'!A40</f>
        <v>0</v>
      </c>
      <c r="G172" s="224">
        <f>+'Page 4B (3)'!B40</f>
        <v>0</v>
      </c>
      <c r="H172" s="224">
        <f>+'Page 4B (3)'!C40</f>
        <v>0</v>
      </c>
      <c r="I172" s="224">
        <f>+'Page 4B (3)'!D40</f>
        <v>0</v>
      </c>
      <c r="J172" s="268">
        <f>+'Page 4B (3)'!E40</f>
        <v>0</v>
      </c>
    </row>
    <row r="173" spans="1:10" x14ac:dyDescent="0.2">
      <c r="A173" s="224">
        <f>+'Page 1'!$B$11</f>
        <v>0</v>
      </c>
      <c r="B173" s="225">
        <f>'data-p1'!$B$3</f>
        <v>45657</v>
      </c>
      <c r="C173" s="225">
        <f>'data-p1'!$C$3</f>
        <v>45717</v>
      </c>
      <c r="D173" s="224">
        <f>+'Page 1'!$D$8</f>
        <v>0</v>
      </c>
      <c r="E173" s="225" t="str">
        <f>IF('Page 1'!$D$9="","",'Page 1'!$D$9)</f>
        <v/>
      </c>
      <c r="F173" s="224">
        <f>+'Page 4B (3)'!A41</f>
        <v>0</v>
      </c>
      <c r="G173" s="224">
        <f>+'Page 4B (3)'!B41</f>
        <v>0</v>
      </c>
      <c r="H173" s="224">
        <f>+'Page 4B (3)'!C41</f>
        <v>0</v>
      </c>
      <c r="I173" s="224">
        <f>+'Page 4B (3)'!D41</f>
        <v>0</v>
      </c>
      <c r="J173" s="268">
        <f>+'Page 4B (3)'!E41</f>
        <v>0</v>
      </c>
    </row>
    <row r="174" spans="1:10" x14ac:dyDescent="0.2">
      <c r="A174" s="224">
        <f>+'Page 1'!$B$11</f>
        <v>0</v>
      </c>
      <c r="B174" s="225">
        <f>'data-p1'!$B$3</f>
        <v>45657</v>
      </c>
      <c r="C174" s="225">
        <f>'data-p1'!$C$3</f>
        <v>45717</v>
      </c>
      <c r="D174" s="224">
        <f>+'Page 1'!$D$8</f>
        <v>0</v>
      </c>
      <c r="E174" s="225" t="str">
        <f>IF('Page 1'!$D$9="","",'Page 1'!$D$9)</f>
        <v/>
      </c>
      <c r="F174" s="224">
        <f>+'Page 4B (3)'!A42</f>
        <v>0</v>
      </c>
      <c r="G174" s="224">
        <f>+'Page 4B (3)'!B42</f>
        <v>0</v>
      </c>
      <c r="H174" s="224">
        <f>+'Page 4B (3)'!C42</f>
        <v>0</v>
      </c>
      <c r="I174" s="224">
        <f>+'Page 4B (3)'!D42</f>
        <v>0</v>
      </c>
      <c r="J174" s="268">
        <f>+'Page 4B (3)'!E42</f>
        <v>0</v>
      </c>
    </row>
    <row r="175" spans="1:10" x14ac:dyDescent="0.2">
      <c r="A175" s="224">
        <f>+'Page 1'!$B$11</f>
        <v>0</v>
      </c>
      <c r="B175" s="225">
        <f>'data-p1'!$B$3</f>
        <v>45657</v>
      </c>
      <c r="C175" s="225">
        <f>'data-p1'!$C$3</f>
        <v>45717</v>
      </c>
      <c r="D175" s="224">
        <f>+'Page 1'!$D$8</f>
        <v>0</v>
      </c>
      <c r="E175" s="225" t="str">
        <f>IF('Page 1'!$D$9="","",'Page 1'!$D$9)</f>
        <v/>
      </c>
      <c r="F175" s="224">
        <f>+'Page 4B (3)'!A43</f>
        <v>0</v>
      </c>
      <c r="G175" s="224">
        <f>+'Page 4B (3)'!B43</f>
        <v>0</v>
      </c>
      <c r="H175" s="224">
        <f>+'Page 4B (3)'!C43</f>
        <v>0</v>
      </c>
      <c r="I175" s="224">
        <f>+'Page 4B (3)'!D43</f>
        <v>0</v>
      </c>
      <c r="J175" s="268">
        <f>+'Page 4B (3)'!E43</f>
        <v>0</v>
      </c>
    </row>
    <row r="176" spans="1:10" x14ac:dyDescent="0.2">
      <c r="A176" s="224">
        <f>+'Page 1'!$B$11</f>
        <v>0</v>
      </c>
      <c r="B176" s="225">
        <f>'data-p1'!$B$3</f>
        <v>45657</v>
      </c>
      <c r="C176" s="225">
        <f>'data-p1'!$C$3</f>
        <v>45717</v>
      </c>
      <c r="D176" s="224">
        <f>+'Page 1'!$D$8</f>
        <v>0</v>
      </c>
      <c r="E176" s="225" t="str">
        <f>IF('Page 1'!$D$9="","",'Page 1'!$D$9)</f>
        <v/>
      </c>
      <c r="F176" s="224">
        <f>+'Page 4B (3)'!A44</f>
        <v>0</v>
      </c>
      <c r="G176" s="224">
        <f>+'Page 4B (3)'!B44</f>
        <v>0</v>
      </c>
      <c r="H176" s="224">
        <f>+'Page 4B (3)'!C44</f>
        <v>0</v>
      </c>
      <c r="I176" s="224">
        <f>+'Page 4B (3)'!D44</f>
        <v>0</v>
      </c>
      <c r="J176" s="268">
        <f>+'Page 4B (3)'!E44</f>
        <v>0</v>
      </c>
    </row>
    <row r="177" spans="1:10" x14ac:dyDescent="0.2">
      <c r="A177" s="224">
        <f>+'Page 1'!$B$11</f>
        <v>0</v>
      </c>
      <c r="B177" s="225">
        <f>'data-p1'!$B$3</f>
        <v>45657</v>
      </c>
      <c r="C177" s="225">
        <f>'data-p1'!$C$3</f>
        <v>45717</v>
      </c>
      <c r="D177" s="224">
        <f>+'Page 1'!$D$8</f>
        <v>0</v>
      </c>
      <c r="E177" s="225" t="str">
        <f>IF('Page 1'!$D$9="","",'Page 1'!$D$9)</f>
        <v/>
      </c>
      <c r="F177" s="224">
        <f>+'Page 4B (3)'!A45</f>
        <v>0</v>
      </c>
      <c r="G177" s="224">
        <f>+'Page 4B (3)'!B45</f>
        <v>0</v>
      </c>
      <c r="H177" s="224">
        <f>+'Page 4B (3)'!C45</f>
        <v>0</v>
      </c>
      <c r="I177" s="224">
        <f>+'Page 4B (3)'!D45</f>
        <v>0</v>
      </c>
      <c r="J177" s="268">
        <f>+'Page 4B (3)'!E45</f>
        <v>0</v>
      </c>
    </row>
    <row r="178" spans="1:10" x14ac:dyDescent="0.2">
      <c r="A178" s="224">
        <f>+'Page 1'!$B$11</f>
        <v>0</v>
      </c>
      <c r="B178" s="225">
        <f>'data-p1'!$B$3</f>
        <v>45657</v>
      </c>
      <c r="C178" s="225">
        <f>'data-p1'!$C$3</f>
        <v>45717</v>
      </c>
      <c r="D178" s="224">
        <f>+'Page 1'!$D$8</f>
        <v>0</v>
      </c>
      <c r="E178" s="225" t="str">
        <f>IF('Page 1'!$D$9="","",'Page 1'!$D$9)</f>
        <v/>
      </c>
      <c r="F178" s="224">
        <f>+'Page 4B (3)'!A46</f>
        <v>0</v>
      </c>
      <c r="G178" s="224">
        <f>+'Page 4B (3)'!B46</f>
        <v>0</v>
      </c>
      <c r="H178" s="224">
        <f>+'Page 4B (3)'!C46</f>
        <v>0</v>
      </c>
      <c r="I178" s="224">
        <f>+'Page 4B (3)'!D46</f>
        <v>0</v>
      </c>
      <c r="J178" s="268">
        <f>+'Page 4B (3)'!E46</f>
        <v>0</v>
      </c>
    </row>
    <row r="179" spans="1:10" x14ac:dyDescent="0.2">
      <c r="A179" s="224">
        <f>+'Page 1'!$B$11</f>
        <v>0</v>
      </c>
      <c r="B179" s="225">
        <f>'data-p1'!$B$3</f>
        <v>45657</v>
      </c>
      <c r="C179" s="225">
        <f>'data-p1'!$C$3</f>
        <v>45717</v>
      </c>
      <c r="D179" s="224">
        <f>+'Page 1'!$D$8</f>
        <v>0</v>
      </c>
      <c r="E179" s="225" t="str">
        <f>IF('Page 1'!$D$9="","",'Page 1'!$D$9)</f>
        <v/>
      </c>
      <c r="F179" s="224">
        <f>+'Page 4B (3)'!A47</f>
        <v>0</v>
      </c>
      <c r="G179" s="224">
        <f>+'Page 4B (3)'!B47</f>
        <v>0</v>
      </c>
      <c r="H179" s="224">
        <f>+'Page 4B (3)'!C47</f>
        <v>0</v>
      </c>
      <c r="I179" s="224">
        <f>+'Page 4B (3)'!D47</f>
        <v>0</v>
      </c>
      <c r="J179" s="268">
        <f>+'Page 4B (3)'!E47</f>
        <v>0</v>
      </c>
    </row>
    <row r="180" spans="1:10" x14ac:dyDescent="0.2">
      <c r="A180" s="224">
        <f>+'Page 1'!$B$11</f>
        <v>0</v>
      </c>
      <c r="B180" s="225">
        <f>'data-p1'!$B$3</f>
        <v>45657</v>
      </c>
      <c r="C180" s="225">
        <f>'data-p1'!$C$3</f>
        <v>45717</v>
      </c>
      <c r="D180" s="224">
        <f>+'Page 1'!$D$8</f>
        <v>0</v>
      </c>
      <c r="E180" s="225" t="str">
        <f>IF('Page 1'!$D$9="","",'Page 1'!$D$9)</f>
        <v/>
      </c>
      <c r="F180" s="224">
        <f>+'Page 4B (3)'!A48</f>
        <v>0</v>
      </c>
      <c r="G180" s="224">
        <f>+'Page 4B (3)'!B48</f>
        <v>0</v>
      </c>
      <c r="H180" s="224">
        <f>+'Page 4B (3)'!C48</f>
        <v>0</v>
      </c>
      <c r="I180" s="224">
        <f>+'Page 4B (3)'!D48</f>
        <v>0</v>
      </c>
      <c r="J180" s="268">
        <f>+'Page 4B (3)'!E48</f>
        <v>0</v>
      </c>
    </row>
    <row r="181" spans="1:10" x14ac:dyDescent="0.2">
      <c r="A181" s="224">
        <f>+'Page 1'!$B$11</f>
        <v>0</v>
      </c>
      <c r="B181" s="225">
        <f>'data-p1'!$B$3</f>
        <v>45657</v>
      </c>
      <c r="C181" s="225">
        <f>'data-p1'!$C$3</f>
        <v>45717</v>
      </c>
      <c r="D181" s="224">
        <f>+'Page 1'!$D$8</f>
        <v>0</v>
      </c>
      <c r="E181" s="225" t="str">
        <f>IF('Page 1'!$D$9="","",'Page 1'!$D$9)</f>
        <v/>
      </c>
      <c r="F181" s="224">
        <f>+'Page 4B (3)'!A49</f>
        <v>0</v>
      </c>
      <c r="G181" s="224">
        <f>+'Page 4B (3)'!B49</f>
        <v>0</v>
      </c>
      <c r="H181" s="224">
        <f>+'Page 4B (3)'!C49</f>
        <v>0</v>
      </c>
      <c r="I181" s="224">
        <f>+'Page 4B (3)'!D49</f>
        <v>0</v>
      </c>
      <c r="J181" s="268">
        <f>+'Page 4B (3)'!E49</f>
        <v>0</v>
      </c>
    </row>
    <row r="182" spans="1:10" x14ac:dyDescent="0.2">
      <c r="A182" s="224">
        <f>+'Page 1'!$B$11</f>
        <v>0</v>
      </c>
      <c r="B182" s="225">
        <f>'data-p1'!$B$3</f>
        <v>45657</v>
      </c>
      <c r="C182" s="225">
        <f>'data-p1'!$C$3</f>
        <v>45717</v>
      </c>
      <c r="D182" s="224">
        <f>+'Page 1'!$D$8</f>
        <v>0</v>
      </c>
      <c r="E182" s="225" t="str">
        <f>IF('Page 1'!$D$9="","",'Page 1'!$D$9)</f>
        <v/>
      </c>
      <c r="F182" s="224">
        <f>+'Page 4B (3)'!A50</f>
        <v>0</v>
      </c>
      <c r="G182" s="224">
        <f>+'Page 4B (3)'!B50</f>
        <v>0</v>
      </c>
      <c r="H182" s="224">
        <f>+'Page 4B (3)'!C50</f>
        <v>0</v>
      </c>
      <c r="I182" s="224">
        <f>+'Page 4B (3)'!D50</f>
        <v>0</v>
      </c>
      <c r="J182" s="268">
        <f>+'Page 4B (3)'!E50</f>
        <v>0</v>
      </c>
    </row>
    <row r="183" spans="1:10" x14ac:dyDescent="0.2">
      <c r="A183" s="224">
        <f>+'Page 1'!$B$11</f>
        <v>0</v>
      </c>
      <c r="B183" s="225">
        <f>'data-p1'!$B$3</f>
        <v>45657</v>
      </c>
      <c r="C183" s="225">
        <f>'data-p1'!$C$3</f>
        <v>45717</v>
      </c>
      <c r="D183" s="224">
        <f>+'Page 1'!$D$8</f>
        <v>0</v>
      </c>
      <c r="E183" s="225" t="str">
        <f>IF('Page 1'!$D$9="","",'Page 1'!$D$9)</f>
        <v/>
      </c>
      <c r="F183" s="224">
        <f>+'Page 4B (3)'!A51</f>
        <v>0</v>
      </c>
      <c r="G183" s="224">
        <f>+'Page 4B (3)'!B51</f>
        <v>0</v>
      </c>
      <c r="H183" s="224">
        <f>+'Page 4B (3)'!C51</f>
        <v>0</v>
      </c>
      <c r="I183" s="224">
        <f>+'Page 4B (3)'!D51</f>
        <v>0</v>
      </c>
      <c r="J183" s="268">
        <f>+'Page 4B (3)'!E51</f>
        <v>0</v>
      </c>
    </row>
    <row r="184" spans="1:10" x14ac:dyDescent="0.2">
      <c r="A184" s="224">
        <f>+'Page 1'!$B$11</f>
        <v>0</v>
      </c>
      <c r="B184" s="225">
        <f>'data-p1'!$B$3</f>
        <v>45657</v>
      </c>
      <c r="C184" s="225">
        <f>'data-p1'!$C$3</f>
        <v>45717</v>
      </c>
      <c r="D184" s="224">
        <f>+'Page 1'!$D$8</f>
        <v>0</v>
      </c>
      <c r="E184" s="225" t="str">
        <f>IF('Page 1'!$D$9="","",'Page 1'!$D$9)</f>
        <v/>
      </c>
      <c r="F184" s="224">
        <f>+'Page 4B (3)'!A52</f>
        <v>0</v>
      </c>
      <c r="G184" s="224">
        <f>+'Page 4B (3)'!B52</f>
        <v>0</v>
      </c>
      <c r="H184" s="224">
        <f>+'Page 4B (3)'!C52</f>
        <v>0</v>
      </c>
      <c r="I184" s="224">
        <f>+'Page 4B (3)'!D52</f>
        <v>0</v>
      </c>
      <c r="J184" s="268">
        <f>+'Page 4B (3)'!E52</f>
        <v>0</v>
      </c>
    </row>
    <row r="185" spans="1:10" x14ac:dyDescent="0.2">
      <c r="A185" s="224">
        <f>+'Page 1'!$B$11</f>
        <v>0</v>
      </c>
      <c r="B185" s="225">
        <f>'data-p1'!$B$3</f>
        <v>45657</v>
      </c>
      <c r="C185" s="225">
        <f>'data-p1'!$C$3</f>
        <v>45717</v>
      </c>
      <c r="D185" s="224">
        <f>+'Page 1'!$D$8</f>
        <v>0</v>
      </c>
      <c r="E185" s="225" t="str">
        <f>IF('Page 1'!$D$9="","",'Page 1'!$D$9)</f>
        <v/>
      </c>
      <c r="F185" s="224">
        <f>+'Page 4B (3)'!A53</f>
        <v>0</v>
      </c>
      <c r="G185" s="224">
        <f>+'Page 4B (3)'!B53</f>
        <v>0</v>
      </c>
      <c r="H185" s="224">
        <f>+'Page 4B (3)'!C53</f>
        <v>0</v>
      </c>
      <c r="I185" s="224">
        <f>+'Page 4B (3)'!D53</f>
        <v>0</v>
      </c>
      <c r="J185" s="268">
        <f>+'Page 4B (3)'!E53</f>
        <v>0</v>
      </c>
    </row>
    <row r="186" spans="1:10" x14ac:dyDescent="0.2">
      <c r="A186" s="224">
        <f>+'Page 1'!$B$11</f>
        <v>0</v>
      </c>
      <c r="B186" s="225">
        <f>'data-p1'!$B$3</f>
        <v>45657</v>
      </c>
      <c r="C186" s="225">
        <f>'data-p1'!$C$3</f>
        <v>45717</v>
      </c>
      <c r="D186" s="224">
        <f>+'Page 1'!$D$8</f>
        <v>0</v>
      </c>
      <c r="E186" s="225" t="str">
        <f>IF('Page 1'!$D$9="","",'Page 1'!$D$9)</f>
        <v/>
      </c>
      <c r="F186" s="224">
        <f>+'Page 4B (3)'!A54</f>
        <v>0</v>
      </c>
      <c r="G186" s="224">
        <f>+'Page 4B (3)'!B54</f>
        <v>0</v>
      </c>
      <c r="H186" s="224">
        <f>+'Page 4B (3)'!C54</f>
        <v>0</v>
      </c>
      <c r="I186" s="224">
        <f>+'Page 4B (3)'!D54</f>
        <v>0</v>
      </c>
      <c r="J186" s="268">
        <f>+'Page 4B (3)'!E54</f>
        <v>0</v>
      </c>
    </row>
    <row r="187" spans="1:10" x14ac:dyDescent="0.2">
      <c r="A187" s="224">
        <f>+'Page 1'!$B$11</f>
        <v>0</v>
      </c>
      <c r="B187" s="225">
        <f>'data-p1'!$B$3</f>
        <v>45657</v>
      </c>
      <c r="C187" s="225">
        <f>'data-p1'!$C$3</f>
        <v>45717</v>
      </c>
      <c r="D187" s="224">
        <f>+'Page 1'!$D$8</f>
        <v>0</v>
      </c>
      <c r="E187" s="225" t="str">
        <f>IF('Page 1'!$D$9="","",'Page 1'!$D$9)</f>
        <v/>
      </c>
      <c r="F187" s="224">
        <f>+'Page 4B (3)'!A55</f>
        <v>0</v>
      </c>
      <c r="G187" s="224">
        <f>+'Page 4B (3)'!B55</f>
        <v>0</v>
      </c>
      <c r="H187" s="224">
        <f>+'Page 4B (3)'!C55</f>
        <v>0</v>
      </c>
      <c r="I187" s="224">
        <f>+'Page 4B (3)'!D55</f>
        <v>0</v>
      </c>
      <c r="J187" s="268">
        <f>+'Page 4B (3)'!E55</f>
        <v>0</v>
      </c>
    </row>
    <row r="188" spans="1:10" x14ac:dyDescent="0.2">
      <c r="A188" s="224">
        <f>+'Page 1'!$B$11</f>
        <v>0</v>
      </c>
      <c r="B188" s="225">
        <f>'data-p1'!$B$3</f>
        <v>45657</v>
      </c>
      <c r="C188" s="225">
        <f>'data-p1'!$C$3</f>
        <v>45717</v>
      </c>
      <c r="D188" s="224">
        <f>+'Page 1'!$D$8</f>
        <v>0</v>
      </c>
      <c r="E188" s="225" t="str">
        <f>IF('Page 1'!$D$9="","",'Page 1'!$D$9)</f>
        <v/>
      </c>
      <c r="F188" s="224">
        <f>+'Page 4B (3)'!A56</f>
        <v>0</v>
      </c>
      <c r="G188" s="224">
        <f>+'Page 4B (3)'!B56</f>
        <v>0</v>
      </c>
      <c r="H188" s="224">
        <f>+'Page 4B (3)'!C56</f>
        <v>0</v>
      </c>
      <c r="I188" s="224">
        <f>+'Page 4B (3)'!D56</f>
        <v>0</v>
      </c>
      <c r="J188" s="268">
        <f>+'Page 4B (3)'!E56</f>
        <v>0</v>
      </c>
    </row>
    <row r="189" spans="1:10" x14ac:dyDescent="0.2">
      <c r="A189" s="224">
        <f>+'Page 1'!$B$11</f>
        <v>0</v>
      </c>
      <c r="B189" s="225">
        <f>'data-p1'!$B$3</f>
        <v>45657</v>
      </c>
      <c r="C189" s="225">
        <f>'data-p1'!$C$3</f>
        <v>45717</v>
      </c>
      <c r="D189" s="224">
        <f>+'Page 1'!$D$8</f>
        <v>0</v>
      </c>
      <c r="E189" s="225" t="str">
        <f>IF('Page 1'!$D$9="","",'Page 1'!$D$9)</f>
        <v/>
      </c>
      <c r="F189" s="224">
        <f>+'Page 4B (3)'!A57</f>
        <v>0</v>
      </c>
      <c r="G189" s="224">
        <f>+'Page 4B (3)'!B57</f>
        <v>0</v>
      </c>
      <c r="H189" s="224">
        <f>+'Page 4B (3)'!C57</f>
        <v>0</v>
      </c>
      <c r="I189" s="224">
        <f>+'Page 4B (3)'!D57</f>
        <v>0</v>
      </c>
      <c r="J189" s="268">
        <f>+'Page 4B (3)'!E57</f>
        <v>0</v>
      </c>
    </row>
    <row r="190" spans="1:10" x14ac:dyDescent="0.2">
      <c r="A190" s="224">
        <f>+'Page 1'!$B$11</f>
        <v>0</v>
      </c>
      <c r="B190" s="225">
        <f>'data-p1'!$B$3</f>
        <v>45657</v>
      </c>
      <c r="C190" s="225">
        <f>'data-p1'!$C$3</f>
        <v>45717</v>
      </c>
      <c r="D190" s="224">
        <f>+'Page 1'!$D$8</f>
        <v>0</v>
      </c>
      <c r="E190" s="225" t="str">
        <f>IF('Page 1'!$D$9="","",'Page 1'!$D$9)</f>
        <v/>
      </c>
      <c r="F190" s="224">
        <f>+'Page 4B (3)'!A58</f>
        <v>0</v>
      </c>
      <c r="G190" s="224">
        <f>+'Page 4B (3)'!B58</f>
        <v>0</v>
      </c>
      <c r="H190" s="224">
        <f>+'Page 4B (3)'!C58</f>
        <v>0</v>
      </c>
      <c r="I190" s="224">
        <f>+'Page 4B (3)'!D58</f>
        <v>0</v>
      </c>
      <c r="J190" s="268">
        <f>+'Page 4B (3)'!E58</f>
        <v>0</v>
      </c>
    </row>
    <row r="191" spans="1:10" x14ac:dyDescent="0.2">
      <c r="A191" s="224">
        <f>+'Page 1'!$B$11</f>
        <v>0</v>
      </c>
      <c r="B191" s="225">
        <f>'data-p1'!$B$3</f>
        <v>45657</v>
      </c>
      <c r="C191" s="225">
        <f>'data-p1'!$C$3</f>
        <v>45717</v>
      </c>
      <c r="D191" s="224">
        <f>+'Page 1'!$D$8</f>
        <v>0</v>
      </c>
      <c r="E191" s="225" t="str">
        <f>IF('Page 1'!$D$9="","",'Page 1'!$D$9)</f>
        <v/>
      </c>
      <c r="F191" s="224">
        <f>+'Page 4B (3)'!A59</f>
        <v>0</v>
      </c>
      <c r="G191" s="224">
        <f>+'Page 4B (3)'!B59</f>
        <v>0</v>
      </c>
      <c r="H191" s="224">
        <f>+'Page 4B (3)'!C59</f>
        <v>0</v>
      </c>
      <c r="I191" s="224">
        <f>+'Page 4B (3)'!D59</f>
        <v>0</v>
      </c>
      <c r="J191" s="268">
        <f>+'Page 4B (3)'!E59</f>
        <v>0</v>
      </c>
    </row>
    <row r="192" spans="1:10" x14ac:dyDescent="0.2">
      <c r="A192" s="224">
        <f>+'Page 1'!$B$11</f>
        <v>0</v>
      </c>
      <c r="B192" s="225">
        <f>'data-p1'!$B$3</f>
        <v>45657</v>
      </c>
      <c r="C192" s="225">
        <f>'data-p1'!$C$3</f>
        <v>45717</v>
      </c>
      <c r="D192" s="224">
        <f>+'Page 1'!$D$8</f>
        <v>0</v>
      </c>
      <c r="E192" s="225" t="str">
        <f>IF('Page 1'!$D$9="","",'Page 1'!$D$9)</f>
        <v/>
      </c>
      <c r="F192" s="224">
        <f>+'Page 4B (3)'!A60</f>
        <v>0</v>
      </c>
      <c r="G192" s="224">
        <f>+'Page 4B (3)'!B60</f>
        <v>0</v>
      </c>
      <c r="H192" s="224">
        <f>+'Page 4B (3)'!C60</f>
        <v>0</v>
      </c>
      <c r="I192" s="224">
        <f>+'Page 4B (3)'!D60</f>
        <v>0</v>
      </c>
      <c r="J192" s="268">
        <f>+'Page 4B (3)'!E60</f>
        <v>0</v>
      </c>
    </row>
    <row r="193" spans="1:10" x14ac:dyDescent="0.2">
      <c r="A193" s="224">
        <f>+'Page 1'!$B$11</f>
        <v>0</v>
      </c>
      <c r="B193" s="225">
        <f>'data-p1'!$B$3</f>
        <v>45657</v>
      </c>
      <c r="C193" s="225">
        <f>'data-p1'!$C$3</f>
        <v>45717</v>
      </c>
      <c r="D193" s="224">
        <f>+'Page 1'!$D$8</f>
        <v>0</v>
      </c>
      <c r="E193" s="225" t="str">
        <f>IF('Page 1'!$D$9="","",'Page 1'!$D$9)</f>
        <v/>
      </c>
      <c r="F193" s="224">
        <f>+'Page 4B (3)'!A61</f>
        <v>0</v>
      </c>
      <c r="G193" s="224">
        <f>+'Page 4B (3)'!B61</f>
        <v>0</v>
      </c>
      <c r="H193" s="224">
        <f>+'Page 4B (3)'!C61</f>
        <v>0</v>
      </c>
      <c r="I193" s="224">
        <f>+'Page 4B (3)'!D61</f>
        <v>0</v>
      </c>
      <c r="J193" s="268">
        <f>+'Page 4B (3)'!E61</f>
        <v>0</v>
      </c>
    </row>
    <row r="194" spans="1:10" x14ac:dyDescent="0.2">
      <c r="A194" s="224">
        <f>+'Page 1'!$B$11</f>
        <v>0</v>
      </c>
      <c r="B194" s="225">
        <f>'data-p1'!$B$3</f>
        <v>45657</v>
      </c>
      <c r="C194" s="225">
        <f>'data-p1'!$C$3</f>
        <v>45717</v>
      </c>
      <c r="D194" s="224">
        <f>+'Page 1'!$D$8</f>
        <v>0</v>
      </c>
      <c r="E194" s="225" t="str">
        <f>IF('Page 1'!$D$9="","",'Page 1'!$D$9)</f>
        <v/>
      </c>
      <c r="F194" s="224">
        <f>+'Page 4B (3)'!A62</f>
        <v>0</v>
      </c>
      <c r="G194" s="224">
        <f>+'Page 4B (3)'!B62</f>
        <v>0</v>
      </c>
      <c r="H194" s="224">
        <f>+'Page 4B (3)'!C62</f>
        <v>0</v>
      </c>
      <c r="I194" s="224">
        <f>+'Page 4B (3)'!D62</f>
        <v>0</v>
      </c>
      <c r="J194" s="268">
        <f>+'Page 4B (3)'!E62</f>
        <v>0</v>
      </c>
    </row>
    <row r="195" spans="1:10" x14ac:dyDescent="0.2">
      <c r="A195" s="224">
        <f>+'Page 1'!$B$11</f>
        <v>0</v>
      </c>
      <c r="B195" s="225">
        <f>'data-p1'!$B$3</f>
        <v>45657</v>
      </c>
      <c r="C195" s="225">
        <f>'data-p1'!$C$3</f>
        <v>45717</v>
      </c>
      <c r="D195" s="224">
        <f>+'Page 1'!$D$8</f>
        <v>0</v>
      </c>
      <c r="E195" s="225" t="str">
        <f>IF('Page 1'!$D$9="","",'Page 1'!$D$9)</f>
        <v/>
      </c>
      <c r="F195" s="224">
        <f>+'Page 4B (3)'!A63</f>
        <v>0</v>
      </c>
      <c r="G195" s="224">
        <f>+'Page 4B (3)'!B63</f>
        <v>0</v>
      </c>
      <c r="H195" s="224">
        <f>+'Page 4B (3)'!C63</f>
        <v>0</v>
      </c>
      <c r="I195" s="224">
        <f>+'Page 4B (3)'!D63</f>
        <v>0</v>
      </c>
      <c r="J195" s="268">
        <f>+'Page 4B (3)'!E63</f>
        <v>0</v>
      </c>
    </row>
    <row r="196" spans="1:10" x14ac:dyDescent="0.2">
      <c r="A196" s="224">
        <f>+'Page 1'!$B$11</f>
        <v>0</v>
      </c>
      <c r="B196" s="225">
        <f>'data-p1'!$B$3</f>
        <v>45657</v>
      </c>
      <c r="C196" s="225">
        <f>'data-p1'!$C$3</f>
        <v>45717</v>
      </c>
      <c r="D196" s="224">
        <f>+'Page 1'!$D$8</f>
        <v>0</v>
      </c>
      <c r="E196" s="225" t="str">
        <f>IF('Page 1'!$D$9="","",'Page 1'!$D$9)</f>
        <v/>
      </c>
      <c r="F196" s="224">
        <f>+'Page 4B (3)'!A64</f>
        <v>0</v>
      </c>
      <c r="G196" s="224">
        <f>+'Page 4B (3)'!B64</f>
        <v>0</v>
      </c>
      <c r="H196" s="224">
        <f>+'Page 4B (3)'!C64</f>
        <v>0</v>
      </c>
      <c r="I196" s="224">
        <f>+'Page 4B (3)'!D64</f>
        <v>0</v>
      </c>
      <c r="J196" s="268">
        <f>+'Page 4B (3)'!E64</f>
        <v>0</v>
      </c>
    </row>
    <row r="197" spans="1:10" x14ac:dyDescent="0.2">
      <c r="A197" s="224">
        <f>+'Page 1'!$B$11</f>
        <v>0</v>
      </c>
      <c r="B197" s="225">
        <f>'data-p1'!$B$3</f>
        <v>45657</v>
      </c>
      <c r="C197" s="225">
        <f>'data-p1'!$C$3</f>
        <v>45717</v>
      </c>
      <c r="D197" s="224">
        <f>+'Page 1'!$D$8</f>
        <v>0</v>
      </c>
      <c r="E197" s="225" t="str">
        <f>IF('Page 1'!$D$9="","",'Page 1'!$D$9)</f>
        <v/>
      </c>
      <c r="F197" s="224">
        <f>+'Page 4B (3)'!A65</f>
        <v>0</v>
      </c>
      <c r="G197" s="224">
        <f>+'Page 4B (3)'!B65</f>
        <v>0</v>
      </c>
      <c r="H197" s="224">
        <f>+'Page 4B (3)'!C65</f>
        <v>0</v>
      </c>
      <c r="I197" s="224">
        <f>+'Page 4B (3)'!D65</f>
        <v>0</v>
      </c>
      <c r="J197" s="268">
        <f>+'Page 4B (3)'!E65</f>
        <v>0</v>
      </c>
    </row>
    <row r="198" spans="1:10" x14ac:dyDescent="0.2">
      <c r="A198" s="224">
        <f>+'Page 1'!$B$11</f>
        <v>0</v>
      </c>
      <c r="B198" s="225">
        <f>'data-p1'!$B$3</f>
        <v>45657</v>
      </c>
      <c r="C198" s="225">
        <f>'data-p1'!$C$3</f>
        <v>45717</v>
      </c>
      <c r="D198" s="224">
        <f>+'Page 1'!$D$8</f>
        <v>0</v>
      </c>
      <c r="E198" s="225" t="str">
        <f>IF('Page 1'!$D$9="","",'Page 1'!$D$9)</f>
        <v/>
      </c>
      <c r="F198" s="224">
        <f>+'Page 4B (3)'!A66</f>
        <v>0</v>
      </c>
      <c r="G198" s="224">
        <f>+'Page 4B (3)'!B66</f>
        <v>0</v>
      </c>
      <c r="H198" s="224">
        <f>+'Page 4B (3)'!C66</f>
        <v>0</v>
      </c>
      <c r="I198" s="224">
        <f>+'Page 4B (3)'!D66</f>
        <v>0</v>
      </c>
      <c r="J198" s="268">
        <f>+'Page 4B (3)'!E66</f>
        <v>0</v>
      </c>
    </row>
    <row r="199" spans="1:10" x14ac:dyDescent="0.2">
      <c r="A199" s="224">
        <f>+'Page 1'!$B$11</f>
        <v>0</v>
      </c>
      <c r="B199" s="225">
        <f>'data-p1'!$B$3</f>
        <v>45657</v>
      </c>
      <c r="C199" s="225">
        <f>'data-p1'!$C$3</f>
        <v>45717</v>
      </c>
      <c r="D199" s="224">
        <f>+'Page 1'!$D$8</f>
        <v>0</v>
      </c>
      <c r="E199" s="225" t="str">
        <f>IF('Page 1'!$D$9="","",'Page 1'!$D$9)</f>
        <v/>
      </c>
      <c r="F199" s="224">
        <f>+'Page 4B (3)'!A67</f>
        <v>0</v>
      </c>
      <c r="G199" s="224">
        <f>+'Page 4B (3)'!B67</f>
        <v>0</v>
      </c>
      <c r="H199" s="224">
        <f>+'Page 4B (3)'!C67</f>
        <v>0</v>
      </c>
      <c r="I199" s="224">
        <f>+'Page 4B (3)'!D67</f>
        <v>0</v>
      </c>
      <c r="J199" s="268">
        <f>+'Page 4B (3)'!E67</f>
        <v>0</v>
      </c>
    </row>
    <row r="200" spans="1:10" x14ac:dyDescent="0.2">
      <c r="A200" s="224">
        <f>+'Page 1'!$B$11</f>
        <v>0</v>
      </c>
      <c r="B200" s="225">
        <f>'data-p1'!$B$3</f>
        <v>45657</v>
      </c>
      <c r="C200" s="225">
        <f>'data-p1'!$C$3</f>
        <v>45717</v>
      </c>
      <c r="D200" s="224">
        <f>+'Page 1'!$D$8</f>
        <v>0</v>
      </c>
      <c r="E200" s="225" t="str">
        <f>IF('Page 1'!$D$9="","",'Page 1'!$D$9)</f>
        <v/>
      </c>
      <c r="F200" s="224">
        <f>+'Page 4B (3)'!A68</f>
        <v>0</v>
      </c>
      <c r="G200" s="224">
        <f>+'Page 4B (3)'!B68</f>
        <v>0</v>
      </c>
      <c r="H200" s="224">
        <f>+'Page 4B (3)'!C68</f>
        <v>0</v>
      </c>
      <c r="I200" s="224">
        <f>+'Page 4B (3)'!D68</f>
        <v>0</v>
      </c>
      <c r="J200" s="268">
        <f>+'Page 4B (3)'!E68</f>
        <v>0</v>
      </c>
    </row>
    <row r="201" spans="1:10" x14ac:dyDescent="0.2">
      <c r="A201" s="224">
        <f>+'Page 1'!$B$11</f>
        <v>0</v>
      </c>
      <c r="B201" s="225">
        <f>'data-p1'!$B$3</f>
        <v>45657</v>
      </c>
      <c r="C201" s="225">
        <f>'data-p1'!$C$3</f>
        <v>45717</v>
      </c>
      <c r="D201" s="224">
        <f>+'Page 1'!$D$8</f>
        <v>0</v>
      </c>
      <c r="E201" s="225" t="str">
        <f>IF('Page 1'!$D$9="","",'Page 1'!$D$9)</f>
        <v/>
      </c>
      <c r="F201" s="224">
        <f>+'Page 4B (3)'!A69</f>
        <v>0</v>
      </c>
      <c r="G201" s="224">
        <f>+'Page 4B (3)'!B69</f>
        <v>0</v>
      </c>
      <c r="H201" s="224">
        <f>+'Page 4B (3)'!C69</f>
        <v>0</v>
      </c>
      <c r="I201" s="224">
        <f>+'Page 4B (3)'!D69</f>
        <v>0</v>
      </c>
      <c r="J201" s="268">
        <f>+'Page 4B (3)'!E69</f>
        <v>0</v>
      </c>
    </row>
    <row r="202" spans="1:10" x14ac:dyDescent="0.2">
      <c r="A202" s="224">
        <f>+'Page 1'!$B$11</f>
        <v>0</v>
      </c>
      <c r="B202" s="225">
        <f>'data-p1'!$B$3</f>
        <v>45657</v>
      </c>
      <c r="C202" s="225">
        <f>'data-p1'!$C$3</f>
        <v>45717</v>
      </c>
      <c r="D202" s="224">
        <f>+'Page 1'!$D$8</f>
        <v>0</v>
      </c>
      <c r="E202" s="225" t="str">
        <f>IF('Page 1'!$D$9="","",'Page 1'!$D$9)</f>
        <v/>
      </c>
      <c r="F202" s="224">
        <f>+'Page 4B (3)'!A70</f>
        <v>0</v>
      </c>
      <c r="G202" s="224">
        <f>+'Page 4B (3)'!B70</f>
        <v>0</v>
      </c>
      <c r="H202" s="224">
        <f>+'Page 4B (3)'!C70</f>
        <v>0</v>
      </c>
      <c r="I202" s="224">
        <f>+'Page 4B (3)'!D70</f>
        <v>0</v>
      </c>
      <c r="J202" s="268">
        <f>+'Page 4B (3)'!E70</f>
        <v>0</v>
      </c>
    </row>
    <row r="203" spans="1:10" x14ac:dyDescent="0.2">
      <c r="A203" s="224">
        <f>+'Page 1'!$B$11</f>
        <v>0</v>
      </c>
      <c r="B203" s="225">
        <f>'data-p1'!$B$3</f>
        <v>45657</v>
      </c>
      <c r="C203" s="225">
        <f>'data-p1'!$C$3</f>
        <v>45717</v>
      </c>
      <c r="D203" s="224">
        <f>+'Page 1'!$D$8</f>
        <v>0</v>
      </c>
      <c r="E203" s="225" t="str">
        <f>IF('Page 1'!$D$9="","",'Page 1'!$D$9)</f>
        <v/>
      </c>
      <c r="F203" s="224">
        <f>+'Page 4B (3)'!A71</f>
        <v>0</v>
      </c>
      <c r="G203" s="224">
        <f>+'Page 4B (3)'!B71</f>
        <v>0</v>
      </c>
      <c r="H203" s="224">
        <f>+'Page 4B (3)'!C71</f>
        <v>0</v>
      </c>
      <c r="I203" s="224">
        <f>+'Page 4B (3)'!D71</f>
        <v>0</v>
      </c>
      <c r="J203" s="268">
        <f>+'Page 4B (3)'!E71</f>
        <v>0</v>
      </c>
    </row>
    <row r="204" spans="1:10" x14ac:dyDescent="0.2">
      <c r="A204" s="224">
        <f>+'Page 1'!$B$11</f>
        <v>0</v>
      </c>
      <c r="B204" s="225">
        <f>'data-p1'!$B$3</f>
        <v>45657</v>
      </c>
      <c r="C204" s="225">
        <f>'data-p1'!$C$3</f>
        <v>45717</v>
      </c>
      <c r="D204" s="224">
        <f>+'Page 1'!$D$8</f>
        <v>0</v>
      </c>
      <c r="E204" s="225" t="str">
        <f>IF('Page 1'!$D$9="","",'Page 1'!$D$9)</f>
        <v/>
      </c>
      <c r="F204" s="224">
        <f>+'Page 4B (3)'!A72</f>
        <v>0</v>
      </c>
      <c r="G204" s="224">
        <f>+'Page 4B (3)'!B72</f>
        <v>0</v>
      </c>
      <c r="H204" s="224">
        <f>+'Page 4B (3)'!C72</f>
        <v>0</v>
      </c>
      <c r="I204" s="224">
        <f>+'Page 4B (3)'!D72</f>
        <v>0</v>
      </c>
      <c r="J204" s="268">
        <f>+'Page 4B (3)'!E72</f>
        <v>0</v>
      </c>
    </row>
    <row r="205" spans="1:10" x14ac:dyDescent="0.2">
      <c r="A205" s="224">
        <f>+'Page 1'!$B$11</f>
        <v>0</v>
      </c>
      <c r="B205" s="225">
        <f>'data-p1'!$B$3</f>
        <v>45657</v>
      </c>
      <c r="C205" s="225">
        <f>'data-p1'!$C$3</f>
        <v>45717</v>
      </c>
      <c r="D205" s="224">
        <f>+'Page 1'!$D$8</f>
        <v>0</v>
      </c>
      <c r="E205" s="225" t="str">
        <f>IF('Page 1'!$D$9="","",'Page 1'!$D$9)</f>
        <v/>
      </c>
      <c r="F205" s="224">
        <f>+'Page 4B (3)'!A73</f>
        <v>0</v>
      </c>
      <c r="G205" s="224">
        <f>+'Page 4B (3)'!B73</f>
        <v>0</v>
      </c>
      <c r="H205" s="224">
        <f>+'Page 4B (3)'!C73</f>
        <v>0</v>
      </c>
      <c r="I205" s="224">
        <f>+'Page 4B (3)'!D73</f>
        <v>0</v>
      </c>
      <c r="J205" s="268">
        <f>+'Page 4B (3)'!E73</f>
        <v>0</v>
      </c>
    </row>
    <row r="206" spans="1:10" x14ac:dyDescent="0.2">
      <c r="A206" s="224">
        <f>+'Page 1'!$B$11</f>
        <v>0</v>
      </c>
      <c r="B206" s="225">
        <f>'data-p1'!$B$3</f>
        <v>45657</v>
      </c>
      <c r="C206" s="225">
        <f>'data-p1'!$C$3</f>
        <v>45717</v>
      </c>
      <c r="D206" s="224">
        <f>+'Page 1'!$D$8</f>
        <v>0</v>
      </c>
      <c r="E206" s="225" t="str">
        <f>IF('Page 1'!$D$9="","",'Page 1'!$D$9)</f>
        <v/>
      </c>
      <c r="F206" s="224">
        <f>+'Page 4B (3)'!A74</f>
        <v>0</v>
      </c>
      <c r="G206" s="224">
        <f>+'Page 4B (3)'!B74</f>
        <v>0</v>
      </c>
      <c r="H206" s="224">
        <f>+'Page 4B (3)'!C74</f>
        <v>0</v>
      </c>
      <c r="I206" s="224">
        <f>+'Page 4B (3)'!D74</f>
        <v>0</v>
      </c>
      <c r="J206" s="268">
        <f>+'Page 4B (3)'!E74</f>
        <v>0</v>
      </c>
    </row>
    <row r="207" spans="1:10" x14ac:dyDescent="0.2">
      <c r="A207" s="224">
        <f>+'Page 1'!$B$11</f>
        <v>0</v>
      </c>
      <c r="B207" s="225">
        <f>'data-p1'!$B$3</f>
        <v>45657</v>
      </c>
      <c r="C207" s="225">
        <f>'data-p1'!$C$3</f>
        <v>45717</v>
      </c>
      <c r="D207" s="224">
        <f>+'Page 1'!$D$8</f>
        <v>0</v>
      </c>
      <c r="E207" s="225" t="str">
        <f>IF('Page 1'!$D$9="","",'Page 1'!$D$9)</f>
        <v/>
      </c>
      <c r="F207" s="224">
        <f>+'Page 4B (3)'!A75</f>
        <v>0</v>
      </c>
      <c r="G207" s="224">
        <f>+'Page 4B (3)'!B75</f>
        <v>0</v>
      </c>
      <c r="H207" s="224">
        <f>+'Page 4B (3)'!C75</f>
        <v>0</v>
      </c>
      <c r="I207" s="224">
        <f>+'Page 4B (3)'!D75</f>
        <v>0</v>
      </c>
      <c r="J207" s="268">
        <f>+'Page 4B (3)'!E75</f>
        <v>0</v>
      </c>
    </row>
    <row r="208" spans="1:10" x14ac:dyDescent="0.2">
      <c r="A208" s="224">
        <f>+'Page 1'!$B$11</f>
        <v>0</v>
      </c>
      <c r="B208" s="225">
        <f>'data-p1'!$B$3</f>
        <v>45657</v>
      </c>
      <c r="C208" s="225">
        <f>'data-p1'!$C$3</f>
        <v>45717</v>
      </c>
      <c r="D208" s="224">
        <f>+'Page 1'!$D$8</f>
        <v>0</v>
      </c>
      <c r="E208" s="225" t="str">
        <f>IF('Page 1'!$D$9="","",'Page 1'!$D$9)</f>
        <v/>
      </c>
      <c r="F208" s="224">
        <f>+'Page 4B (3)'!A76</f>
        <v>0</v>
      </c>
      <c r="G208" s="224">
        <f>+'Page 4B (3)'!B76</f>
        <v>0</v>
      </c>
      <c r="H208" s="224">
        <f>+'Page 4B (3)'!C76</f>
        <v>0</v>
      </c>
      <c r="I208" s="224">
        <f>+'Page 4B (3)'!D76</f>
        <v>0</v>
      </c>
      <c r="J208" s="268">
        <f>+'Page 4B (3)'!E76</f>
        <v>0</v>
      </c>
    </row>
    <row r="209" spans="1:11" x14ac:dyDescent="0.2">
      <c r="A209" s="224">
        <f>+'Page 1'!$B$11</f>
        <v>0</v>
      </c>
      <c r="B209" s="225">
        <f>'data-p1'!$B$3</f>
        <v>45657</v>
      </c>
      <c r="C209" s="225">
        <f>'data-p1'!$C$3</f>
        <v>45717</v>
      </c>
      <c r="D209" s="224">
        <f>+'Page 1'!$D$8</f>
        <v>0</v>
      </c>
      <c r="E209" s="225" t="str">
        <f>IF('Page 1'!$D$9="","",'Page 1'!$D$9)</f>
        <v/>
      </c>
      <c r="F209" s="224">
        <f>+'Page 4B (3)'!A77</f>
        <v>0</v>
      </c>
      <c r="G209" s="224">
        <f>+'Page 4B (3)'!B77</f>
        <v>0</v>
      </c>
      <c r="H209" s="224">
        <f>+'Page 4B (3)'!C77</f>
        <v>0</v>
      </c>
      <c r="I209" s="224">
        <f>+'Page 4B (3)'!D77</f>
        <v>0</v>
      </c>
      <c r="J209" s="268">
        <f>+'Page 4B (3)'!E77</f>
        <v>0</v>
      </c>
    </row>
    <row r="210" spans="1:11" x14ac:dyDescent="0.2">
      <c r="A210" s="224">
        <f>+'Page 1'!$B$11</f>
        <v>0</v>
      </c>
      <c r="B210" s="225">
        <f>'data-p1'!$B$3</f>
        <v>45657</v>
      </c>
      <c r="C210" s="225">
        <f>'data-p1'!$C$3</f>
        <v>45717</v>
      </c>
      <c r="D210" s="224">
        <f>+'Page 1'!$D$8</f>
        <v>0</v>
      </c>
      <c r="E210" s="225" t="str">
        <f>IF('Page 1'!$D$9="","",'Page 1'!$D$9)</f>
        <v/>
      </c>
      <c r="F210" s="224">
        <f>+'Page 4B (3)'!A78</f>
        <v>0</v>
      </c>
      <c r="G210" s="224">
        <f>+'Page 4B (3)'!B78</f>
        <v>0</v>
      </c>
      <c r="H210" s="224">
        <f>+'Page 4B (3)'!C78</f>
        <v>0</v>
      </c>
      <c r="I210" s="224">
        <f>+'Page 4B (3)'!D78</f>
        <v>0</v>
      </c>
      <c r="J210" s="268">
        <f>+'Page 4B (3)'!E78</f>
        <v>0</v>
      </c>
    </row>
    <row r="211" spans="1:11" x14ac:dyDescent="0.2">
      <c r="A211" s="224">
        <f>+'Page 1'!$B$11</f>
        <v>0</v>
      </c>
      <c r="B211" s="225">
        <f>'data-p1'!$B$3</f>
        <v>45657</v>
      </c>
      <c r="C211" s="225">
        <f>'data-p1'!$C$3</f>
        <v>45717</v>
      </c>
      <c r="D211" s="224">
        <f>+'Page 1'!$D$8</f>
        <v>0</v>
      </c>
      <c r="E211" s="225" t="str">
        <f>IF('Page 1'!$D$9="","",'Page 1'!$D$9)</f>
        <v/>
      </c>
      <c r="F211" s="224">
        <f>+'Page 4B (3)'!A79</f>
        <v>0</v>
      </c>
      <c r="G211" s="224">
        <f>+'Page 4B (3)'!B79</f>
        <v>0</v>
      </c>
      <c r="H211" s="224">
        <f>+'Page 4B (3)'!C79</f>
        <v>0</v>
      </c>
      <c r="I211" s="224">
        <f>+'Page 4B (3)'!D79</f>
        <v>0</v>
      </c>
      <c r="J211" s="268">
        <f>+'Page 4B (3)'!E79</f>
        <v>0</v>
      </c>
    </row>
    <row r="212" spans="1:11" x14ac:dyDescent="0.2">
      <c r="A212" s="224">
        <f>+'Page 1'!$B$11</f>
        <v>0</v>
      </c>
      <c r="B212" s="225">
        <f>'data-p1'!$B$3</f>
        <v>45657</v>
      </c>
      <c r="C212" s="225">
        <f>'data-p1'!$C$3</f>
        <v>45717</v>
      </c>
      <c r="D212" s="224">
        <f>+'Page 1'!$D$8</f>
        <v>0</v>
      </c>
      <c r="E212" s="225" t="str">
        <f>IF('Page 1'!$D$9="","",'Page 1'!$D$9)</f>
        <v/>
      </c>
      <c r="F212" s="224">
        <f>+'Page 4B (3)'!A80</f>
        <v>0</v>
      </c>
      <c r="G212" s="224">
        <f>+'Page 4B (3)'!B80</f>
        <v>0</v>
      </c>
      <c r="H212" s="224">
        <f>+'Page 4B (3)'!C80</f>
        <v>0</v>
      </c>
      <c r="I212" s="224">
        <f>+'Page 4B (3)'!D80</f>
        <v>0</v>
      </c>
      <c r="J212" s="268">
        <f>+'Page 4B (3)'!E80</f>
        <v>0</v>
      </c>
    </row>
    <row r="213" spans="1:11" x14ac:dyDescent="0.2">
      <c r="A213" s="224">
        <f>+'Page 1'!$B$11</f>
        <v>0</v>
      </c>
      <c r="B213" s="225">
        <f>'data-p1'!$B$3</f>
        <v>45657</v>
      </c>
      <c r="C213" s="225">
        <f>'data-p1'!$C$3</f>
        <v>45717</v>
      </c>
      <c r="D213" s="224">
        <f>+'Page 1'!$D$8</f>
        <v>0</v>
      </c>
      <c r="E213" s="225" t="str">
        <f>IF('Page 1'!$D$9="","",'Page 1'!$D$9)</f>
        <v/>
      </c>
      <c r="F213" s="224">
        <f>+'Page 4B (3)'!A81</f>
        <v>0</v>
      </c>
      <c r="G213" s="224">
        <f>+'Page 4B (3)'!B81</f>
        <v>0</v>
      </c>
      <c r="H213" s="224">
        <f>+'Page 4B (3)'!C81</f>
        <v>0</v>
      </c>
      <c r="I213" s="224">
        <f>+'Page 4B (3)'!D81</f>
        <v>0</v>
      </c>
      <c r="J213" s="268">
        <f>+'Page 4B (3)'!E81</f>
        <v>0</v>
      </c>
    </row>
    <row r="214" spans="1:11" x14ac:dyDescent="0.2">
      <c r="A214" s="224">
        <f>+'Page 1'!$B$11</f>
        <v>0</v>
      </c>
      <c r="B214" s="225">
        <f>'data-p1'!$B$3</f>
        <v>45657</v>
      </c>
      <c r="C214" s="225">
        <f>'data-p1'!$C$3</f>
        <v>45717</v>
      </c>
      <c r="D214" s="224">
        <f>+'Page 1'!$D$8</f>
        <v>0</v>
      </c>
      <c r="E214" s="225" t="str">
        <f>IF('Page 1'!$D$9="","",'Page 1'!$D$9)</f>
        <v/>
      </c>
      <c r="F214" s="224">
        <f>+'Page 4B (3)'!A82</f>
        <v>0</v>
      </c>
      <c r="G214" s="224">
        <f>+'Page 4B (3)'!B82</f>
        <v>0</v>
      </c>
      <c r="H214" s="224">
        <f>+'Page 4B (3)'!C82</f>
        <v>0</v>
      </c>
      <c r="I214" s="224">
        <f>+'Page 4B (3)'!D82</f>
        <v>0</v>
      </c>
      <c r="J214" s="268">
        <f>+'Page 4B (3)'!E82</f>
        <v>0</v>
      </c>
    </row>
    <row r="215" spans="1:11" x14ac:dyDescent="0.2">
      <c r="A215" s="224">
        <f>+'Page 1'!$B$11</f>
        <v>0</v>
      </c>
      <c r="B215" s="225">
        <f>'data-p1'!$B$3</f>
        <v>45657</v>
      </c>
      <c r="C215" s="225">
        <f>'data-p1'!$C$3</f>
        <v>45717</v>
      </c>
      <c r="D215" s="224">
        <f>+'Page 1'!$D$8</f>
        <v>0</v>
      </c>
      <c r="E215" s="225" t="str">
        <f>IF('Page 1'!$D$9="","",'Page 1'!$D$9)</f>
        <v/>
      </c>
      <c r="F215" s="224">
        <f>+'Page 4B (3)'!A83</f>
        <v>0</v>
      </c>
      <c r="G215" s="224">
        <f>+'Page 4B (3)'!B83</f>
        <v>0</v>
      </c>
      <c r="H215" s="224">
        <f>+'Page 4B (3)'!C83</f>
        <v>0</v>
      </c>
      <c r="I215" s="224">
        <f>+'Page 4B (3)'!D83</f>
        <v>0</v>
      </c>
      <c r="J215" s="268">
        <f>+'Page 4B (3)'!E83</f>
        <v>0</v>
      </c>
    </row>
    <row r="216" spans="1:11" x14ac:dyDescent="0.2">
      <c r="A216" s="224">
        <f>+'Page 1'!$B$11</f>
        <v>0</v>
      </c>
      <c r="B216" s="225">
        <f>'data-p1'!$B$3</f>
        <v>45657</v>
      </c>
      <c r="C216" s="225">
        <f>'data-p1'!$C$3</f>
        <v>45717</v>
      </c>
      <c r="D216" s="224">
        <f>+'Page 1'!$D$8</f>
        <v>0</v>
      </c>
      <c r="E216" s="225" t="str">
        <f>IF('Page 1'!$D$9="","",'Page 1'!$D$9)</f>
        <v/>
      </c>
      <c r="F216" s="224">
        <f>+'Page 4B (3)'!A84</f>
        <v>0</v>
      </c>
      <c r="G216" s="224">
        <f>+'Page 4B (3)'!B84</f>
        <v>0</v>
      </c>
      <c r="H216" s="224">
        <f>+'Page 4B (3)'!C84</f>
        <v>0</v>
      </c>
      <c r="I216" s="224">
        <f>+'Page 4B (3)'!D84</f>
        <v>0</v>
      </c>
      <c r="J216" s="268">
        <f>+'Page 4B (3)'!E84</f>
        <v>0</v>
      </c>
    </row>
    <row r="217" spans="1:11" x14ac:dyDescent="0.2">
      <c r="A217" s="224">
        <f>+'Page 1'!$B$11</f>
        <v>0</v>
      </c>
      <c r="B217" s="225">
        <f>'data-p1'!$B$3</f>
        <v>45657</v>
      </c>
      <c r="C217" s="225">
        <f>'data-p1'!$C$3</f>
        <v>45717</v>
      </c>
      <c r="D217" s="224">
        <f>+'Page 1'!$D$8</f>
        <v>0</v>
      </c>
      <c r="E217" s="225" t="str">
        <f>IF('Page 1'!$D$9="","",'Page 1'!$D$9)</f>
        <v/>
      </c>
      <c r="F217" s="224">
        <f>+'Page 4B (3)'!A85</f>
        <v>0</v>
      </c>
      <c r="G217" s="224">
        <f>+'Page 4B (3)'!B85</f>
        <v>0</v>
      </c>
      <c r="H217" s="224">
        <f>+'Page 4B (3)'!C85</f>
        <v>0</v>
      </c>
      <c r="I217" s="224">
        <f>+'Page 4B (3)'!D85</f>
        <v>0</v>
      </c>
      <c r="J217" s="268">
        <f>+'Page 4B (3)'!E85</f>
        <v>0</v>
      </c>
    </row>
    <row r="218" spans="1:11" x14ac:dyDescent="0.2">
      <c r="A218" s="224">
        <f>+'Page 1'!$B$11</f>
        <v>0</v>
      </c>
      <c r="B218" s="225">
        <f>'data-p1'!$B$3</f>
        <v>45657</v>
      </c>
      <c r="C218" s="225">
        <f>'data-p1'!$C$3</f>
        <v>45717</v>
      </c>
      <c r="D218" s="224">
        <f>+'Page 1'!$D$8</f>
        <v>0</v>
      </c>
      <c r="E218" s="225" t="str">
        <f>IF('Page 1'!$D$9="","",'Page 1'!$D$9)</f>
        <v/>
      </c>
      <c r="F218" s="224">
        <f>+'Page 4B (3)'!A86</f>
        <v>0</v>
      </c>
      <c r="G218" s="224">
        <f>+'Page 4B (3)'!B86</f>
        <v>0</v>
      </c>
      <c r="H218" s="224">
        <f>+'Page 4B (3)'!C86</f>
        <v>0</v>
      </c>
      <c r="I218" s="224">
        <f>+'Page 4B (3)'!D86</f>
        <v>0</v>
      </c>
      <c r="J218" s="268">
        <f>+'Page 4B (3)'!E86</f>
        <v>0</v>
      </c>
    </row>
    <row r="219" spans="1:11" x14ac:dyDescent="0.2">
      <c r="A219" s="224">
        <f>+'Page 1'!$B$11</f>
        <v>0</v>
      </c>
      <c r="B219" s="225">
        <f>'data-p1'!$B$3</f>
        <v>45657</v>
      </c>
      <c r="C219" s="225">
        <f>'data-p1'!$C$3</f>
        <v>45717</v>
      </c>
      <c r="D219" s="224">
        <f>+'Page 1'!$D$8</f>
        <v>0</v>
      </c>
      <c r="E219" s="225" t="str">
        <f>IF('Page 1'!$D$9="","",'Page 1'!$D$9)</f>
        <v/>
      </c>
      <c r="G219" s="224"/>
      <c r="I219" s="224" t="str">
        <f>+'Page 4B (1)'!D90</f>
        <v>Grand Total</v>
      </c>
      <c r="J219" s="382">
        <f>+'Page 4B (1)'!E90</f>
        <v>0</v>
      </c>
      <c r="K219" s="243"/>
    </row>
    <row r="220" spans="1:11" x14ac:dyDescent="0.2">
      <c r="G220" s="224"/>
      <c r="J220" s="250"/>
    </row>
    <row r="221" spans="1:11" x14ac:dyDescent="0.2">
      <c r="G221" s="224"/>
      <c r="J221" s="250"/>
    </row>
    <row r="222" spans="1:11" x14ac:dyDescent="0.2">
      <c r="G222" s="224"/>
      <c r="J222" s="250"/>
    </row>
  </sheetData>
  <sheetProtection password="8EDC" sheet="1" objects="1" scenarios="1" selectLockedCells="1" selectUnlockedCells="1"/>
  <phoneticPr fontId="2" type="noConversion"/>
  <pageMargins left="0.75" right="0.75" top="1" bottom="1" header="0.5" footer="0.5"/>
  <pageSetup scale="1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8">
    <pageSetUpPr fitToPage="1"/>
  </sheetPr>
  <dimension ref="A1:Q157"/>
  <sheetViews>
    <sheetView zoomScale="75" workbookViewId="0"/>
  </sheetViews>
  <sheetFormatPr defaultColWidth="10.7109375" defaultRowHeight="12.75" x14ac:dyDescent="0.2"/>
  <cols>
    <col min="1" max="1" width="10.7109375" style="224" customWidth="1"/>
    <col min="2" max="3" width="10.7109375" style="225" customWidth="1"/>
    <col min="4" max="4" width="10.7109375" style="224" customWidth="1"/>
    <col min="5" max="5" width="10.7109375" style="225" customWidth="1"/>
    <col min="6" max="9" width="10.7109375" style="224" customWidth="1"/>
    <col min="10" max="11" width="10.7109375" style="251" customWidth="1"/>
    <col min="12" max="14" width="10.7109375" style="249" customWidth="1"/>
    <col min="15" max="15" width="10.7109375" style="250" customWidth="1"/>
    <col min="16" max="16384" width="10.7109375" style="223"/>
  </cols>
  <sheetData>
    <row r="1" spans="1:17" s="224" customFormat="1" x14ac:dyDescent="0.2">
      <c r="A1" s="244" t="s">
        <v>538</v>
      </c>
      <c r="J1" s="245"/>
      <c r="K1" s="245"/>
      <c r="O1" s="250"/>
    </row>
    <row r="2" spans="1:17" s="246" customFormat="1" x14ac:dyDescent="0.2">
      <c r="A2" s="246" t="s">
        <v>162</v>
      </c>
      <c r="B2" s="246" t="s">
        <v>163</v>
      </c>
      <c r="C2" s="246" t="s">
        <v>164</v>
      </c>
      <c r="D2" s="246" t="s">
        <v>336</v>
      </c>
      <c r="E2" s="246" t="s">
        <v>165</v>
      </c>
      <c r="F2" s="246" t="s">
        <v>162</v>
      </c>
      <c r="G2" s="246" t="s">
        <v>203</v>
      </c>
      <c r="H2" s="246" t="s">
        <v>204</v>
      </c>
      <c r="I2" s="246" t="s">
        <v>205</v>
      </c>
      <c r="J2" s="307">
        <f>'data-p1'!F4</f>
        <v>2020</v>
      </c>
      <c r="K2" s="307">
        <f>'data-p1'!F5</f>
        <v>2021</v>
      </c>
      <c r="L2" s="237">
        <f>'data-p1'!F6</f>
        <v>2022</v>
      </c>
      <c r="M2" s="304">
        <f>'data-p1'!F7</f>
        <v>2023</v>
      </c>
      <c r="N2" s="304">
        <f>'data-p1'!F8</f>
        <v>2024</v>
      </c>
      <c r="O2" s="304" t="s">
        <v>509</v>
      </c>
      <c r="P2" s="248"/>
    </row>
    <row r="3" spans="1:17" x14ac:dyDescent="0.2">
      <c r="A3" s="224">
        <f>+'Page 1'!$B$11</f>
        <v>0</v>
      </c>
      <c r="B3" s="225">
        <f>'data-p1'!$B$3</f>
        <v>45657</v>
      </c>
      <c r="C3" s="225">
        <f>'data-p1'!$C$3</f>
        <v>45717</v>
      </c>
      <c r="D3" s="224">
        <f>+'Page 1'!$D$8</f>
        <v>0</v>
      </c>
      <c r="E3" s="225" t="str">
        <f>IF('Page 1'!$D$9="","",'Page 1'!$D$9)</f>
        <v/>
      </c>
      <c r="F3" s="224">
        <f>+'Page 4C (1)'!A15</f>
        <v>0</v>
      </c>
      <c r="G3" s="224" t="str">
        <f>+'Page 4C (1)'!B15</f>
        <v/>
      </c>
      <c r="H3" s="224" t="str">
        <f>+'Page 4C (1)'!C15</f>
        <v/>
      </c>
      <c r="I3" s="224" t="str">
        <f>+'Page 4C (1)'!D15</f>
        <v/>
      </c>
      <c r="J3" s="249">
        <f>+'Page 4C (1)'!E15</f>
        <v>0</v>
      </c>
      <c r="K3" s="249">
        <f>+'Page 4C (1)'!F15</f>
        <v>0</v>
      </c>
      <c r="L3" s="249">
        <f>+'Page 4C (1)'!G15</f>
        <v>0</v>
      </c>
      <c r="M3" s="249">
        <f>+'Page 4C (1)'!H15</f>
        <v>0</v>
      </c>
      <c r="N3" s="249">
        <f>+'Page 4C (1)'!I15</f>
        <v>0</v>
      </c>
      <c r="O3" s="250">
        <f>$N$2</f>
        <v>2024</v>
      </c>
      <c r="P3" s="243"/>
      <c r="Q3" s="243"/>
    </row>
    <row r="4" spans="1:17" x14ac:dyDescent="0.2">
      <c r="A4" s="224">
        <f>+'Page 1'!$B$11</f>
        <v>0</v>
      </c>
      <c r="B4" s="225">
        <f>'data-p1'!$B$3</f>
        <v>45657</v>
      </c>
      <c r="C4" s="225">
        <f>'data-p1'!$C$3</f>
        <v>45717</v>
      </c>
      <c r="D4" s="224">
        <f>+'Page 1'!$D$8</f>
        <v>0</v>
      </c>
      <c r="E4" s="225" t="str">
        <f>IF('Page 1'!$D$9="","",'Page 1'!$D$9)</f>
        <v/>
      </c>
      <c r="F4" s="224">
        <f>+'Page 4C (1)'!A16</f>
        <v>0</v>
      </c>
      <c r="G4" s="224" t="str">
        <f>+'Page 4C (1)'!B16</f>
        <v/>
      </c>
      <c r="H4" s="224" t="str">
        <f>+'Page 4C (1)'!C16</f>
        <v/>
      </c>
      <c r="I4" s="224" t="str">
        <f>+'Page 4C (1)'!D16</f>
        <v/>
      </c>
      <c r="J4" s="249">
        <f>+'Page 4C (1)'!E16</f>
        <v>0</v>
      </c>
      <c r="K4" s="249">
        <f>+'Page 4C (1)'!F16</f>
        <v>0</v>
      </c>
      <c r="L4" s="249">
        <f>+'Page 4C (1)'!G16</f>
        <v>0</v>
      </c>
      <c r="M4" s="249">
        <f>+'Page 4C (1)'!H16</f>
        <v>0</v>
      </c>
      <c r="N4" s="249">
        <f>+'Page 4C (1)'!I16</f>
        <v>0</v>
      </c>
      <c r="O4" s="250">
        <f>$N$2</f>
        <v>2024</v>
      </c>
      <c r="P4" s="243"/>
      <c r="Q4" s="243"/>
    </row>
    <row r="5" spans="1:17" x14ac:dyDescent="0.2">
      <c r="A5" s="224">
        <f>+'Page 1'!$B$11</f>
        <v>0</v>
      </c>
      <c r="B5" s="225">
        <f>'data-p1'!$B$3</f>
        <v>45657</v>
      </c>
      <c r="C5" s="225">
        <f>'data-p1'!$C$3</f>
        <v>45717</v>
      </c>
      <c r="D5" s="224">
        <f>+'Page 1'!$D$8</f>
        <v>0</v>
      </c>
      <c r="E5" s="225" t="str">
        <f>IF('Page 1'!$D$9="","",'Page 1'!$D$9)</f>
        <v/>
      </c>
      <c r="F5" s="224">
        <f>+'Page 4C (1)'!A17</f>
        <v>0</v>
      </c>
      <c r="G5" s="224" t="str">
        <f>+'Page 4C (1)'!B17</f>
        <v/>
      </c>
      <c r="H5" s="224" t="str">
        <f>+'Page 4C (1)'!C17</f>
        <v/>
      </c>
      <c r="I5" s="224" t="str">
        <f>+'Page 4C (1)'!D17</f>
        <v/>
      </c>
      <c r="J5" s="249">
        <f>+'Page 4C (1)'!E17</f>
        <v>0</v>
      </c>
      <c r="K5" s="249">
        <f>+'Page 4C (1)'!F17</f>
        <v>0</v>
      </c>
      <c r="L5" s="249">
        <f>+'Page 4C (1)'!G17</f>
        <v>0</v>
      </c>
      <c r="M5" s="249">
        <f>+'Page 4C (1)'!H17</f>
        <v>0</v>
      </c>
      <c r="N5" s="249">
        <f>+'Page 4C (1)'!I17</f>
        <v>0</v>
      </c>
      <c r="O5" s="250">
        <f t="shared" ref="O5:O68" si="0">$N$2</f>
        <v>2024</v>
      </c>
      <c r="P5" s="243"/>
      <c r="Q5" s="243"/>
    </row>
    <row r="6" spans="1:17" x14ac:dyDescent="0.2">
      <c r="A6" s="224">
        <f>+'Page 1'!$B$11</f>
        <v>0</v>
      </c>
      <c r="B6" s="225">
        <f>'data-p1'!$B$3</f>
        <v>45657</v>
      </c>
      <c r="C6" s="225">
        <f>'data-p1'!$C$3</f>
        <v>45717</v>
      </c>
      <c r="D6" s="224">
        <f>+'Page 1'!$D$8</f>
        <v>0</v>
      </c>
      <c r="E6" s="225" t="str">
        <f>IF('Page 1'!$D$9="","",'Page 1'!$D$9)</f>
        <v/>
      </c>
      <c r="F6" s="224">
        <f>+'Page 4C (1)'!A18</f>
        <v>0</v>
      </c>
      <c r="G6" s="224" t="str">
        <f>+'Page 4C (1)'!B18</f>
        <v/>
      </c>
      <c r="H6" s="224" t="str">
        <f>+'Page 4C (1)'!C18</f>
        <v/>
      </c>
      <c r="I6" s="224" t="str">
        <f>+'Page 4C (1)'!D18</f>
        <v/>
      </c>
      <c r="J6" s="249">
        <f>+'Page 4C (1)'!E18</f>
        <v>0</v>
      </c>
      <c r="K6" s="249">
        <f>+'Page 4C (1)'!F18</f>
        <v>0</v>
      </c>
      <c r="L6" s="249">
        <f>+'Page 4C (1)'!G18</f>
        <v>0</v>
      </c>
      <c r="M6" s="249">
        <f>+'Page 4C (1)'!H18</f>
        <v>0</v>
      </c>
      <c r="N6" s="249">
        <f>+'Page 4C (1)'!I18</f>
        <v>0</v>
      </c>
      <c r="O6" s="250">
        <f t="shared" si="0"/>
        <v>2024</v>
      </c>
      <c r="P6" s="243"/>
      <c r="Q6" s="243"/>
    </row>
    <row r="7" spans="1:17" x14ac:dyDescent="0.2">
      <c r="A7" s="224">
        <f>+'Page 1'!$B$11</f>
        <v>0</v>
      </c>
      <c r="B7" s="225">
        <f>'data-p1'!$B$3</f>
        <v>45657</v>
      </c>
      <c r="C7" s="225">
        <f>'data-p1'!$C$3</f>
        <v>45717</v>
      </c>
      <c r="D7" s="224">
        <f>+'Page 1'!$D$8</f>
        <v>0</v>
      </c>
      <c r="E7" s="225" t="str">
        <f>IF('Page 1'!$D$9="","",'Page 1'!$D$9)</f>
        <v/>
      </c>
      <c r="F7" s="224">
        <f>+'Page 4C (1)'!A19</f>
        <v>0</v>
      </c>
      <c r="G7" s="224" t="str">
        <f>+'Page 4C (1)'!B19</f>
        <v/>
      </c>
      <c r="H7" s="224" t="str">
        <f>+'Page 4C (1)'!C19</f>
        <v/>
      </c>
      <c r="I7" s="224" t="str">
        <f>+'Page 4C (1)'!D19</f>
        <v/>
      </c>
      <c r="J7" s="249">
        <f>+'Page 4C (1)'!E19</f>
        <v>0</v>
      </c>
      <c r="K7" s="249">
        <f>+'Page 4C (1)'!F19</f>
        <v>0</v>
      </c>
      <c r="L7" s="249">
        <f>+'Page 4C (1)'!G19</f>
        <v>0</v>
      </c>
      <c r="M7" s="249">
        <f>+'Page 4C (1)'!H19</f>
        <v>0</v>
      </c>
      <c r="N7" s="249">
        <f>+'Page 4C (1)'!I19</f>
        <v>0</v>
      </c>
      <c r="O7" s="250">
        <f t="shared" si="0"/>
        <v>2024</v>
      </c>
      <c r="P7" s="243"/>
      <c r="Q7" s="243"/>
    </row>
    <row r="8" spans="1:17" x14ac:dyDescent="0.2">
      <c r="A8" s="224">
        <f>+'Page 1'!$B$11</f>
        <v>0</v>
      </c>
      <c r="B8" s="225">
        <f>'data-p1'!$B$3</f>
        <v>45657</v>
      </c>
      <c r="C8" s="225">
        <f>'data-p1'!$C$3</f>
        <v>45717</v>
      </c>
      <c r="D8" s="224">
        <f>+'Page 1'!$D$8</f>
        <v>0</v>
      </c>
      <c r="E8" s="225" t="str">
        <f>IF('Page 1'!$D$9="","",'Page 1'!$D$9)</f>
        <v/>
      </c>
      <c r="F8" s="224">
        <f>+'Page 4C (1)'!A20</f>
        <v>0</v>
      </c>
      <c r="G8" s="224" t="str">
        <f>+'Page 4C (1)'!B20</f>
        <v/>
      </c>
      <c r="H8" s="224" t="str">
        <f>+'Page 4C (1)'!C20</f>
        <v/>
      </c>
      <c r="I8" s="224" t="str">
        <f>+'Page 4C (1)'!D20</f>
        <v/>
      </c>
      <c r="J8" s="249">
        <f>+'Page 4C (1)'!E20</f>
        <v>0</v>
      </c>
      <c r="K8" s="249">
        <f>+'Page 4C (1)'!F20</f>
        <v>0</v>
      </c>
      <c r="L8" s="249">
        <f>+'Page 4C (1)'!G20</f>
        <v>0</v>
      </c>
      <c r="M8" s="249">
        <f>+'Page 4C (1)'!H20</f>
        <v>0</v>
      </c>
      <c r="N8" s="249">
        <f>+'Page 4C (1)'!I20</f>
        <v>0</v>
      </c>
      <c r="O8" s="250">
        <f t="shared" si="0"/>
        <v>2024</v>
      </c>
      <c r="P8" s="243"/>
      <c r="Q8" s="243"/>
    </row>
    <row r="9" spans="1:17" x14ac:dyDescent="0.2">
      <c r="A9" s="224">
        <f>+'Page 1'!$B$11</f>
        <v>0</v>
      </c>
      <c r="B9" s="225">
        <f>'data-p1'!$B$3</f>
        <v>45657</v>
      </c>
      <c r="C9" s="225">
        <f>'data-p1'!$C$3</f>
        <v>45717</v>
      </c>
      <c r="D9" s="224">
        <f>+'Page 1'!$D$8</f>
        <v>0</v>
      </c>
      <c r="E9" s="225" t="str">
        <f>IF('Page 1'!$D$9="","",'Page 1'!$D$9)</f>
        <v/>
      </c>
      <c r="F9" s="224">
        <f>+'Page 4C (1)'!A21</f>
        <v>0</v>
      </c>
      <c r="G9" s="224" t="str">
        <f>+'Page 4C (1)'!B21</f>
        <v/>
      </c>
      <c r="H9" s="224" t="str">
        <f>+'Page 4C (1)'!C21</f>
        <v/>
      </c>
      <c r="I9" s="224" t="str">
        <f>+'Page 4C (1)'!D21</f>
        <v/>
      </c>
      <c r="J9" s="249">
        <f>+'Page 4C (1)'!E21</f>
        <v>0</v>
      </c>
      <c r="K9" s="249">
        <f>+'Page 4C (1)'!F21</f>
        <v>0</v>
      </c>
      <c r="L9" s="249">
        <f>+'Page 4C (1)'!G21</f>
        <v>0</v>
      </c>
      <c r="M9" s="249">
        <f>+'Page 4C (1)'!H21</f>
        <v>0</v>
      </c>
      <c r="N9" s="249">
        <f>+'Page 4C (1)'!I21</f>
        <v>0</v>
      </c>
      <c r="O9" s="250">
        <f t="shared" si="0"/>
        <v>2024</v>
      </c>
      <c r="P9" s="243"/>
      <c r="Q9" s="243"/>
    </row>
    <row r="10" spans="1:17" x14ac:dyDescent="0.2">
      <c r="A10" s="224">
        <f>+'Page 1'!$B$11</f>
        <v>0</v>
      </c>
      <c r="B10" s="225">
        <f>'data-p1'!$B$3</f>
        <v>45657</v>
      </c>
      <c r="C10" s="225">
        <f>'data-p1'!$C$3</f>
        <v>45717</v>
      </c>
      <c r="D10" s="224">
        <f>+'Page 1'!$D$8</f>
        <v>0</v>
      </c>
      <c r="E10" s="225" t="str">
        <f>IF('Page 1'!$D$9="","",'Page 1'!$D$9)</f>
        <v/>
      </c>
      <c r="F10" s="224">
        <f>+'Page 4C (1)'!A22</f>
        <v>0</v>
      </c>
      <c r="G10" s="224" t="str">
        <f>+'Page 4C (1)'!B22</f>
        <v/>
      </c>
      <c r="H10" s="224" t="str">
        <f>+'Page 4C (1)'!C22</f>
        <v/>
      </c>
      <c r="I10" s="224" t="str">
        <f>+'Page 4C (1)'!D22</f>
        <v/>
      </c>
      <c r="J10" s="249">
        <f>+'Page 4C (1)'!E22</f>
        <v>0</v>
      </c>
      <c r="K10" s="249">
        <f>+'Page 4C (1)'!F22</f>
        <v>0</v>
      </c>
      <c r="L10" s="249">
        <f>+'Page 4C (1)'!G22</f>
        <v>0</v>
      </c>
      <c r="M10" s="249">
        <f>+'Page 4C (1)'!H22</f>
        <v>0</v>
      </c>
      <c r="N10" s="249">
        <f>+'Page 4C (1)'!I22</f>
        <v>0</v>
      </c>
      <c r="O10" s="250">
        <f t="shared" si="0"/>
        <v>2024</v>
      </c>
      <c r="P10" s="243"/>
      <c r="Q10" s="243"/>
    </row>
    <row r="11" spans="1:17" x14ac:dyDescent="0.2">
      <c r="A11" s="224">
        <f>+'Page 1'!$B$11</f>
        <v>0</v>
      </c>
      <c r="B11" s="225">
        <f>'data-p1'!$B$3</f>
        <v>45657</v>
      </c>
      <c r="C11" s="225">
        <f>'data-p1'!$C$3</f>
        <v>45717</v>
      </c>
      <c r="D11" s="224">
        <f>+'Page 1'!$D$8</f>
        <v>0</v>
      </c>
      <c r="E11" s="225" t="str">
        <f>IF('Page 1'!$D$9="","",'Page 1'!$D$9)</f>
        <v/>
      </c>
      <c r="F11" s="224">
        <f>+'Page 4C (1)'!A23</f>
        <v>0</v>
      </c>
      <c r="G11" s="224" t="str">
        <f>+'Page 4C (1)'!B23</f>
        <v/>
      </c>
      <c r="H11" s="224" t="str">
        <f>+'Page 4C (1)'!C23</f>
        <v/>
      </c>
      <c r="I11" s="224" t="str">
        <f>+'Page 4C (1)'!D23</f>
        <v/>
      </c>
      <c r="J11" s="249">
        <f>+'Page 4C (1)'!E23</f>
        <v>0</v>
      </c>
      <c r="K11" s="249">
        <f>+'Page 4C (1)'!F23</f>
        <v>0</v>
      </c>
      <c r="L11" s="249">
        <f>+'Page 4C (1)'!G23</f>
        <v>0</v>
      </c>
      <c r="M11" s="249">
        <f>+'Page 4C (1)'!H23</f>
        <v>0</v>
      </c>
      <c r="N11" s="249">
        <f>+'Page 4C (1)'!I23</f>
        <v>0</v>
      </c>
      <c r="O11" s="250">
        <f t="shared" si="0"/>
        <v>2024</v>
      </c>
      <c r="P11" s="243"/>
      <c r="Q11" s="243"/>
    </row>
    <row r="12" spans="1:17" x14ac:dyDescent="0.2">
      <c r="A12" s="224">
        <f>+'Page 1'!$B$11</f>
        <v>0</v>
      </c>
      <c r="B12" s="225">
        <f>'data-p1'!$B$3</f>
        <v>45657</v>
      </c>
      <c r="C12" s="225">
        <f>'data-p1'!$C$3</f>
        <v>45717</v>
      </c>
      <c r="D12" s="224">
        <f>+'Page 1'!$D$8</f>
        <v>0</v>
      </c>
      <c r="E12" s="225" t="str">
        <f>IF('Page 1'!$D$9="","",'Page 1'!$D$9)</f>
        <v/>
      </c>
      <c r="F12" s="224">
        <f>+'Page 4C (1)'!A24</f>
        <v>0</v>
      </c>
      <c r="G12" s="224" t="str">
        <f>+'Page 4C (1)'!B24</f>
        <v/>
      </c>
      <c r="H12" s="224" t="str">
        <f>+'Page 4C (1)'!C24</f>
        <v/>
      </c>
      <c r="I12" s="224" t="str">
        <f>+'Page 4C (1)'!D24</f>
        <v/>
      </c>
      <c r="J12" s="249">
        <f>+'Page 4C (1)'!E24</f>
        <v>0</v>
      </c>
      <c r="K12" s="249">
        <f>+'Page 4C (1)'!F24</f>
        <v>0</v>
      </c>
      <c r="L12" s="249">
        <f>+'Page 4C (1)'!G24</f>
        <v>0</v>
      </c>
      <c r="M12" s="249">
        <f>+'Page 4C (1)'!H24</f>
        <v>0</v>
      </c>
      <c r="N12" s="249">
        <f>+'Page 4C (1)'!I24</f>
        <v>0</v>
      </c>
      <c r="O12" s="250">
        <f t="shared" si="0"/>
        <v>2024</v>
      </c>
      <c r="P12" s="243"/>
      <c r="Q12" s="243"/>
    </row>
    <row r="13" spans="1:17" x14ac:dyDescent="0.2">
      <c r="A13" s="224">
        <f>+'Page 1'!$B$11</f>
        <v>0</v>
      </c>
      <c r="B13" s="225">
        <f>'data-p1'!$B$3</f>
        <v>45657</v>
      </c>
      <c r="C13" s="225">
        <f>'data-p1'!$C$3</f>
        <v>45717</v>
      </c>
      <c r="D13" s="224">
        <f>+'Page 1'!$D$8</f>
        <v>0</v>
      </c>
      <c r="E13" s="225" t="str">
        <f>IF('Page 1'!$D$9="","",'Page 1'!$D$9)</f>
        <v/>
      </c>
      <c r="F13" s="224">
        <f>+'Page 4C (1)'!A25</f>
        <v>0</v>
      </c>
      <c r="G13" s="224" t="str">
        <f>+'Page 4C (1)'!B25</f>
        <v/>
      </c>
      <c r="H13" s="224" t="str">
        <f>+'Page 4C (1)'!C25</f>
        <v/>
      </c>
      <c r="I13" s="224" t="str">
        <f>+'Page 4C (1)'!D25</f>
        <v/>
      </c>
      <c r="J13" s="249">
        <f>+'Page 4C (1)'!E25</f>
        <v>0</v>
      </c>
      <c r="K13" s="249">
        <f>+'Page 4C (1)'!F25</f>
        <v>0</v>
      </c>
      <c r="L13" s="249">
        <f>+'Page 4C (1)'!G25</f>
        <v>0</v>
      </c>
      <c r="M13" s="249">
        <f>+'Page 4C (1)'!H25</f>
        <v>0</v>
      </c>
      <c r="N13" s="249">
        <f>+'Page 4C (1)'!I25</f>
        <v>0</v>
      </c>
      <c r="O13" s="250">
        <f t="shared" si="0"/>
        <v>2024</v>
      </c>
      <c r="P13" s="243"/>
      <c r="Q13" s="243"/>
    </row>
    <row r="14" spans="1:17" x14ac:dyDescent="0.2">
      <c r="A14" s="224">
        <f>+'Page 1'!$B$11</f>
        <v>0</v>
      </c>
      <c r="B14" s="225">
        <f>'data-p1'!$B$3</f>
        <v>45657</v>
      </c>
      <c r="C14" s="225">
        <f>'data-p1'!$C$3</f>
        <v>45717</v>
      </c>
      <c r="D14" s="224">
        <f>+'Page 1'!$D$8</f>
        <v>0</v>
      </c>
      <c r="E14" s="225" t="str">
        <f>IF('Page 1'!$D$9="","",'Page 1'!$D$9)</f>
        <v/>
      </c>
      <c r="F14" s="224">
        <f>+'Page 4C (1)'!A26</f>
        <v>0</v>
      </c>
      <c r="G14" s="224" t="str">
        <f>+'Page 4C (1)'!B26</f>
        <v/>
      </c>
      <c r="H14" s="224" t="str">
        <f>+'Page 4C (1)'!C26</f>
        <v/>
      </c>
      <c r="I14" s="224" t="str">
        <f>+'Page 4C (1)'!D26</f>
        <v/>
      </c>
      <c r="J14" s="249">
        <f>+'Page 4C (1)'!E26</f>
        <v>0</v>
      </c>
      <c r="K14" s="249">
        <f>+'Page 4C (1)'!F26</f>
        <v>0</v>
      </c>
      <c r="L14" s="249">
        <f>+'Page 4C (1)'!G26</f>
        <v>0</v>
      </c>
      <c r="M14" s="249">
        <f>+'Page 4C (1)'!H26</f>
        <v>0</v>
      </c>
      <c r="N14" s="249">
        <f>+'Page 4C (1)'!I26</f>
        <v>0</v>
      </c>
      <c r="O14" s="250">
        <f t="shared" si="0"/>
        <v>2024</v>
      </c>
      <c r="P14" s="243"/>
      <c r="Q14" s="243"/>
    </row>
    <row r="15" spans="1:17" x14ac:dyDescent="0.2">
      <c r="A15" s="224">
        <f>+'Page 1'!$B$11</f>
        <v>0</v>
      </c>
      <c r="B15" s="225">
        <f>'data-p1'!$B$3</f>
        <v>45657</v>
      </c>
      <c r="C15" s="225">
        <f>'data-p1'!$C$3</f>
        <v>45717</v>
      </c>
      <c r="D15" s="224">
        <f>+'Page 1'!$D$8</f>
        <v>0</v>
      </c>
      <c r="E15" s="225" t="str">
        <f>IF('Page 1'!$D$9="","",'Page 1'!$D$9)</f>
        <v/>
      </c>
      <c r="F15" s="224">
        <f>+'Page 4C (1)'!A27</f>
        <v>0</v>
      </c>
      <c r="G15" s="224" t="str">
        <f>+'Page 4C (1)'!B27</f>
        <v/>
      </c>
      <c r="H15" s="224" t="str">
        <f>+'Page 4C (1)'!C27</f>
        <v/>
      </c>
      <c r="I15" s="224" t="str">
        <f>+'Page 4C (1)'!D27</f>
        <v/>
      </c>
      <c r="J15" s="249">
        <f>+'Page 4C (1)'!E27</f>
        <v>0</v>
      </c>
      <c r="K15" s="249">
        <f>+'Page 4C (1)'!F27</f>
        <v>0</v>
      </c>
      <c r="L15" s="249">
        <f>+'Page 4C (1)'!G27</f>
        <v>0</v>
      </c>
      <c r="M15" s="249">
        <f>+'Page 4C (1)'!H27</f>
        <v>0</v>
      </c>
      <c r="N15" s="249">
        <f>+'Page 4C (1)'!I27</f>
        <v>0</v>
      </c>
      <c r="O15" s="250">
        <f t="shared" si="0"/>
        <v>2024</v>
      </c>
      <c r="P15" s="243"/>
      <c r="Q15" s="243"/>
    </row>
    <row r="16" spans="1:17" x14ac:dyDescent="0.2">
      <c r="A16" s="224">
        <f>+'Page 1'!$B$11</f>
        <v>0</v>
      </c>
      <c r="B16" s="225">
        <f>'data-p1'!$B$3</f>
        <v>45657</v>
      </c>
      <c r="C16" s="225">
        <f>'data-p1'!$C$3</f>
        <v>45717</v>
      </c>
      <c r="D16" s="224">
        <f>+'Page 1'!$D$8</f>
        <v>0</v>
      </c>
      <c r="E16" s="225" t="str">
        <f>IF('Page 1'!$D$9="","",'Page 1'!$D$9)</f>
        <v/>
      </c>
      <c r="F16" s="224">
        <f>+'Page 4C (1)'!A28</f>
        <v>0</v>
      </c>
      <c r="G16" s="224" t="str">
        <f>+'Page 4C (1)'!B28</f>
        <v/>
      </c>
      <c r="H16" s="224" t="str">
        <f>+'Page 4C (1)'!C28</f>
        <v/>
      </c>
      <c r="I16" s="224" t="str">
        <f>+'Page 4C (1)'!D28</f>
        <v/>
      </c>
      <c r="J16" s="249">
        <f>+'Page 4C (1)'!E28</f>
        <v>0</v>
      </c>
      <c r="K16" s="249">
        <f>+'Page 4C (1)'!F28</f>
        <v>0</v>
      </c>
      <c r="L16" s="249">
        <f>+'Page 4C (1)'!G28</f>
        <v>0</v>
      </c>
      <c r="M16" s="249">
        <f>+'Page 4C (1)'!H28</f>
        <v>0</v>
      </c>
      <c r="N16" s="249">
        <f>+'Page 4C (1)'!I28</f>
        <v>0</v>
      </c>
      <c r="O16" s="250">
        <f t="shared" si="0"/>
        <v>2024</v>
      </c>
      <c r="P16" s="243"/>
      <c r="Q16" s="243"/>
    </row>
    <row r="17" spans="1:17" x14ac:dyDescent="0.2">
      <c r="A17" s="224">
        <f>+'Page 1'!$B$11</f>
        <v>0</v>
      </c>
      <c r="B17" s="225">
        <f>'data-p1'!$B$3</f>
        <v>45657</v>
      </c>
      <c r="C17" s="225">
        <f>'data-p1'!$C$3</f>
        <v>45717</v>
      </c>
      <c r="D17" s="224">
        <f>+'Page 1'!$D$8</f>
        <v>0</v>
      </c>
      <c r="E17" s="225" t="str">
        <f>IF('Page 1'!$D$9="","",'Page 1'!$D$9)</f>
        <v/>
      </c>
      <c r="F17" s="224">
        <f>+'Page 4C (1)'!A29</f>
        <v>0</v>
      </c>
      <c r="G17" s="224" t="str">
        <f>+'Page 4C (1)'!B29</f>
        <v/>
      </c>
      <c r="H17" s="224" t="str">
        <f>+'Page 4C (1)'!C29</f>
        <v/>
      </c>
      <c r="I17" s="224" t="str">
        <f>+'Page 4C (1)'!D29</f>
        <v/>
      </c>
      <c r="J17" s="249">
        <f>+'Page 4C (1)'!E29</f>
        <v>0</v>
      </c>
      <c r="K17" s="249">
        <f>+'Page 4C (1)'!F29</f>
        <v>0</v>
      </c>
      <c r="L17" s="249">
        <f>+'Page 4C (1)'!G29</f>
        <v>0</v>
      </c>
      <c r="M17" s="249">
        <f>+'Page 4C (1)'!H29</f>
        <v>0</v>
      </c>
      <c r="N17" s="249">
        <f>+'Page 4C (1)'!I29</f>
        <v>0</v>
      </c>
      <c r="O17" s="250">
        <f t="shared" si="0"/>
        <v>2024</v>
      </c>
      <c r="P17" s="243"/>
      <c r="Q17" s="243"/>
    </row>
    <row r="18" spans="1:17" x14ac:dyDescent="0.2">
      <c r="A18" s="224">
        <f>+'Page 1'!$B$11</f>
        <v>0</v>
      </c>
      <c r="B18" s="225">
        <f>'data-p1'!$B$3</f>
        <v>45657</v>
      </c>
      <c r="C18" s="225">
        <f>'data-p1'!$C$3</f>
        <v>45717</v>
      </c>
      <c r="D18" s="224">
        <f>+'Page 1'!$D$8</f>
        <v>0</v>
      </c>
      <c r="E18" s="225" t="str">
        <f>IF('Page 1'!$D$9="","",'Page 1'!$D$9)</f>
        <v/>
      </c>
      <c r="F18" s="224">
        <f>+'Page 4C (1)'!A30</f>
        <v>0</v>
      </c>
      <c r="G18" s="224" t="str">
        <f>+'Page 4C (1)'!B30</f>
        <v/>
      </c>
      <c r="H18" s="224" t="str">
        <f>+'Page 4C (1)'!C30</f>
        <v/>
      </c>
      <c r="I18" s="224" t="str">
        <f>+'Page 4C (1)'!D30</f>
        <v/>
      </c>
      <c r="J18" s="249">
        <f>+'Page 4C (1)'!E30</f>
        <v>0</v>
      </c>
      <c r="K18" s="249">
        <f>+'Page 4C (1)'!F30</f>
        <v>0</v>
      </c>
      <c r="L18" s="249">
        <f>+'Page 4C (1)'!G30</f>
        <v>0</v>
      </c>
      <c r="M18" s="249">
        <f>+'Page 4C (1)'!H30</f>
        <v>0</v>
      </c>
      <c r="N18" s="249">
        <f>+'Page 4C (1)'!I30</f>
        <v>0</v>
      </c>
      <c r="O18" s="250">
        <f t="shared" si="0"/>
        <v>2024</v>
      </c>
      <c r="P18" s="243"/>
      <c r="Q18" s="243"/>
    </row>
    <row r="19" spans="1:17" x14ac:dyDescent="0.2">
      <c r="A19" s="224">
        <f>+'Page 1'!$B$11</f>
        <v>0</v>
      </c>
      <c r="B19" s="225">
        <f>'data-p1'!$B$3</f>
        <v>45657</v>
      </c>
      <c r="C19" s="225">
        <f>'data-p1'!$C$3</f>
        <v>45717</v>
      </c>
      <c r="D19" s="224">
        <f>+'Page 1'!$D$8</f>
        <v>0</v>
      </c>
      <c r="E19" s="225" t="str">
        <f>IF('Page 1'!$D$9="","",'Page 1'!$D$9)</f>
        <v/>
      </c>
      <c r="F19" s="224">
        <f>+'Page 4C (1)'!A31</f>
        <v>0</v>
      </c>
      <c r="G19" s="224" t="str">
        <f>+'Page 4C (1)'!B31</f>
        <v/>
      </c>
      <c r="H19" s="224" t="str">
        <f>+'Page 4C (1)'!C31</f>
        <v/>
      </c>
      <c r="I19" s="224" t="str">
        <f>+'Page 4C (1)'!D31</f>
        <v/>
      </c>
      <c r="J19" s="249">
        <f>+'Page 4C (1)'!E31</f>
        <v>0</v>
      </c>
      <c r="K19" s="249">
        <f>+'Page 4C (1)'!F31</f>
        <v>0</v>
      </c>
      <c r="L19" s="249">
        <f>+'Page 4C (1)'!G31</f>
        <v>0</v>
      </c>
      <c r="M19" s="249">
        <f>+'Page 4C (1)'!H31</f>
        <v>0</v>
      </c>
      <c r="N19" s="249">
        <f>+'Page 4C (1)'!I31</f>
        <v>0</v>
      </c>
      <c r="O19" s="250">
        <f t="shared" si="0"/>
        <v>2024</v>
      </c>
      <c r="P19" s="243"/>
      <c r="Q19" s="243"/>
    </row>
    <row r="20" spans="1:17" x14ac:dyDescent="0.2">
      <c r="A20" s="224">
        <f>+'Page 1'!$B$11</f>
        <v>0</v>
      </c>
      <c r="B20" s="225">
        <f>'data-p1'!$B$3</f>
        <v>45657</v>
      </c>
      <c r="C20" s="225">
        <f>'data-p1'!$C$3</f>
        <v>45717</v>
      </c>
      <c r="D20" s="224">
        <f>+'Page 1'!$D$8</f>
        <v>0</v>
      </c>
      <c r="E20" s="225" t="str">
        <f>IF('Page 1'!$D$9="","",'Page 1'!$D$9)</f>
        <v/>
      </c>
      <c r="F20" s="224">
        <f>+'Page 4C (1)'!A32</f>
        <v>0</v>
      </c>
      <c r="G20" s="224" t="str">
        <f>+'Page 4C (1)'!B32</f>
        <v/>
      </c>
      <c r="H20" s="224" t="str">
        <f>+'Page 4C (1)'!C32</f>
        <v/>
      </c>
      <c r="I20" s="224" t="str">
        <f>+'Page 4C (1)'!D32</f>
        <v/>
      </c>
      <c r="J20" s="249">
        <f>+'Page 4C (1)'!E32</f>
        <v>0</v>
      </c>
      <c r="K20" s="249">
        <f>+'Page 4C (1)'!F32</f>
        <v>0</v>
      </c>
      <c r="L20" s="249">
        <f>+'Page 4C (1)'!G32</f>
        <v>0</v>
      </c>
      <c r="M20" s="249">
        <f>+'Page 4C (1)'!H32</f>
        <v>0</v>
      </c>
      <c r="N20" s="249">
        <f>+'Page 4C (1)'!I32</f>
        <v>0</v>
      </c>
      <c r="O20" s="250">
        <f t="shared" si="0"/>
        <v>2024</v>
      </c>
      <c r="P20" s="243"/>
      <c r="Q20" s="243"/>
    </row>
    <row r="21" spans="1:17" x14ac:dyDescent="0.2">
      <c r="A21" s="224">
        <f>+'Page 1'!$B$11</f>
        <v>0</v>
      </c>
      <c r="B21" s="225">
        <f>'data-p1'!$B$3</f>
        <v>45657</v>
      </c>
      <c r="C21" s="225">
        <f>'data-p1'!$C$3</f>
        <v>45717</v>
      </c>
      <c r="D21" s="224">
        <f>+'Page 1'!$D$8</f>
        <v>0</v>
      </c>
      <c r="E21" s="225" t="str">
        <f>IF('Page 1'!$D$9="","",'Page 1'!$D$9)</f>
        <v/>
      </c>
      <c r="F21" s="224">
        <f>+'Page 4C (1)'!A33</f>
        <v>0</v>
      </c>
      <c r="G21" s="224" t="str">
        <f>+'Page 4C (1)'!B33</f>
        <v/>
      </c>
      <c r="H21" s="224" t="str">
        <f>+'Page 4C (1)'!C33</f>
        <v/>
      </c>
      <c r="I21" s="224" t="str">
        <f>+'Page 4C (1)'!D33</f>
        <v/>
      </c>
      <c r="J21" s="249">
        <f>+'Page 4C (1)'!E33</f>
        <v>0</v>
      </c>
      <c r="K21" s="249">
        <f>+'Page 4C (1)'!F33</f>
        <v>0</v>
      </c>
      <c r="L21" s="249">
        <f>+'Page 4C (1)'!G33</f>
        <v>0</v>
      </c>
      <c r="M21" s="249">
        <f>+'Page 4C (1)'!H33</f>
        <v>0</v>
      </c>
      <c r="N21" s="249">
        <f>+'Page 4C (1)'!I33</f>
        <v>0</v>
      </c>
      <c r="O21" s="250">
        <f t="shared" si="0"/>
        <v>2024</v>
      </c>
      <c r="P21" s="243"/>
      <c r="Q21" s="243"/>
    </row>
    <row r="22" spans="1:17" x14ac:dyDescent="0.2">
      <c r="A22" s="224">
        <f>+'Page 1'!$B$11</f>
        <v>0</v>
      </c>
      <c r="B22" s="225">
        <f>'data-p1'!$B$3</f>
        <v>45657</v>
      </c>
      <c r="C22" s="225">
        <f>'data-p1'!$C$3</f>
        <v>45717</v>
      </c>
      <c r="D22" s="224">
        <f>+'Page 1'!$D$8</f>
        <v>0</v>
      </c>
      <c r="E22" s="225" t="str">
        <f>IF('Page 1'!$D$9="","",'Page 1'!$D$9)</f>
        <v/>
      </c>
      <c r="F22" s="224">
        <f>+'Page 4C (1)'!A34</f>
        <v>0</v>
      </c>
      <c r="G22" s="224" t="str">
        <f>+'Page 4C (1)'!B34</f>
        <v/>
      </c>
      <c r="H22" s="224" t="str">
        <f>+'Page 4C (1)'!C34</f>
        <v/>
      </c>
      <c r="I22" s="224" t="str">
        <f>+'Page 4C (1)'!D34</f>
        <v/>
      </c>
      <c r="J22" s="249">
        <f>+'Page 4C (1)'!E34</f>
        <v>0</v>
      </c>
      <c r="K22" s="249">
        <f>+'Page 4C (1)'!F34</f>
        <v>0</v>
      </c>
      <c r="L22" s="249">
        <f>+'Page 4C (1)'!G34</f>
        <v>0</v>
      </c>
      <c r="M22" s="249">
        <f>+'Page 4C (1)'!H34</f>
        <v>0</v>
      </c>
      <c r="N22" s="249">
        <f>+'Page 4C (1)'!I34</f>
        <v>0</v>
      </c>
      <c r="O22" s="250">
        <f t="shared" si="0"/>
        <v>2024</v>
      </c>
      <c r="P22" s="243"/>
      <c r="Q22" s="243"/>
    </row>
    <row r="23" spans="1:17" x14ac:dyDescent="0.2">
      <c r="A23" s="224">
        <f>+'Page 1'!$B$11</f>
        <v>0</v>
      </c>
      <c r="B23" s="225">
        <f>'data-p1'!$B$3</f>
        <v>45657</v>
      </c>
      <c r="C23" s="225">
        <f>'data-p1'!$C$3</f>
        <v>45717</v>
      </c>
      <c r="D23" s="224">
        <f>+'Page 1'!$D$8</f>
        <v>0</v>
      </c>
      <c r="E23" s="225" t="str">
        <f>IF('Page 1'!$D$9="","",'Page 1'!$D$9)</f>
        <v/>
      </c>
      <c r="F23" s="224">
        <f>+'Page 4C (1)'!A35</f>
        <v>0</v>
      </c>
      <c r="G23" s="224" t="str">
        <f>+'Page 4C (1)'!B35</f>
        <v/>
      </c>
      <c r="H23" s="224" t="str">
        <f>+'Page 4C (1)'!C35</f>
        <v/>
      </c>
      <c r="I23" s="224" t="str">
        <f>+'Page 4C (1)'!D35</f>
        <v/>
      </c>
      <c r="J23" s="249">
        <f>+'Page 4C (1)'!E35</f>
        <v>0</v>
      </c>
      <c r="K23" s="249">
        <f>+'Page 4C (1)'!F35</f>
        <v>0</v>
      </c>
      <c r="L23" s="249">
        <f>+'Page 4C (1)'!G35</f>
        <v>0</v>
      </c>
      <c r="M23" s="249">
        <f>+'Page 4C (1)'!H35</f>
        <v>0</v>
      </c>
      <c r="N23" s="249">
        <f>+'Page 4C (1)'!I35</f>
        <v>0</v>
      </c>
      <c r="O23" s="250">
        <f t="shared" si="0"/>
        <v>2024</v>
      </c>
      <c r="P23" s="243"/>
      <c r="Q23" s="243"/>
    </row>
    <row r="24" spans="1:17" x14ac:dyDescent="0.2">
      <c r="A24" s="224">
        <f>+'Page 1'!$B$11</f>
        <v>0</v>
      </c>
      <c r="B24" s="225">
        <f>'data-p1'!$B$3</f>
        <v>45657</v>
      </c>
      <c r="C24" s="225">
        <f>'data-p1'!$C$3</f>
        <v>45717</v>
      </c>
      <c r="D24" s="224">
        <f>+'Page 1'!$D$8</f>
        <v>0</v>
      </c>
      <c r="E24" s="225" t="str">
        <f>IF('Page 1'!$D$9="","",'Page 1'!$D$9)</f>
        <v/>
      </c>
      <c r="F24" s="224">
        <f>+'Page 4C (1)'!A36</f>
        <v>0</v>
      </c>
      <c r="G24" s="224" t="str">
        <f>+'Page 4C (1)'!B36</f>
        <v/>
      </c>
      <c r="H24" s="224" t="str">
        <f>+'Page 4C (1)'!C36</f>
        <v/>
      </c>
      <c r="I24" s="224" t="str">
        <f>+'Page 4C (1)'!D36</f>
        <v/>
      </c>
      <c r="J24" s="249">
        <f>+'Page 4C (1)'!E36</f>
        <v>0</v>
      </c>
      <c r="K24" s="249">
        <f>+'Page 4C (1)'!F36</f>
        <v>0</v>
      </c>
      <c r="L24" s="249">
        <f>+'Page 4C (1)'!G36</f>
        <v>0</v>
      </c>
      <c r="M24" s="249">
        <f>+'Page 4C (1)'!H36</f>
        <v>0</v>
      </c>
      <c r="N24" s="249">
        <f>+'Page 4C (1)'!I36</f>
        <v>0</v>
      </c>
      <c r="O24" s="250">
        <f t="shared" si="0"/>
        <v>2024</v>
      </c>
      <c r="P24" s="243"/>
      <c r="Q24" s="243"/>
    </row>
    <row r="25" spans="1:17" x14ac:dyDescent="0.2">
      <c r="A25" s="224">
        <f>+'Page 1'!$B$11</f>
        <v>0</v>
      </c>
      <c r="B25" s="225">
        <f>'data-p1'!$B$3</f>
        <v>45657</v>
      </c>
      <c r="C25" s="225">
        <f>'data-p1'!$C$3</f>
        <v>45717</v>
      </c>
      <c r="D25" s="224">
        <f>+'Page 1'!$D$8</f>
        <v>0</v>
      </c>
      <c r="E25" s="225" t="str">
        <f>IF('Page 1'!$D$9="","",'Page 1'!$D$9)</f>
        <v/>
      </c>
      <c r="F25" s="224">
        <f>+'Page 4C (1)'!A37</f>
        <v>0</v>
      </c>
      <c r="G25" s="224" t="str">
        <f>+'Page 4C (1)'!B37</f>
        <v/>
      </c>
      <c r="H25" s="224" t="str">
        <f>+'Page 4C (1)'!C37</f>
        <v/>
      </c>
      <c r="I25" s="224" t="str">
        <f>+'Page 4C (1)'!D37</f>
        <v/>
      </c>
      <c r="J25" s="249">
        <f>+'Page 4C (1)'!E37</f>
        <v>0</v>
      </c>
      <c r="K25" s="249">
        <f>+'Page 4C (1)'!F37</f>
        <v>0</v>
      </c>
      <c r="L25" s="249">
        <f>+'Page 4C (1)'!G37</f>
        <v>0</v>
      </c>
      <c r="M25" s="249">
        <f>+'Page 4C (1)'!H37</f>
        <v>0</v>
      </c>
      <c r="N25" s="249">
        <f>+'Page 4C (1)'!I37</f>
        <v>0</v>
      </c>
      <c r="O25" s="250">
        <f t="shared" si="0"/>
        <v>2024</v>
      </c>
      <c r="P25" s="243"/>
      <c r="Q25" s="243"/>
    </row>
    <row r="26" spans="1:17" x14ac:dyDescent="0.2">
      <c r="A26" s="224">
        <f>+'Page 1'!$B$11</f>
        <v>0</v>
      </c>
      <c r="B26" s="225">
        <f>'data-p1'!$B$3</f>
        <v>45657</v>
      </c>
      <c r="C26" s="225">
        <f>'data-p1'!$C$3</f>
        <v>45717</v>
      </c>
      <c r="D26" s="224">
        <f>+'Page 1'!$D$8</f>
        <v>0</v>
      </c>
      <c r="E26" s="225" t="str">
        <f>IF('Page 1'!$D$9="","",'Page 1'!$D$9)</f>
        <v/>
      </c>
      <c r="F26" s="224">
        <f>+'Page 4C (1)'!A38</f>
        <v>0</v>
      </c>
      <c r="G26" s="224" t="str">
        <f>+'Page 4C (1)'!B38</f>
        <v/>
      </c>
      <c r="H26" s="224" t="str">
        <f>+'Page 4C (1)'!C38</f>
        <v/>
      </c>
      <c r="I26" s="224" t="str">
        <f>+'Page 4C (1)'!D38</f>
        <v/>
      </c>
      <c r="J26" s="249">
        <f>+'Page 4C (1)'!E38</f>
        <v>0</v>
      </c>
      <c r="K26" s="249">
        <f>+'Page 4C (1)'!F38</f>
        <v>0</v>
      </c>
      <c r="L26" s="249">
        <f>+'Page 4C (1)'!G38</f>
        <v>0</v>
      </c>
      <c r="M26" s="249">
        <f>+'Page 4C (1)'!H38</f>
        <v>0</v>
      </c>
      <c r="N26" s="249">
        <f>+'Page 4C (1)'!I38</f>
        <v>0</v>
      </c>
      <c r="O26" s="250">
        <f t="shared" si="0"/>
        <v>2024</v>
      </c>
      <c r="P26" s="243"/>
      <c r="Q26" s="243"/>
    </row>
    <row r="27" spans="1:17" x14ac:dyDescent="0.2">
      <c r="A27" s="224">
        <f>+'Page 1'!$B$11</f>
        <v>0</v>
      </c>
      <c r="B27" s="225">
        <f>'data-p1'!$B$3</f>
        <v>45657</v>
      </c>
      <c r="C27" s="225">
        <f>'data-p1'!$C$3</f>
        <v>45717</v>
      </c>
      <c r="D27" s="224">
        <f>+'Page 1'!$D$8</f>
        <v>0</v>
      </c>
      <c r="E27" s="225" t="str">
        <f>IF('Page 1'!$D$9="","",'Page 1'!$D$9)</f>
        <v/>
      </c>
      <c r="F27" s="224">
        <f>+'Page 4C (1)'!A39</f>
        <v>0</v>
      </c>
      <c r="G27" s="224" t="str">
        <f>+'Page 4C (1)'!B39</f>
        <v/>
      </c>
      <c r="H27" s="224" t="str">
        <f>+'Page 4C (1)'!C39</f>
        <v/>
      </c>
      <c r="I27" s="224" t="str">
        <f>+'Page 4C (1)'!D39</f>
        <v/>
      </c>
      <c r="J27" s="249">
        <f>+'Page 4C (1)'!E39</f>
        <v>0</v>
      </c>
      <c r="K27" s="249">
        <f>+'Page 4C (1)'!F39</f>
        <v>0</v>
      </c>
      <c r="L27" s="249">
        <f>+'Page 4C (1)'!G39</f>
        <v>0</v>
      </c>
      <c r="M27" s="249">
        <f>+'Page 4C (1)'!H39</f>
        <v>0</v>
      </c>
      <c r="N27" s="249">
        <f>+'Page 4C (1)'!I39</f>
        <v>0</v>
      </c>
      <c r="O27" s="250">
        <f t="shared" si="0"/>
        <v>2024</v>
      </c>
      <c r="P27" s="243"/>
      <c r="Q27" s="243"/>
    </row>
    <row r="28" spans="1:17" x14ac:dyDescent="0.2">
      <c r="A28" s="224">
        <f>+'Page 1'!$B$11</f>
        <v>0</v>
      </c>
      <c r="B28" s="225">
        <f>'data-p1'!$B$3</f>
        <v>45657</v>
      </c>
      <c r="C28" s="225">
        <f>'data-p1'!$C$3</f>
        <v>45717</v>
      </c>
      <c r="D28" s="224">
        <f>+'Page 1'!$D$8</f>
        <v>0</v>
      </c>
      <c r="E28" s="225" t="str">
        <f>IF('Page 1'!$D$9="","",'Page 1'!$D$9)</f>
        <v/>
      </c>
      <c r="F28" s="224">
        <f>+'Page 4C (1)'!A40</f>
        <v>0</v>
      </c>
      <c r="G28" s="224" t="str">
        <f>+'Page 4C (1)'!B40</f>
        <v/>
      </c>
      <c r="H28" s="224" t="str">
        <f>+'Page 4C (1)'!C40</f>
        <v/>
      </c>
      <c r="I28" s="224" t="str">
        <f>+'Page 4C (1)'!D40</f>
        <v/>
      </c>
      <c r="J28" s="249">
        <f>+'Page 4C (1)'!E40</f>
        <v>0</v>
      </c>
      <c r="K28" s="249">
        <f>+'Page 4C (1)'!F40</f>
        <v>0</v>
      </c>
      <c r="L28" s="249">
        <f>+'Page 4C (1)'!G40</f>
        <v>0</v>
      </c>
      <c r="M28" s="249">
        <f>+'Page 4C (1)'!H40</f>
        <v>0</v>
      </c>
      <c r="N28" s="249">
        <f>+'Page 4C (1)'!I40</f>
        <v>0</v>
      </c>
      <c r="O28" s="250">
        <f t="shared" si="0"/>
        <v>2024</v>
      </c>
      <c r="P28" s="243"/>
      <c r="Q28" s="243"/>
    </row>
    <row r="29" spans="1:17" x14ac:dyDescent="0.2">
      <c r="A29" s="224">
        <f>+'Page 1'!$B$11</f>
        <v>0</v>
      </c>
      <c r="B29" s="225">
        <f>'data-p1'!$B$3</f>
        <v>45657</v>
      </c>
      <c r="C29" s="225">
        <f>'data-p1'!$C$3</f>
        <v>45717</v>
      </c>
      <c r="D29" s="224">
        <f>+'Page 1'!$D$8</f>
        <v>0</v>
      </c>
      <c r="E29" s="225" t="str">
        <f>IF('Page 1'!$D$9="","",'Page 1'!$D$9)</f>
        <v/>
      </c>
      <c r="F29" s="224">
        <f>+'Page 4C (1)'!A41</f>
        <v>0</v>
      </c>
      <c r="G29" s="224" t="str">
        <f>+'Page 4C (1)'!B41</f>
        <v/>
      </c>
      <c r="H29" s="224" t="str">
        <f>+'Page 4C (1)'!C41</f>
        <v/>
      </c>
      <c r="I29" s="224" t="str">
        <f>+'Page 4C (1)'!D41</f>
        <v/>
      </c>
      <c r="J29" s="249">
        <f>+'Page 4C (1)'!E41</f>
        <v>0</v>
      </c>
      <c r="K29" s="249">
        <f>+'Page 4C (1)'!F41</f>
        <v>0</v>
      </c>
      <c r="L29" s="249">
        <f>+'Page 4C (1)'!G41</f>
        <v>0</v>
      </c>
      <c r="M29" s="249">
        <f>+'Page 4C (1)'!H41</f>
        <v>0</v>
      </c>
      <c r="N29" s="249">
        <f>+'Page 4C (1)'!I41</f>
        <v>0</v>
      </c>
      <c r="O29" s="250">
        <f t="shared" si="0"/>
        <v>2024</v>
      </c>
      <c r="P29" s="243"/>
      <c r="Q29" s="243"/>
    </row>
    <row r="30" spans="1:17" x14ac:dyDescent="0.2">
      <c r="A30" s="224">
        <f>+'Page 1'!$B$11</f>
        <v>0</v>
      </c>
      <c r="B30" s="225">
        <f>'data-p1'!$B$3</f>
        <v>45657</v>
      </c>
      <c r="C30" s="225">
        <f>'data-p1'!$C$3</f>
        <v>45717</v>
      </c>
      <c r="D30" s="224">
        <f>+'Page 1'!$D$8</f>
        <v>0</v>
      </c>
      <c r="E30" s="225" t="str">
        <f>IF('Page 1'!$D$9="","",'Page 1'!$D$9)</f>
        <v/>
      </c>
      <c r="F30" s="224">
        <f>+'Page 4C (1)'!A42</f>
        <v>0</v>
      </c>
      <c r="G30" s="224" t="str">
        <f>+'Page 4C (1)'!B42</f>
        <v/>
      </c>
      <c r="H30" s="224" t="str">
        <f>+'Page 4C (1)'!C42</f>
        <v/>
      </c>
      <c r="I30" s="224" t="str">
        <f>+'Page 4C (1)'!D42</f>
        <v/>
      </c>
      <c r="J30" s="249">
        <f>+'Page 4C (1)'!E42</f>
        <v>0</v>
      </c>
      <c r="K30" s="249">
        <f>+'Page 4C (1)'!F42</f>
        <v>0</v>
      </c>
      <c r="L30" s="249">
        <f>+'Page 4C (1)'!G42</f>
        <v>0</v>
      </c>
      <c r="M30" s="249">
        <f>+'Page 4C (1)'!H42</f>
        <v>0</v>
      </c>
      <c r="N30" s="249">
        <f>+'Page 4C (1)'!I42</f>
        <v>0</v>
      </c>
      <c r="O30" s="250">
        <f t="shared" si="0"/>
        <v>2024</v>
      </c>
      <c r="P30" s="243"/>
      <c r="Q30" s="243"/>
    </row>
    <row r="31" spans="1:17" x14ac:dyDescent="0.2">
      <c r="A31" s="224">
        <f>+'Page 1'!$B$11</f>
        <v>0</v>
      </c>
      <c r="B31" s="225">
        <f>'data-p1'!$B$3</f>
        <v>45657</v>
      </c>
      <c r="C31" s="225">
        <f>'data-p1'!$C$3</f>
        <v>45717</v>
      </c>
      <c r="D31" s="224">
        <f>+'Page 1'!$D$8</f>
        <v>0</v>
      </c>
      <c r="E31" s="225" t="str">
        <f>IF('Page 1'!$D$9="","",'Page 1'!$D$9)</f>
        <v/>
      </c>
      <c r="F31" s="224">
        <f>+'Page 4C (1)'!A43</f>
        <v>0</v>
      </c>
      <c r="G31" s="224" t="str">
        <f>+'Page 4C (1)'!B43</f>
        <v/>
      </c>
      <c r="H31" s="224" t="str">
        <f>+'Page 4C (1)'!C43</f>
        <v/>
      </c>
      <c r="I31" s="224" t="str">
        <f>+'Page 4C (1)'!D43</f>
        <v/>
      </c>
      <c r="J31" s="249">
        <f>+'Page 4C (1)'!E43</f>
        <v>0</v>
      </c>
      <c r="K31" s="249">
        <f>+'Page 4C (1)'!F43</f>
        <v>0</v>
      </c>
      <c r="L31" s="249">
        <f>+'Page 4C (1)'!G43</f>
        <v>0</v>
      </c>
      <c r="M31" s="249">
        <f>+'Page 4C (1)'!H43</f>
        <v>0</v>
      </c>
      <c r="N31" s="249">
        <f>+'Page 4C (1)'!I43</f>
        <v>0</v>
      </c>
      <c r="O31" s="250">
        <f t="shared" si="0"/>
        <v>2024</v>
      </c>
      <c r="P31" s="243"/>
      <c r="Q31" s="243"/>
    </row>
    <row r="32" spans="1:17" x14ac:dyDescent="0.2">
      <c r="A32" s="224">
        <f>+'Page 1'!$B$11</f>
        <v>0</v>
      </c>
      <c r="B32" s="225">
        <f>'data-p1'!$B$3</f>
        <v>45657</v>
      </c>
      <c r="C32" s="225">
        <f>'data-p1'!$C$3</f>
        <v>45717</v>
      </c>
      <c r="D32" s="224">
        <f>+'Page 1'!$D$8</f>
        <v>0</v>
      </c>
      <c r="E32" s="225" t="str">
        <f>IF('Page 1'!$D$9="","",'Page 1'!$D$9)</f>
        <v/>
      </c>
      <c r="F32" s="224">
        <f>+'Page 4C (1)'!A44</f>
        <v>0</v>
      </c>
      <c r="G32" s="224" t="str">
        <f>+'Page 4C (1)'!B44</f>
        <v/>
      </c>
      <c r="H32" s="224" t="str">
        <f>+'Page 4C (1)'!C44</f>
        <v/>
      </c>
      <c r="I32" s="224" t="str">
        <f>+'Page 4C (1)'!D44</f>
        <v/>
      </c>
      <c r="J32" s="249">
        <f>+'Page 4C (1)'!E44</f>
        <v>0</v>
      </c>
      <c r="K32" s="249">
        <f>+'Page 4C (1)'!F44</f>
        <v>0</v>
      </c>
      <c r="L32" s="249">
        <f>+'Page 4C (1)'!G44</f>
        <v>0</v>
      </c>
      <c r="M32" s="249">
        <f>+'Page 4C (1)'!H44</f>
        <v>0</v>
      </c>
      <c r="N32" s="249">
        <f>+'Page 4C (1)'!I44</f>
        <v>0</v>
      </c>
      <c r="O32" s="250">
        <f t="shared" si="0"/>
        <v>2024</v>
      </c>
      <c r="P32" s="243"/>
      <c r="Q32" s="243"/>
    </row>
    <row r="33" spans="1:17" x14ac:dyDescent="0.2">
      <c r="A33" s="224">
        <f>+'Page 1'!$B$11</f>
        <v>0</v>
      </c>
      <c r="B33" s="225">
        <f>'data-p1'!$B$3</f>
        <v>45657</v>
      </c>
      <c r="C33" s="225">
        <f>'data-p1'!$C$3</f>
        <v>45717</v>
      </c>
      <c r="D33" s="224">
        <f>+'Page 1'!$D$8</f>
        <v>0</v>
      </c>
      <c r="E33" s="225" t="str">
        <f>IF('Page 1'!$D$9="","",'Page 1'!$D$9)</f>
        <v/>
      </c>
      <c r="F33" s="224">
        <f>+'Page 4C (1)'!A45</f>
        <v>0</v>
      </c>
      <c r="G33" s="224" t="str">
        <f>+'Page 4C (1)'!B45</f>
        <v/>
      </c>
      <c r="H33" s="224" t="str">
        <f>+'Page 4C (1)'!C45</f>
        <v/>
      </c>
      <c r="I33" s="224" t="str">
        <f>+'Page 4C (1)'!D45</f>
        <v/>
      </c>
      <c r="J33" s="249">
        <f>+'Page 4C (1)'!E45</f>
        <v>0</v>
      </c>
      <c r="K33" s="249">
        <f>+'Page 4C (1)'!F45</f>
        <v>0</v>
      </c>
      <c r="L33" s="249">
        <f>+'Page 4C (1)'!G45</f>
        <v>0</v>
      </c>
      <c r="M33" s="249">
        <f>+'Page 4C (1)'!H45</f>
        <v>0</v>
      </c>
      <c r="N33" s="249">
        <f>+'Page 4C (1)'!I45</f>
        <v>0</v>
      </c>
      <c r="O33" s="250">
        <f t="shared" si="0"/>
        <v>2024</v>
      </c>
      <c r="P33" s="243"/>
      <c r="Q33" s="243"/>
    </row>
    <row r="34" spans="1:17" x14ac:dyDescent="0.2">
      <c r="A34" s="224">
        <f>+'Page 1'!$B$11</f>
        <v>0</v>
      </c>
      <c r="B34" s="225">
        <f>'data-p1'!$B$3</f>
        <v>45657</v>
      </c>
      <c r="C34" s="225">
        <f>'data-p1'!$C$3</f>
        <v>45717</v>
      </c>
      <c r="D34" s="224">
        <f>+'Page 1'!$D$8</f>
        <v>0</v>
      </c>
      <c r="E34" s="225" t="str">
        <f>IF('Page 1'!$D$9="","",'Page 1'!$D$9)</f>
        <v/>
      </c>
      <c r="F34" s="224">
        <f>+'Page 4C (1)'!A46</f>
        <v>0</v>
      </c>
      <c r="G34" s="224" t="str">
        <f>+'Page 4C (1)'!B46</f>
        <v/>
      </c>
      <c r="H34" s="224" t="str">
        <f>+'Page 4C (1)'!C46</f>
        <v/>
      </c>
      <c r="I34" s="224" t="str">
        <f>+'Page 4C (1)'!D46</f>
        <v/>
      </c>
      <c r="J34" s="249">
        <f>+'Page 4C (1)'!E46</f>
        <v>0</v>
      </c>
      <c r="K34" s="249">
        <f>+'Page 4C (1)'!F46</f>
        <v>0</v>
      </c>
      <c r="L34" s="249">
        <f>+'Page 4C (1)'!G46</f>
        <v>0</v>
      </c>
      <c r="M34" s="249">
        <f>+'Page 4C (1)'!H46</f>
        <v>0</v>
      </c>
      <c r="N34" s="249">
        <f>+'Page 4C (1)'!I46</f>
        <v>0</v>
      </c>
      <c r="O34" s="250">
        <f t="shared" si="0"/>
        <v>2024</v>
      </c>
      <c r="P34" s="243"/>
      <c r="Q34" s="243"/>
    </row>
    <row r="35" spans="1:17" x14ac:dyDescent="0.2">
      <c r="A35" s="224">
        <f>+'Page 1'!$B$11</f>
        <v>0</v>
      </c>
      <c r="B35" s="225">
        <f>'data-p1'!$B$3</f>
        <v>45657</v>
      </c>
      <c r="C35" s="225">
        <f>'data-p1'!$C$3</f>
        <v>45717</v>
      </c>
      <c r="D35" s="224">
        <f>+'Page 1'!$D$8</f>
        <v>0</v>
      </c>
      <c r="E35" s="225" t="str">
        <f>IF('Page 1'!$D$9="","",'Page 1'!$D$9)</f>
        <v/>
      </c>
      <c r="F35" s="224">
        <f>+'Page 4C (1)'!A47</f>
        <v>0</v>
      </c>
      <c r="G35" s="224" t="str">
        <f>+'Page 4C (1)'!B47</f>
        <v/>
      </c>
      <c r="H35" s="224" t="str">
        <f>+'Page 4C (1)'!C47</f>
        <v/>
      </c>
      <c r="I35" s="224" t="str">
        <f>+'Page 4C (1)'!D47</f>
        <v/>
      </c>
      <c r="J35" s="249">
        <f>+'Page 4C (1)'!E47</f>
        <v>0</v>
      </c>
      <c r="K35" s="249">
        <f>+'Page 4C (1)'!F47</f>
        <v>0</v>
      </c>
      <c r="L35" s="249">
        <f>+'Page 4C (1)'!G47</f>
        <v>0</v>
      </c>
      <c r="M35" s="249">
        <f>+'Page 4C (1)'!H47</f>
        <v>0</v>
      </c>
      <c r="N35" s="249">
        <f>+'Page 4C (1)'!I47</f>
        <v>0</v>
      </c>
      <c r="O35" s="250">
        <f t="shared" si="0"/>
        <v>2024</v>
      </c>
      <c r="P35" s="243"/>
      <c r="Q35" s="243"/>
    </row>
    <row r="36" spans="1:17" x14ac:dyDescent="0.2">
      <c r="A36" s="224">
        <f>+'Page 1'!$B$11</f>
        <v>0</v>
      </c>
      <c r="B36" s="225">
        <f>'data-p1'!$B$3</f>
        <v>45657</v>
      </c>
      <c r="C36" s="225">
        <f>'data-p1'!$C$3</f>
        <v>45717</v>
      </c>
      <c r="D36" s="224">
        <f>+'Page 1'!$D$8</f>
        <v>0</v>
      </c>
      <c r="E36" s="225" t="str">
        <f>IF('Page 1'!$D$9="","",'Page 1'!$D$9)</f>
        <v/>
      </c>
      <c r="F36" s="224">
        <f>+'Page 4C (1)'!A48</f>
        <v>0</v>
      </c>
      <c r="G36" s="224" t="str">
        <f>+'Page 4C (1)'!B48</f>
        <v/>
      </c>
      <c r="H36" s="224" t="str">
        <f>+'Page 4C (1)'!C48</f>
        <v/>
      </c>
      <c r="I36" s="224" t="str">
        <f>+'Page 4C (1)'!D48</f>
        <v/>
      </c>
      <c r="J36" s="249">
        <f>+'Page 4C (1)'!E48</f>
        <v>0</v>
      </c>
      <c r="K36" s="249">
        <f>+'Page 4C (1)'!F48</f>
        <v>0</v>
      </c>
      <c r="L36" s="249">
        <f>+'Page 4C (1)'!G48</f>
        <v>0</v>
      </c>
      <c r="M36" s="249">
        <f>+'Page 4C (1)'!H48</f>
        <v>0</v>
      </c>
      <c r="N36" s="249">
        <f>+'Page 4C (1)'!I48</f>
        <v>0</v>
      </c>
      <c r="O36" s="250">
        <f t="shared" si="0"/>
        <v>2024</v>
      </c>
      <c r="P36" s="243"/>
      <c r="Q36" s="243"/>
    </row>
    <row r="37" spans="1:17" x14ac:dyDescent="0.2">
      <c r="A37" s="224">
        <f>+'Page 1'!$B$11</f>
        <v>0</v>
      </c>
      <c r="B37" s="225">
        <f>'data-p1'!$B$3</f>
        <v>45657</v>
      </c>
      <c r="C37" s="225">
        <f>'data-p1'!$C$3</f>
        <v>45717</v>
      </c>
      <c r="D37" s="224">
        <f>+'Page 1'!$D$8</f>
        <v>0</v>
      </c>
      <c r="E37" s="225" t="str">
        <f>IF('Page 1'!$D$9="","",'Page 1'!$D$9)</f>
        <v/>
      </c>
      <c r="F37" s="224">
        <f>+'Page 4C (1)'!A49</f>
        <v>0</v>
      </c>
      <c r="G37" s="224" t="str">
        <f>+'Page 4C (1)'!B49</f>
        <v/>
      </c>
      <c r="H37" s="224" t="str">
        <f>+'Page 4C (1)'!C49</f>
        <v/>
      </c>
      <c r="I37" s="224" t="str">
        <f>+'Page 4C (1)'!D49</f>
        <v/>
      </c>
      <c r="J37" s="249">
        <f>+'Page 4C (1)'!E49</f>
        <v>0</v>
      </c>
      <c r="K37" s="249">
        <f>+'Page 4C (1)'!F49</f>
        <v>0</v>
      </c>
      <c r="L37" s="249">
        <f>+'Page 4C (1)'!G49</f>
        <v>0</v>
      </c>
      <c r="M37" s="249">
        <f>+'Page 4C (1)'!H49</f>
        <v>0</v>
      </c>
      <c r="N37" s="249">
        <f>+'Page 4C (1)'!I49</f>
        <v>0</v>
      </c>
      <c r="O37" s="250">
        <f t="shared" si="0"/>
        <v>2024</v>
      </c>
      <c r="P37" s="243"/>
      <c r="Q37" s="243"/>
    </row>
    <row r="38" spans="1:17" x14ac:dyDescent="0.2">
      <c r="A38" s="224">
        <f>+'Page 1'!$B$11</f>
        <v>0</v>
      </c>
      <c r="B38" s="225">
        <f>'data-p1'!$B$3</f>
        <v>45657</v>
      </c>
      <c r="C38" s="225">
        <f>'data-p1'!$C$3</f>
        <v>45717</v>
      </c>
      <c r="D38" s="224">
        <f>+'Page 1'!$D$8</f>
        <v>0</v>
      </c>
      <c r="E38" s="225" t="str">
        <f>IF('Page 1'!$D$9="","",'Page 1'!$D$9)</f>
        <v/>
      </c>
      <c r="F38" s="224">
        <f>+'Page 4C (1)'!A50</f>
        <v>0</v>
      </c>
      <c r="G38" s="224" t="str">
        <f>+'Page 4C (1)'!B50</f>
        <v/>
      </c>
      <c r="H38" s="224" t="str">
        <f>+'Page 4C (1)'!C50</f>
        <v/>
      </c>
      <c r="I38" s="224" t="str">
        <f>+'Page 4C (1)'!D50</f>
        <v/>
      </c>
      <c r="J38" s="249">
        <f>+'Page 4C (1)'!E50</f>
        <v>0</v>
      </c>
      <c r="K38" s="249">
        <f>+'Page 4C (1)'!F50</f>
        <v>0</v>
      </c>
      <c r="L38" s="249">
        <f>+'Page 4C (1)'!G50</f>
        <v>0</v>
      </c>
      <c r="M38" s="249">
        <f>+'Page 4C (1)'!H50</f>
        <v>0</v>
      </c>
      <c r="N38" s="249">
        <f>+'Page 4C (1)'!I50</f>
        <v>0</v>
      </c>
      <c r="O38" s="250">
        <f t="shared" si="0"/>
        <v>2024</v>
      </c>
      <c r="P38" s="243"/>
      <c r="Q38" s="243"/>
    </row>
    <row r="39" spans="1:17" x14ac:dyDescent="0.2">
      <c r="A39" s="224">
        <f>+'Page 1'!$B$11</f>
        <v>0</v>
      </c>
      <c r="B39" s="225">
        <f>'data-p1'!$B$3</f>
        <v>45657</v>
      </c>
      <c r="C39" s="225">
        <f>'data-p1'!$C$3</f>
        <v>45717</v>
      </c>
      <c r="D39" s="224">
        <f>+'Page 1'!$D$8</f>
        <v>0</v>
      </c>
      <c r="E39" s="225" t="str">
        <f>IF('Page 1'!$D$9="","",'Page 1'!$D$9)</f>
        <v/>
      </c>
      <c r="F39" s="224">
        <f>+'Page 4C (1)'!A51</f>
        <v>0</v>
      </c>
      <c r="G39" s="224" t="str">
        <f>+'Page 4C (1)'!B51</f>
        <v/>
      </c>
      <c r="H39" s="224" t="str">
        <f>+'Page 4C (1)'!C51</f>
        <v/>
      </c>
      <c r="I39" s="224" t="str">
        <f>+'Page 4C (1)'!D51</f>
        <v/>
      </c>
      <c r="J39" s="249">
        <f>+'Page 4C (1)'!E51</f>
        <v>0</v>
      </c>
      <c r="K39" s="249">
        <f>+'Page 4C (1)'!F51</f>
        <v>0</v>
      </c>
      <c r="L39" s="249">
        <f>+'Page 4C (1)'!G51</f>
        <v>0</v>
      </c>
      <c r="M39" s="249">
        <f>+'Page 4C (1)'!H51</f>
        <v>0</v>
      </c>
      <c r="N39" s="249">
        <f>+'Page 4C (1)'!I51</f>
        <v>0</v>
      </c>
      <c r="O39" s="250">
        <f t="shared" si="0"/>
        <v>2024</v>
      </c>
      <c r="P39" s="243"/>
      <c r="Q39" s="243"/>
    </row>
    <row r="40" spans="1:17" x14ac:dyDescent="0.2">
      <c r="A40" s="224">
        <f>+'Page 1'!$B$11</f>
        <v>0</v>
      </c>
      <c r="B40" s="225">
        <f>'data-p1'!$B$3</f>
        <v>45657</v>
      </c>
      <c r="C40" s="225">
        <f>'data-p1'!$C$3</f>
        <v>45717</v>
      </c>
      <c r="D40" s="224">
        <f>+'Page 1'!$D$8</f>
        <v>0</v>
      </c>
      <c r="E40" s="225" t="str">
        <f>IF('Page 1'!$D$9="","",'Page 1'!$D$9)</f>
        <v/>
      </c>
      <c r="F40" s="224">
        <f>+'Page 4C (1)'!A52</f>
        <v>0</v>
      </c>
      <c r="G40" s="224" t="str">
        <f>+'Page 4C (1)'!B52</f>
        <v/>
      </c>
      <c r="H40" s="224" t="str">
        <f>+'Page 4C (1)'!C52</f>
        <v/>
      </c>
      <c r="I40" s="224" t="str">
        <f>+'Page 4C (1)'!D52</f>
        <v/>
      </c>
      <c r="J40" s="249">
        <f>+'Page 4C (1)'!E52</f>
        <v>0</v>
      </c>
      <c r="K40" s="249">
        <f>+'Page 4C (1)'!F52</f>
        <v>0</v>
      </c>
      <c r="L40" s="249">
        <f>+'Page 4C (1)'!G52</f>
        <v>0</v>
      </c>
      <c r="M40" s="249">
        <f>+'Page 4C (1)'!H52</f>
        <v>0</v>
      </c>
      <c r="N40" s="249">
        <f>+'Page 4C (1)'!I52</f>
        <v>0</v>
      </c>
      <c r="O40" s="250">
        <f t="shared" si="0"/>
        <v>2024</v>
      </c>
      <c r="P40" s="243"/>
      <c r="Q40" s="243"/>
    </row>
    <row r="41" spans="1:17" x14ac:dyDescent="0.2">
      <c r="A41" s="224">
        <f>+'Page 1'!$B$11</f>
        <v>0</v>
      </c>
      <c r="B41" s="225">
        <f>'data-p1'!$B$3</f>
        <v>45657</v>
      </c>
      <c r="C41" s="225">
        <f>'data-p1'!$C$3</f>
        <v>45717</v>
      </c>
      <c r="D41" s="224">
        <f>+'Page 1'!$D$8</f>
        <v>0</v>
      </c>
      <c r="E41" s="225" t="str">
        <f>IF('Page 1'!$D$9="","",'Page 1'!$D$9)</f>
        <v/>
      </c>
      <c r="F41" s="224">
        <f>+'Page 4C (1)'!A53</f>
        <v>0</v>
      </c>
      <c r="G41" s="224" t="str">
        <f>+'Page 4C (1)'!B53</f>
        <v/>
      </c>
      <c r="H41" s="224" t="str">
        <f>+'Page 4C (1)'!C53</f>
        <v/>
      </c>
      <c r="I41" s="224" t="str">
        <f>+'Page 4C (1)'!D53</f>
        <v/>
      </c>
      <c r="J41" s="249">
        <f>+'Page 4C (1)'!E53</f>
        <v>0</v>
      </c>
      <c r="K41" s="249">
        <f>+'Page 4C (1)'!F53</f>
        <v>0</v>
      </c>
      <c r="L41" s="249">
        <f>+'Page 4C (1)'!G53</f>
        <v>0</v>
      </c>
      <c r="M41" s="249">
        <f>+'Page 4C (1)'!H53</f>
        <v>0</v>
      </c>
      <c r="N41" s="249">
        <f>+'Page 4C (1)'!I53</f>
        <v>0</v>
      </c>
      <c r="O41" s="250">
        <f t="shared" si="0"/>
        <v>2024</v>
      </c>
      <c r="P41" s="243"/>
      <c r="Q41" s="243"/>
    </row>
    <row r="42" spans="1:17" x14ac:dyDescent="0.2">
      <c r="A42" s="224">
        <f>+'Page 1'!$B$11</f>
        <v>0</v>
      </c>
      <c r="B42" s="225">
        <f>'data-p1'!$B$3</f>
        <v>45657</v>
      </c>
      <c r="C42" s="225">
        <f>'data-p1'!$C$3</f>
        <v>45717</v>
      </c>
      <c r="D42" s="224">
        <f>+'Page 1'!$D$8</f>
        <v>0</v>
      </c>
      <c r="E42" s="225" t="str">
        <f>IF('Page 1'!$D$9="","",'Page 1'!$D$9)</f>
        <v/>
      </c>
      <c r="F42" s="224">
        <f>+'Page 4C (1)'!A54</f>
        <v>0</v>
      </c>
      <c r="G42" s="224" t="str">
        <f>+'Page 4C (1)'!B54</f>
        <v/>
      </c>
      <c r="H42" s="224" t="str">
        <f>+'Page 4C (1)'!C54</f>
        <v/>
      </c>
      <c r="I42" s="224" t="str">
        <f>+'Page 4C (1)'!D54</f>
        <v/>
      </c>
      <c r="J42" s="249">
        <f>+'Page 4C (1)'!E54</f>
        <v>0</v>
      </c>
      <c r="K42" s="249">
        <f>+'Page 4C (1)'!F54</f>
        <v>0</v>
      </c>
      <c r="L42" s="249">
        <f>+'Page 4C (1)'!G54</f>
        <v>0</v>
      </c>
      <c r="M42" s="249">
        <f>+'Page 4C (1)'!H54</f>
        <v>0</v>
      </c>
      <c r="N42" s="249">
        <f>+'Page 4C (1)'!I54</f>
        <v>0</v>
      </c>
      <c r="O42" s="250">
        <f t="shared" si="0"/>
        <v>2024</v>
      </c>
      <c r="P42" s="243"/>
      <c r="Q42" s="243"/>
    </row>
    <row r="43" spans="1:17" x14ac:dyDescent="0.2">
      <c r="A43" s="224">
        <f>+'Page 1'!$B$11</f>
        <v>0</v>
      </c>
      <c r="B43" s="225">
        <f>'data-p1'!$B$3</f>
        <v>45657</v>
      </c>
      <c r="C43" s="225">
        <f>'data-p1'!$C$3</f>
        <v>45717</v>
      </c>
      <c r="D43" s="224">
        <f>+'Page 1'!$D$8</f>
        <v>0</v>
      </c>
      <c r="E43" s="225" t="str">
        <f>IF('Page 1'!$D$9="","",'Page 1'!$D$9)</f>
        <v/>
      </c>
      <c r="F43" s="224">
        <f>+'Page 4C (1)'!A55</f>
        <v>0</v>
      </c>
      <c r="G43" s="224" t="str">
        <f>+'Page 4C (1)'!B55</f>
        <v/>
      </c>
      <c r="H43" s="224" t="str">
        <f>+'Page 4C (1)'!C55</f>
        <v/>
      </c>
      <c r="I43" s="224" t="str">
        <f>+'Page 4C (1)'!D55</f>
        <v/>
      </c>
      <c r="J43" s="249">
        <f>+'Page 4C (1)'!E55</f>
        <v>0</v>
      </c>
      <c r="K43" s="249">
        <f>+'Page 4C (1)'!F55</f>
        <v>0</v>
      </c>
      <c r="L43" s="249">
        <f>+'Page 4C (1)'!G55</f>
        <v>0</v>
      </c>
      <c r="M43" s="249">
        <f>+'Page 4C (1)'!H55</f>
        <v>0</v>
      </c>
      <c r="N43" s="249">
        <f>+'Page 4C (1)'!I55</f>
        <v>0</v>
      </c>
      <c r="O43" s="250">
        <f t="shared" si="0"/>
        <v>2024</v>
      </c>
      <c r="P43" s="243"/>
      <c r="Q43" s="243"/>
    </row>
    <row r="44" spans="1:17" x14ac:dyDescent="0.2">
      <c r="A44" s="224">
        <f>+'Page 1'!$B$11</f>
        <v>0</v>
      </c>
      <c r="B44" s="225">
        <f>'data-p1'!$B$3</f>
        <v>45657</v>
      </c>
      <c r="C44" s="225">
        <f>'data-p1'!$C$3</f>
        <v>45717</v>
      </c>
      <c r="D44" s="224">
        <f>+'Page 1'!$D$8</f>
        <v>0</v>
      </c>
      <c r="E44" s="225" t="str">
        <f>IF('Page 1'!$D$9="","",'Page 1'!$D$9)</f>
        <v/>
      </c>
      <c r="F44" s="224">
        <f>+'Page 4C (1)'!A56</f>
        <v>0</v>
      </c>
      <c r="G44" s="224" t="str">
        <f>+'Page 4C (1)'!B56</f>
        <v/>
      </c>
      <c r="H44" s="224" t="str">
        <f>+'Page 4C (1)'!C56</f>
        <v/>
      </c>
      <c r="I44" s="224" t="str">
        <f>+'Page 4C (1)'!D56</f>
        <v/>
      </c>
      <c r="J44" s="249">
        <f>+'Page 4C (1)'!E56</f>
        <v>0</v>
      </c>
      <c r="K44" s="249">
        <f>+'Page 4C (1)'!F56</f>
        <v>0</v>
      </c>
      <c r="L44" s="249">
        <f>+'Page 4C (1)'!G56</f>
        <v>0</v>
      </c>
      <c r="M44" s="249">
        <f>+'Page 4C (1)'!H56</f>
        <v>0</v>
      </c>
      <c r="N44" s="249">
        <f>+'Page 4C (1)'!I56</f>
        <v>0</v>
      </c>
      <c r="O44" s="250">
        <f t="shared" si="0"/>
        <v>2024</v>
      </c>
      <c r="P44" s="243"/>
      <c r="Q44" s="243"/>
    </row>
    <row r="45" spans="1:17" x14ac:dyDescent="0.2">
      <c r="A45" s="224">
        <f>+'Page 1'!$B$11</f>
        <v>0</v>
      </c>
      <c r="B45" s="225">
        <f>'data-p1'!$B$3</f>
        <v>45657</v>
      </c>
      <c r="C45" s="225">
        <f>'data-p1'!$C$3</f>
        <v>45717</v>
      </c>
      <c r="D45" s="224">
        <f>+'Page 1'!$D$8</f>
        <v>0</v>
      </c>
      <c r="E45" s="225" t="str">
        <f>IF('Page 1'!$D$9="","",'Page 1'!$D$9)</f>
        <v/>
      </c>
      <c r="F45" s="224">
        <f>+'Page 4C (1)'!A57</f>
        <v>0</v>
      </c>
      <c r="G45" s="224" t="str">
        <f>+'Page 4C (1)'!B57</f>
        <v/>
      </c>
      <c r="H45" s="224" t="str">
        <f>+'Page 4C (1)'!C57</f>
        <v/>
      </c>
      <c r="I45" s="224" t="str">
        <f>+'Page 4C (1)'!D57</f>
        <v/>
      </c>
      <c r="J45" s="249">
        <f>+'Page 4C (1)'!E57</f>
        <v>0</v>
      </c>
      <c r="K45" s="249">
        <f>+'Page 4C (1)'!F57</f>
        <v>0</v>
      </c>
      <c r="L45" s="249">
        <f>+'Page 4C (1)'!G57</f>
        <v>0</v>
      </c>
      <c r="M45" s="249">
        <f>+'Page 4C (1)'!H57</f>
        <v>0</v>
      </c>
      <c r="N45" s="249">
        <f>+'Page 4C (1)'!I57</f>
        <v>0</v>
      </c>
      <c r="O45" s="250">
        <f t="shared" si="0"/>
        <v>2024</v>
      </c>
      <c r="P45" s="243"/>
      <c r="Q45" s="243"/>
    </row>
    <row r="46" spans="1:17" x14ac:dyDescent="0.2">
      <c r="A46" s="224">
        <f>+'Page 1'!$B$11</f>
        <v>0</v>
      </c>
      <c r="B46" s="225">
        <f>'data-p1'!$B$3</f>
        <v>45657</v>
      </c>
      <c r="C46" s="225">
        <f>'data-p1'!$C$3</f>
        <v>45717</v>
      </c>
      <c r="D46" s="224">
        <f>+'Page 1'!$D$8</f>
        <v>0</v>
      </c>
      <c r="E46" s="225" t="str">
        <f>IF('Page 1'!$D$9="","",'Page 1'!$D$9)</f>
        <v/>
      </c>
      <c r="F46" s="224">
        <f>+'Page 4C (1)'!A58</f>
        <v>0</v>
      </c>
      <c r="G46" s="224" t="str">
        <f>+'Page 4C (1)'!B58</f>
        <v/>
      </c>
      <c r="H46" s="224" t="str">
        <f>+'Page 4C (1)'!C58</f>
        <v/>
      </c>
      <c r="I46" s="224" t="str">
        <f>+'Page 4C (1)'!D58</f>
        <v/>
      </c>
      <c r="J46" s="249">
        <f>+'Page 4C (1)'!E58</f>
        <v>0</v>
      </c>
      <c r="K46" s="249">
        <f>+'Page 4C (1)'!F58</f>
        <v>0</v>
      </c>
      <c r="L46" s="249">
        <f>+'Page 4C (1)'!G58</f>
        <v>0</v>
      </c>
      <c r="M46" s="249">
        <f>+'Page 4C (1)'!H58</f>
        <v>0</v>
      </c>
      <c r="N46" s="249">
        <f>+'Page 4C (1)'!I58</f>
        <v>0</v>
      </c>
      <c r="O46" s="250">
        <f t="shared" si="0"/>
        <v>2024</v>
      </c>
      <c r="P46" s="243"/>
      <c r="Q46" s="243"/>
    </row>
    <row r="47" spans="1:17" x14ac:dyDescent="0.2">
      <c r="A47" s="224">
        <f>+'Page 1'!$B$11</f>
        <v>0</v>
      </c>
      <c r="B47" s="225">
        <f>'data-p1'!$B$3</f>
        <v>45657</v>
      </c>
      <c r="C47" s="225">
        <f>'data-p1'!$C$3</f>
        <v>45717</v>
      </c>
      <c r="D47" s="224">
        <f>+'Page 1'!$D$8</f>
        <v>0</v>
      </c>
      <c r="E47" s="225" t="str">
        <f>IF('Page 1'!$D$9="","",'Page 1'!$D$9)</f>
        <v/>
      </c>
      <c r="F47" s="224">
        <f>+'Page 4C (1)'!A59</f>
        <v>0</v>
      </c>
      <c r="G47" s="224" t="str">
        <f>+'Page 4C (1)'!B59</f>
        <v/>
      </c>
      <c r="H47" s="224" t="str">
        <f>+'Page 4C (1)'!C59</f>
        <v/>
      </c>
      <c r="I47" s="224" t="str">
        <f>+'Page 4C (1)'!D59</f>
        <v/>
      </c>
      <c r="J47" s="249">
        <f>+'Page 4C (1)'!E59</f>
        <v>0</v>
      </c>
      <c r="K47" s="249">
        <f>+'Page 4C (1)'!F59</f>
        <v>0</v>
      </c>
      <c r="L47" s="249">
        <f>+'Page 4C (1)'!G59</f>
        <v>0</v>
      </c>
      <c r="M47" s="249">
        <f>+'Page 4C (1)'!H59</f>
        <v>0</v>
      </c>
      <c r="N47" s="249">
        <f>+'Page 4C (1)'!I59</f>
        <v>0</v>
      </c>
      <c r="O47" s="250">
        <f t="shared" si="0"/>
        <v>2024</v>
      </c>
      <c r="P47" s="243"/>
      <c r="Q47" s="243"/>
    </row>
    <row r="48" spans="1:17" x14ac:dyDescent="0.2">
      <c r="A48" s="224">
        <f>+'Page 1'!$B$11</f>
        <v>0</v>
      </c>
      <c r="B48" s="225">
        <f>'data-p1'!$B$3</f>
        <v>45657</v>
      </c>
      <c r="C48" s="225">
        <f>'data-p1'!$C$3</f>
        <v>45717</v>
      </c>
      <c r="D48" s="224">
        <f>+'Page 1'!$D$8</f>
        <v>0</v>
      </c>
      <c r="E48" s="225" t="str">
        <f>IF('Page 1'!$D$9="","",'Page 1'!$D$9)</f>
        <v/>
      </c>
      <c r="F48" s="224">
        <f>+'Page 4C (1)'!A60</f>
        <v>0</v>
      </c>
      <c r="G48" s="224" t="str">
        <f>+'Page 4C (1)'!B60</f>
        <v/>
      </c>
      <c r="H48" s="224" t="str">
        <f>+'Page 4C (1)'!C60</f>
        <v/>
      </c>
      <c r="I48" s="224" t="str">
        <f>+'Page 4C (1)'!D60</f>
        <v/>
      </c>
      <c r="J48" s="249">
        <f>+'Page 4C (1)'!E60</f>
        <v>0</v>
      </c>
      <c r="K48" s="249">
        <f>+'Page 4C (1)'!F60</f>
        <v>0</v>
      </c>
      <c r="L48" s="249">
        <f>+'Page 4C (1)'!G60</f>
        <v>0</v>
      </c>
      <c r="M48" s="249">
        <f>+'Page 4C (1)'!H60</f>
        <v>0</v>
      </c>
      <c r="N48" s="249">
        <f>+'Page 4C (1)'!I60</f>
        <v>0</v>
      </c>
      <c r="O48" s="250">
        <f t="shared" si="0"/>
        <v>2024</v>
      </c>
      <c r="P48" s="243"/>
      <c r="Q48" s="243"/>
    </row>
    <row r="49" spans="1:17" x14ac:dyDescent="0.2">
      <c r="A49" s="224">
        <f>+'Page 1'!$B$11</f>
        <v>0</v>
      </c>
      <c r="B49" s="225">
        <f>'data-p1'!$B$3</f>
        <v>45657</v>
      </c>
      <c r="C49" s="225">
        <f>'data-p1'!$C$3</f>
        <v>45717</v>
      </c>
      <c r="D49" s="224">
        <f>+'Page 1'!$D$8</f>
        <v>0</v>
      </c>
      <c r="E49" s="225" t="str">
        <f>IF('Page 1'!$D$9="","",'Page 1'!$D$9)</f>
        <v/>
      </c>
      <c r="F49" s="224">
        <f>+'Page 4C (1)'!A61</f>
        <v>0</v>
      </c>
      <c r="G49" s="224" t="str">
        <f>+'Page 4C (1)'!B61</f>
        <v/>
      </c>
      <c r="H49" s="224" t="str">
        <f>+'Page 4C (1)'!C61</f>
        <v/>
      </c>
      <c r="I49" s="224" t="str">
        <f>+'Page 4C (1)'!D61</f>
        <v/>
      </c>
      <c r="J49" s="249">
        <f>+'Page 4C (1)'!E61</f>
        <v>0</v>
      </c>
      <c r="K49" s="249">
        <f>+'Page 4C (1)'!F61</f>
        <v>0</v>
      </c>
      <c r="L49" s="249">
        <f>+'Page 4C (1)'!G61</f>
        <v>0</v>
      </c>
      <c r="M49" s="249">
        <f>+'Page 4C (1)'!H61</f>
        <v>0</v>
      </c>
      <c r="N49" s="249">
        <f>+'Page 4C (1)'!I61</f>
        <v>0</v>
      </c>
      <c r="O49" s="250">
        <f t="shared" si="0"/>
        <v>2024</v>
      </c>
      <c r="P49" s="243"/>
      <c r="Q49" s="243"/>
    </row>
    <row r="50" spans="1:17" x14ac:dyDescent="0.2">
      <c r="A50" s="224">
        <f>+'Page 1'!$B$11</f>
        <v>0</v>
      </c>
      <c r="B50" s="225">
        <f>'data-p1'!$B$3</f>
        <v>45657</v>
      </c>
      <c r="C50" s="225">
        <f>'data-p1'!$C$3</f>
        <v>45717</v>
      </c>
      <c r="D50" s="224">
        <f>+'Page 1'!$D$8</f>
        <v>0</v>
      </c>
      <c r="E50" s="225" t="str">
        <f>IF('Page 1'!$D$9="","",'Page 1'!$D$9)</f>
        <v/>
      </c>
      <c r="F50" s="224">
        <f>+'Page 4C (1)'!A62</f>
        <v>0</v>
      </c>
      <c r="G50" s="224" t="str">
        <f>+'Page 4C (1)'!B62</f>
        <v/>
      </c>
      <c r="H50" s="224" t="str">
        <f>+'Page 4C (1)'!C62</f>
        <v/>
      </c>
      <c r="I50" s="224" t="str">
        <f>+'Page 4C (1)'!D62</f>
        <v/>
      </c>
      <c r="J50" s="249">
        <f>+'Page 4C (1)'!E62</f>
        <v>0</v>
      </c>
      <c r="K50" s="249">
        <f>+'Page 4C (1)'!F62</f>
        <v>0</v>
      </c>
      <c r="L50" s="249">
        <f>+'Page 4C (1)'!G62</f>
        <v>0</v>
      </c>
      <c r="M50" s="249">
        <f>+'Page 4C (1)'!H62</f>
        <v>0</v>
      </c>
      <c r="N50" s="249">
        <f>+'Page 4C (1)'!I62</f>
        <v>0</v>
      </c>
      <c r="O50" s="250">
        <f t="shared" si="0"/>
        <v>2024</v>
      </c>
      <c r="P50" s="243"/>
      <c r="Q50" s="243"/>
    </row>
    <row r="51" spans="1:17" x14ac:dyDescent="0.2">
      <c r="A51" s="224">
        <f>+'Page 1'!$B$11</f>
        <v>0</v>
      </c>
      <c r="B51" s="225">
        <f>'data-p1'!$B$3</f>
        <v>45657</v>
      </c>
      <c r="C51" s="225">
        <f>'data-p1'!$C$3</f>
        <v>45717</v>
      </c>
      <c r="D51" s="224">
        <f>+'Page 1'!$D$8</f>
        <v>0</v>
      </c>
      <c r="E51" s="225" t="str">
        <f>IF('Page 1'!$D$9="","",'Page 1'!$D$9)</f>
        <v/>
      </c>
      <c r="F51" s="224">
        <f>+'Page 4C (1)'!A63</f>
        <v>0</v>
      </c>
      <c r="G51" s="224" t="str">
        <f>+'Page 4C (1)'!B63</f>
        <v/>
      </c>
      <c r="H51" s="224" t="str">
        <f>+'Page 4C (1)'!C63</f>
        <v/>
      </c>
      <c r="I51" s="224" t="str">
        <f>+'Page 4C (1)'!D63</f>
        <v/>
      </c>
      <c r="J51" s="249">
        <f>+'Page 4C (1)'!E63</f>
        <v>0</v>
      </c>
      <c r="K51" s="249">
        <f>+'Page 4C (1)'!F63</f>
        <v>0</v>
      </c>
      <c r="L51" s="249">
        <f>+'Page 4C (1)'!G63</f>
        <v>0</v>
      </c>
      <c r="M51" s="249">
        <f>+'Page 4C (1)'!H63</f>
        <v>0</v>
      </c>
      <c r="N51" s="249">
        <f>+'Page 4C (1)'!I63</f>
        <v>0</v>
      </c>
      <c r="O51" s="250">
        <f t="shared" si="0"/>
        <v>2024</v>
      </c>
      <c r="P51" s="243"/>
      <c r="Q51" s="243"/>
    </row>
    <row r="52" spans="1:17" x14ac:dyDescent="0.2">
      <c r="A52" s="224">
        <f>+'Page 1'!$B$11</f>
        <v>0</v>
      </c>
      <c r="B52" s="225">
        <f>'data-p1'!$B$3</f>
        <v>45657</v>
      </c>
      <c r="C52" s="225">
        <f>'data-p1'!$C$3</f>
        <v>45717</v>
      </c>
      <c r="D52" s="224">
        <f>+'Page 1'!$D$8</f>
        <v>0</v>
      </c>
      <c r="E52" s="225" t="str">
        <f>IF('Page 1'!$D$9="","",'Page 1'!$D$9)</f>
        <v/>
      </c>
      <c r="F52" s="224">
        <f>+'Page 4C (1)'!A64</f>
        <v>0</v>
      </c>
      <c r="G52" s="224" t="str">
        <f>+'Page 4C (1)'!B64</f>
        <v/>
      </c>
      <c r="H52" s="224" t="str">
        <f>+'Page 4C (1)'!C64</f>
        <v/>
      </c>
      <c r="I52" s="224" t="str">
        <f>+'Page 4C (1)'!D64</f>
        <v/>
      </c>
      <c r="J52" s="249">
        <f>+'Page 4C (1)'!E64</f>
        <v>0</v>
      </c>
      <c r="K52" s="249">
        <f>+'Page 4C (1)'!F64</f>
        <v>0</v>
      </c>
      <c r="L52" s="249">
        <f>+'Page 4C (1)'!G64</f>
        <v>0</v>
      </c>
      <c r="M52" s="249">
        <f>+'Page 4C (1)'!H64</f>
        <v>0</v>
      </c>
      <c r="N52" s="249">
        <f>+'Page 4C (1)'!I64</f>
        <v>0</v>
      </c>
      <c r="O52" s="250">
        <f t="shared" si="0"/>
        <v>2024</v>
      </c>
      <c r="P52" s="243"/>
      <c r="Q52" s="243"/>
    </row>
    <row r="53" spans="1:17" x14ac:dyDescent="0.2">
      <c r="A53" s="224">
        <f>+'Page 1'!$B$11</f>
        <v>0</v>
      </c>
      <c r="B53" s="225">
        <f>'data-p1'!$B$3</f>
        <v>45657</v>
      </c>
      <c r="C53" s="225">
        <f>'data-p1'!$C$3</f>
        <v>45717</v>
      </c>
      <c r="D53" s="224">
        <f>+'Page 1'!$D$8</f>
        <v>0</v>
      </c>
      <c r="E53" s="225" t="str">
        <f>IF('Page 1'!$D$9="","",'Page 1'!$D$9)</f>
        <v/>
      </c>
      <c r="F53" s="224">
        <f>+'Page 4C (1)'!A65</f>
        <v>0</v>
      </c>
      <c r="G53" s="224" t="str">
        <f>+'Page 4C (1)'!B65</f>
        <v/>
      </c>
      <c r="H53" s="224" t="str">
        <f>+'Page 4C (1)'!C65</f>
        <v/>
      </c>
      <c r="I53" s="224" t="str">
        <f>+'Page 4C (1)'!D65</f>
        <v/>
      </c>
      <c r="J53" s="249">
        <f>+'Page 4C (1)'!E65</f>
        <v>0</v>
      </c>
      <c r="K53" s="249">
        <f>+'Page 4C (1)'!F65</f>
        <v>0</v>
      </c>
      <c r="L53" s="249">
        <f>+'Page 4C (1)'!G65</f>
        <v>0</v>
      </c>
      <c r="M53" s="249">
        <f>+'Page 4C (1)'!H65</f>
        <v>0</v>
      </c>
      <c r="N53" s="249">
        <f>+'Page 4C (1)'!I65</f>
        <v>0</v>
      </c>
      <c r="O53" s="250">
        <f t="shared" si="0"/>
        <v>2024</v>
      </c>
      <c r="P53" s="243"/>
      <c r="Q53" s="243"/>
    </row>
    <row r="54" spans="1:17" x14ac:dyDescent="0.2">
      <c r="A54" s="224">
        <f>+'Page 1'!$B$11</f>
        <v>0</v>
      </c>
      <c r="B54" s="225">
        <f>'data-p1'!$B$3</f>
        <v>45657</v>
      </c>
      <c r="C54" s="225">
        <f>'data-p1'!$C$3</f>
        <v>45717</v>
      </c>
      <c r="D54" s="224">
        <f>+'Page 1'!$D$8</f>
        <v>0</v>
      </c>
      <c r="E54" s="225" t="str">
        <f>IF('Page 1'!$D$9="","",'Page 1'!$D$9)</f>
        <v/>
      </c>
      <c r="F54" s="224">
        <f>+'Page 4C (1)'!A66</f>
        <v>0</v>
      </c>
      <c r="G54" s="224" t="str">
        <f>+'Page 4C (1)'!B66</f>
        <v/>
      </c>
      <c r="H54" s="224" t="str">
        <f>+'Page 4C (1)'!C66</f>
        <v/>
      </c>
      <c r="I54" s="224" t="str">
        <f>+'Page 4C (1)'!D66</f>
        <v/>
      </c>
      <c r="J54" s="249">
        <f>+'Page 4C (1)'!E66</f>
        <v>0</v>
      </c>
      <c r="K54" s="249">
        <f>+'Page 4C (1)'!F66</f>
        <v>0</v>
      </c>
      <c r="L54" s="249">
        <f>+'Page 4C (1)'!G66</f>
        <v>0</v>
      </c>
      <c r="M54" s="249">
        <f>+'Page 4C (1)'!H66</f>
        <v>0</v>
      </c>
      <c r="N54" s="249">
        <f>+'Page 4C (1)'!I66</f>
        <v>0</v>
      </c>
      <c r="O54" s="250">
        <f t="shared" si="0"/>
        <v>2024</v>
      </c>
      <c r="P54" s="243"/>
      <c r="Q54" s="243"/>
    </row>
    <row r="55" spans="1:17" x14ac:dyDescent="0.2">
      <c r="A55" s="224">
        <f>+'Page 1'!$B$11</f>
        <v>0</v>
      </c>
      <c r="B55" s="225">
        <f>'data-p1'!$B$3</f>
        <v>45657</v>
      </c>
      <c r="C55" s="225">
        <f>'data-p1'!$C$3</f>
        <v>45717</v>
      </c>
      <c r="D55" s="224">
        <f>+'Page 1'!$D$8</f>
        <v>0</v>
      </c>
      <c r="E55" s="225" t="str">
        <f>IF('Page 1'!$D$9="","",'Page 1'!$D$9)</f>
        <v/>
      </c>
      <c r="F55" s="224">
        <f>+'Page 4C (1)'!A67</f>
        <v>0</v>
      </c>
      <c r="G55" s="224" t="str">
        <f>+'Page 4C (1)'!B67</f>
        <v/>
      </c>
      <c r="H55" s="224" t="str">
        <f>+'Page 4C (1)'!C67</f>
        <v/>
      </c>
      <c r="I55" s="224" t="str">
        <f>+'Page 4C (1)'!D67</f>
        <v/>
      </c>
      <c r="J55" s="249">
        <f>+'Page 4C (1)'!E67</f>
        <v>0</v>
      </c>
      <c r="K55" s="249">
        <f>+'Page 4C (1)'!F67</f>
        <v>0</v>
      </c>
      <c r="L55" s="249">
        <f>+'Page 4C (1)'!G67</f>
        <v>0</v>
      </c>
      <c r="M55" s="249">
        <f>+'Page 4C (1)'!H67</f>
        <v>0</v>
      </c>
      <c r="N55" s="249">
        <f>+'Page 4C (1)'!I67</f>
        <v>0</v>
      </c>
      <c r="O55" s="250">
        <f t="shared" si="0"/>
        <v>2024</v>
      </c>
      <c r="P55" s="243"/>
      <c r="Q55" s="243"/>
    </row>
    <row r="56" spans="1:17" x14ac:dyDescent="0.2">
      <c r="A56" s="224">
        <f>+'Page 1'!$B$11</f>
        <v>0</v>
      </c>
      <c r="B56" s="225">
        <f>'data-p1'!$B$3</f>
        <v>45657</v>
      </c>
      <c r="C56" s="225">
        <f>'data-p1'!$C$3</f>
        <v>45717</v>
      </c>
      <c r="D56" s="224">
        <f>+'Page 1'!$D$8</f>
        <v>0</v>
      </c>
      <c r="E56" s="225" t="str">
        <f>IF('Page 1'!$D$9="","",'Page 1'!$D$9)</f>
        <v/>
      </c>
      <c r="F56" s="224">
        <f>+'Page 4C (1)'!A68</f>
        <v>0</v>
      </c>
      <c r="G56" s="224" t="str">
        <f>+'Page 4C (1)'!B68</f>
        <v/>
      </c>
      <c r="H56" s="224" t="str">
        <f>+'Page 4C (1)'!C68</f>
        <v/>
      </c>
      <c r="I56" s="224" t="str">
        <f>+'Page 4C (1)'!D68</f>
        <v/>
      </c>
      <c r="J56" s="249">
        <f>+'Page 4C (1)'!E68</f>
        <v>0</v>
      </c>
      <c r="K56" s="249">
        <f>+'Page 4C (1)'!F68</f>
        <v>0</v>
      </c>
      <c r="L56" s="249">
        <f>+'Page 4C (1)'!G68</f>
        <v>0</v>
      </c>
      <c r="M56" s="249">
        <f>+'Page 4C (1)'!H68</f>
        <v>0</v>
      </c>
      <c r="N56" s="249">
        <f>+'Page 4C (1)'!I68</f>
        <v>0</v>
      </c>
      <c r="O56" s="250">
        <f t="shared" si="0"/>
        <v>2024</v>
      </c>
      <c r="P56" s="243"/>
      <c r="Q56" s="243"/>
    </row>
    <row r="57" spans="1:17" x14ac:dyDescent="0.2">
      <c r="A57" s="224">
        <f>+'Page 1'!$B$11</f>
        <v>0</v>
      </c>
      <c r="B57" s="225">
        <f>'data-p1'!$B$3</f>
        <v>45657</v>
      </c>
      <c r="C57" s="225">
        <f>'data-p1'!$C$3</f>
        <v>45717</v>
      </c>
      <c r="D57" s="224">
        <f>+'Page 1'!$D$8</f>
        <v>0</v>
      </c>
      <c r="E57" s="225" t="str">
        <f>IF('Page 1'!$D$9="","",'Page 1'!$D$9)</f>
        <v/>
      </c>
      <c r="F57" s="224">
        <f>+'Page 4C (1)'!A69</f>
        <v>0</v>
      </c>
      <c r="G57" s="224" t="str">
        <f>+'Page 4C (1)'!B69</f>
        <v/>
      </c>
      <c r="H57" s="224" t="str">
        <f>+'Page 4C (1)'!C69</f>
        <v/>
      </c>
      <c r="I57" s="224" t="str">
        <f>+'Page 4C (1)'!D69</f>
        <v/>
      </c>
      <c r="J57" s="249">
        <f>+'Page 4C (1)'!E69</f>
        <v>0</v>
      </c>
      <c r="K57" s="249">
        <f>+'Page 4C (1)'!F69</f>
        <v>0</v>
      </c>
      <c r="L57" s="249">
        <f>+'Page 4C (1)'!G69</f>
        <v>0</v>
      </c>
      <c r="M57" s="249">
        <f>+'Page 4C (1)'!H69</f>
        <v>0</v>
      </c>
      <c r="N57" s="249">
        <f>+'Page 4C (1)'!I69</f>
        <v>0</v>
      </c>
      <c r="O57" s="250">
        <f t="shared" si="0"/>
        <v>2024</v>
      </c>
      <c r="P57" s="243"/>
      <c r="Q57" s="243"/>
    </row>
    <row r="58" spans="1:17" x14ac:dyDescent="0.2">
      <c r="A58" s="224">
        <f>+'Page 1'!$B$11</f>
        <v>0</v>
      </c>
      <c r="B58" s="225">
        <f>'data-p1'!$B$3</f>
        <v>45657</v>
      </c>
      <c r="C58" s="225">
        <f>'data-p1'!$C$3</f>
        <v>45717</v>
      </c>
      <c r="D58" s="224">
        <f>+'Page 1'!$D$8</f>
        <v>0</v>
      </c>
      <c r="E58" s="225" t="str">
        <f>IF('Page 1'!$D$9="","",'Page 1'!$D$9)</f>
        <v/>
      </c>
      <c r="F58" s="224">
        <f>+'Page 4C (1)'!A70</f>
        <v>0</v>
      </c>
      <c r="G58" s="224" t="str">
        <f>+'Page 4C (1)'!B70</f>
        <v/>
      </c>
      <c r="H58" s="224" t="str">
        <f>+'Page 4C (1)'!C70</f>
        <v/>
      </c>
      <c r="I58" s="224" t="str">
        <f>+'Page 4C (1)'!D70</f>
        <v/>
      </c>
      <c r="J58" s="249">
        <f>+'Page 4C (1)'!E70</f>
        <v>0</v>
      </c>
      <c r="K58" s="249">
        <f>+'Page 4C (1)'!F70</f>
        <v>0</v>
      </c>
      <c r="L58" s="249">
        <f>+'Page 4C (1)'!G70</f>
        <v>0</v>
      </c>
      <c r="M58" s="249">
        <f>+'Page 4C (1)'!H70</f>
        <v>0</v>
      </c>
      <c r="N58" s="249">
        <f>+'Page 4C (1)'!I70</f>
        <v>0</v>
      </c>
      <c r="O58" s="250">
        <f t="shared" si="0"/>
        <v>2024</v>
      </c>
      <c r="P58" s="243"/>
      <c r="Q58" s="243"/>
    </row>
    <row r="59" spans="1:17" x14ac:dyDescent="0.2">
      <c r="A59" s="224">
        <f>+'Page 1'!$B$11</f>
        <v>0</v>
      </c>
      <c r="B59" s="225">
        <f>'data-p1'!$B$3</f>
        <v>45657</v>
      </c>
      <c r="C59" s="225">
        <f>'data-p1'!$C$3</f>
        <v>45717</v>
      </c>
      <c r="D59" s="224">
        <f>+'Page 1'!$D$8</f>
        <v>0</v>
      </c>
      <c r="E59" s="225" t="str">
        <f>IF('Page 1'!$D$9="","",'Page 1'!$D$9)</f>
        <v/>
      </c>
      <c r="F59" s="224">
        <f>+'Page 4C (1)'!A71</f>
        <v>0</v>
      </c>
      <c r="G59" s="224" t="str">
        <f>+'Page 4C (1)'!B71</f>
        <v/>
      </c>
      <c r="H59" s="224" t="str">
        <f>+'Page 4C (1)'!C71</f>
        <v/>
      </c>
      <c r="I59" s="224" t="str">
        <f>+'Page 4C (1)'!D71</f>
        <v/>
      </c>
      <c r="J59" s="249">
        <f>+'Page 4C (1)'!E71</f>
        <v>0</v>
      </c>
      <c r="K59" s="249">
        <f>+'Page 4C (1)'!F71</f>
        <v>0</v>
      </c>
      <c r="L59" s="249">
        <f>+'Page 4C (1)'!G71</f>
        <v>0</v>
      </c>
      <c r="M59" s="249">
        <f>+'Page 4C (1)'!H71</f>
        <v>0</v>
      </c>
      <c r="N59" s="249">
        <f>+'Page 4C (1)'!I71</f>
        <v>0</v>
      </c>
      <c r="O59" s="250">
        <f t="shared" si="0"/>
        <v>2024</v>
      </c>
      <c r="P59" s="243"/>
      <c r="Q59" s="243"/>
    </row>
    <row r="60" spans="1:17" x14ac:dyDescent="0.2">
      <c r="A60" s="224">
        <f>+'Page 1'!$B$11</f>
        <v>0</v>
      </c>
      <c r="B60" s="225">
        <f>'data-p1'!$B$3</f>
        <v>45657</v>
      </c>
      <c r="C60" s="225">
        <f>'data-p1'!$C$3</f>
        <v>45717</v>
      </c>
      <c r="D60" s="224">
        <f>+'Page 1'!$D$8</f>
        <v>0</v>
      </c>
      <c r="E60" s="225" t="str">
        <f>IF('Page 1'!$D$9="","",'Page 1'!$D$9)</f>
        <v/>
      </c>
      <c r="F60" s="224">
        <f>+'Page 4C (1)'!A72</f>
        <v>0</v>
      </c>
      <c r="G60" s="224" t="str">
        <f>+'Page 4C (1)'!B72</f>
        <v/>
      </c>
      <c r="H60" s="224" t="str">
        <f>+'Page 4C (1)'!C72</f>
        <v/>
      </c>
      <c r="I60" s="224" t="str">
        <f>+'Page 4C (1)'!D72</f>
        <v/>
      </c>
      <c r="J60" s="249">
        <f>+'Page 4C (1)'!E72</f>
        <v>0</v>
      </c>
      <c r="K60" s="249">
        <f>+'Page 4C (1)'!F72</f>
        <v>0</v>
      </c>
      <c r="L60" s="249">
        <f>+'Page 4C (1)'!G72</f>
        <v>0</v>
      </c>
      <c r="M60" s="249">
        <f>+'Page 4C (1)'!H72</f>
        <v>0</v>
      </c>
      <c r="N60" s="249">
        <f>+'Page 4C (1)'!I72</f>
        <v>0</v>
      </c>
      <c r="O60" s="250">
        <f t="shared" si="0"/>
        <v>2024</v>
      </c>
      <c r="P60" s="243"/>
      <c r="Q60" s="243"/>
    </row>
    <row r="61" spans="1:17" x14ac:dyDescent="0.2">
      <c r="A61" s="224">
        <f>+'Page 1'!$B$11</f>
        <v>0</v>
      </c>
      <c r="B61" s="225">
        <f>'data-p1'!$B$3</f>
        <v>45657</v>
      </c>
      <c r="C61" s="225">
        <f>'data-p1'!$C$3</f>
        <v>45717</v>
      </c>
      <c r="D61" s="224">
        <f>+'Page 1'!$D$8</f>
        <v>0</v>
      </c>
      <c r="E61" s="225" t="str">
        <f>IF('Page 1'!$D$9="","",'Page 1'!$D$9)</f>
        <v/>
      </c>
      <c r="F61" s="224">
        <f>+'Page 4C (1)'!A73</f>
        <v>0</v>
      </c>
      <c r="G61" s="224" t="str">
        <f>+'Page 4C (1)'!B73</f>
        <v/>
      </c>
      <c r="H61" s="224" t="str">
        <f>+'Page 4C (1)'!C73</f>
        <v/>
      </c>
      <c r="I61" s="224" t="str">
        <f>+'Page 4C (1)'!D73</f>
        <v/>
      </c>
      <c r="J61" s="249">
        <f>+'Page 4C (1)'!E73</f>
        <v>0</v>
      </c>
      <c r="K61" s="249">
        <f>+'Page 4C (1)'!F73</f>
        <v>0</v>
      </c>
      <c r="L61" s="249">
        <f>+'Page 4C (1)'!G73</f>
        <v>0</v>
      </c>
      <c r="M61" s="249">
        <f>+'Page 4C (1)'!H73</f>
        <v>0</v>
      </c>
      <c r="N61" s="249">
        <f>+'Page 4C (1)'!I73</f>
        <v>0</v>
      </c>
      <c r="O61" s="250">
        <f t="shared" si="0"/>
        <v>2024</v>
      </c>
      <c r="P61" s="243"/>
      <c r="Q61" s="243"/>
    </row>
    <row r="62" spans="1:17" x14ac:dyDescent="0.2">
      <c r="A62" s="224">
        <f>+'Page 1'!$B$11</f>
        <v>0</v>
      </c>
      <c r="B62" s="225">
        <f>'data-p1'!$B$3</f>
        <v>45657</v>
      </c>
      <c r="C62" s="225">
        <f>'data-p1'!$C$3</f>
        <v>45717</v>
      </c>
      <c r="D62" s="224">
        <f>+'Page 1'!$D$8</f>
        <v>0</v>
      </c>
      <c r="E62" s="225" t="str">
        <f>IF('Page 1'!$D$9="","",'Page 1'!$D$9)</f>
        <v/>
      </c>
      <c r="F62" s="224">
        <f>+'Page 4C (1)'!A74</f>
        <v>0</v>
      </c>
      <c r="G62" s="224" t="str">
        <f>+'Page 4C (1)'!B74</f>
        <v/>
      </c>
      <c r="H62" s="224" t="str">
        <f>+'Page 4C (1)'!C74</f>
        <v/>
      </c>
      <c r="I62" s="224" t="str">
        <f>+'Page 4C (1)'!D74</f>
        <v/>
      </c>
      <c r="J62" s="249">
        <f>+'Page 4C (1)'!E74</f>
        <v>0</v>
      </c>
      <c r="K62" s="249">
        <f>+'Page 4C (1)'!F74</f>
        <v>0</v>
      </c>
      <c r="L62" s="249">
        <f>+'Page 4C (1)'!G74</f>
        <v>0</v>
      </c>
      <c r="M62" s="249">
        <f>+'Page 4C (1)'!H74</f>
        <v>0</v>
      </c>
      <c r="N62" s="249">
        <f>+'Page 4C (1)'!I74</f>
        <v>0</v>
      </c>
      <c r="O62" s="250">
        <f t="shared" si="0"/>
        <v>2024</v>
      </c>
      <c r="P62" s="243"/>
      <c r="Q62" s="243"/>
    </row>
    <row r="63" spans="1:17" x14ac:dyDescent="0.2">
      <c r="A63" s="224">
        <f>+'Page 1'!$B$11</f>
        <v>0</v>
      </c>
      <c r="B63" s="225">
        <f>'data-p1'!$B$3</f>
        <v>45657</v>
      </c>
      <c r="C63" s="225">
        <f>'data-p1'!$C$3</f>
        <v>45717</v>
      </c>
      <c r="D63" s="224">
        <f>+'Page 1'!$D$8</f>
        <v>0</v>
      </c>
      <c r="E63" s="225" t="str">
        <f>IF('Page 1'!$D$9="","",'Page 1'!$D$9)</f>
        <v/>
      </c>
      <c r="F63" s="224">
        <f>+'Page 4C (1)'!A75</f>
        <v>0</v>
      </c>
      <c r="G63" s="224" t="str">
        <f>+'Page 4C (1)'!B75</f>
        <v/>
      </c>
      <c r="H63" s="224" t="str">
        <f>+'Page 4C (1)'!C75</f>
        <v/>
      </c>
      <c r="I63" s="224" t="str">
        <f>+'Page 4C (1)'!D75</f>
        <v/>
      </c>
      <c r="J63" s="249">
        <f>+'Page 4C (1)'!E75</f>
        <v>0</v>
      </c>
      <c r="K63" s="249">
        <f>+'Page 4C (1)'!F75</f>
        <v>0</v>
      </c>
      <c r="L63" s="249">
        <f>+'Page 4C (1)'!G75</f>
        <v>0</v>
      </c>
      <c r="M63" s="249">
        <f>+'Page 4C (1)'!H75</f>
        <v>0</v>
      </c>
      <c r="N63" s="249">
        <f>+'Page 4C (1)'!I75</f>
        <v>0</v>
      </c>
      <c r="O63" s="250">
        <f t="shared" si="0"/>
        <v>2024</v>
      </c>
      <c r="P63" s="243"/>
      <c r="Q63" s="243"/>
    </row>
    <row r="64" spans="1:17" x14ac:dyDescent="0.2">
      <c r="A64" s="224">
        <f>+'Page 1'!$B$11</f>
        <v>0</v>
      </c>
      <c r="B64" s="225">
        <f>'data-p1'!$B$3</f>
        <v>45657</v>
      </c>
      <c r="C64" s="225">
        <f>'data-p1'!$C$3</f>
        <v>45717</v>
      </c>
      <c r="D64" s="224">
        <f>+'Page 1'!$D$8</f>
        <v>0</v>
      </c>
      <c r="E64" s="225" t="str">
        <f>IF('Page 1'!$D$9="","",'Page 1'!$D$9)</f>
        <v/>
      </c>
      <c r="F64" s="224">
        <f>+'Page 4C (1)'!A76</f>
        <v>0</v>
      </c>
      <c r="G64" s="224" t="str">
        <f>+'Page 4C (1)'!B76</f>
        <v/>
      </c>
      <c r="H64" s="224" t="str">
        <f>+'Page 4C (1)'!C76</f>
        <v/>
      </c>
      <c r="I64" s="224" t="str">
        <f>+'Page 4C (1)'!D76</f>
        <v/>
      </c>
      <c r="J64" s="249">
        <f>+'Page 4C (1)'!E76</f>
        <v>0</v>
      </c>
      <c r="K64" s="249">
        <f>+'Page 4C (1)'!F76</f>
        <v>0</v>
      </c>
      <c r="L64" s="249">
        <f>+'Page 4C (1)'!G76</f>
        <v>0</v>
      </c>
      <c r="M64" s="249">
        <f>+'Page 4C (1)'!H76</f>
        <v>0</v>
      </c>
      <c r="N64" s="249">
        <f>+'Page 4C (1)'!I76</f>
        <v>0</v>
      </c>
      <c r="O64" s="250">
        <f t="shared" si="0"/>
        <v>2024</v>
      </c>
      <c r="P64" s="243"/>
      <c r="Q64" s="243"/>
    </row>
    <row r="65" spans="1:17" x14ac:dyDescent="0.2">
      <c r="A65" s="224">
        <f>+'Page 1'!$B$11</f>
        <v>0</v>
      </c>
      <c r="B65" s="225">
        <f>'data-p1'!$B$3</f>
        <v>45657</v>
      </c>
      <c r="C65" s="225">
        <f>'data-p1'!$C$3</f>
        <v>45717</v>
      </c>
      <c r="D65" s="224">
        <f>+'Page 1'!$D$8</f>
        <v>0</v>
      </c>
      <c r="E65" s="225" t="str">
        <f>IF('Page 1'!$D$9="","",'Page 1'!$D$9)</f>
        <v/>
      </c>
      <c r="F65" s="224">
        <f>+'Page 4C (1)'!A77</f>
        <v>0</v>
      </c>
      <c r="G65" s="224" t="str">
        <f>+'Page 4C (1)'!B77</f>
        <v/>
      </c>
      <c r="H65" s="224" t="str">
        <f>+'Page 4C (1)'!C77</f>
        <v/>
      </c>
      <c r="I65" s="224" t="str">
        <f>+'Page 4C (1)'!D77</f>
        <v/>
      </c>
      <c r="J65" s="249">
        <f>+'Page 4C (1)'!E77</f>
        <v>0</v>
      </c>
      <c r="K65" s="249">
        <f>+'Page 4C (1)'!F77</f>
        <v>0</v>
      </c>
      <c r="L65" s="249">
        <f>+'Page 4C (1)'!G77</f>
        <v>0</v>
      </c>
      <c r="M65" s="249">
        <f>+'Page 4C (1)'!H77</f>
        <v>0</v>
      </c>
      <c r="N65" s="249">
        <f>+'Page 4C (1)'!I77</f>
        <v>0</v>
      </c>
      <c r="O65" s="250">
        <f t="shared" si="0"/>
        <v>2024</v>
      </c>
      <c r="P65" s="243"/>
      <c r="Q65" s="243"/>
    </row>
    <row r="66" spans="1:17" x14ac:dyDescent="0.2">
      <c r="A66" s="224">
        <f>+'Page 1'!$B$11</f>
        <v>0</v>
      </c>
      <c r="B66" s="225">
        <f>'data-p1'!$B$3</f>
        <v>45657</v>
      </c>
      <c r="C66" s="225">
        <f>'data-p1'!$C$3</f>
        <v>45717</v>
      </c>
      <c r="D66" s="224">
        <f>+'Page 1'!$D$8</f>
        <v>0</v>
      </c>
      <c r="E66" s="225" t="str">
        <f>IF('Page 1'!$D$9="","",'Page 1'!$D$9)</f>
        <v/>
      </c>
      <c r="F66" s="224">
        <f>+'Page 4C (1)'!A78</f>
        <v>0</v>
      </c>
      <c r="G66" s="224" t="str">
        <f>+'Page 4C (1)'!B78</f>
        <v/>
      </c>
      <c r="H66" s="224" t="str">
        <f>+'Page 4C (1)'!C78</f>
        <v/>
      </c>
      <c r="I66" s="224" t="str">
        <f>+'Page 4C (1)'!D78</f>
        <v/>
      </c>
      <c r="J66" s="249">
        <f>+'Page 4C (1)'!E78</f>
        <v>0</v>
      </c>
      <c r="K66" s="249">
        <f>+'Page 4C (1)'!F78</f>
        <v>0</v>
      </c>
      <c r="L66" s="249">
        <f>+'Page 4C (1)'!G78</f>
        <v>0</v>
      </c>
      <c r="M66" s="249">
        <f>+'Page 4C (1)'!H78</f>
        <v>0</v>
      </c>
      <c r="N66" s="249">
        <f>+'Page 4C (1)'!I78</f>
        <v>0</v>
      </c>
      <c r="O66" s="250">
        <f t="shared" si="0"/>
        <v>2024</v>
      </c>
      <c r="P66" s="243"/>
      <c r="Q66" s="243"/>
    </row>
    <row r="67" spans="1:17" x14ac:dyDescent="0.2">
      <c r="A67" s="224">
        <f>+'Page 1'!$B$11</f>
        <v>0</v>
      </c>
      <c r="B67" s="225">
        <f>'data-p1'!$B$3</f>
        <v>45657</v>
      </c>
      <c r="C67" s="225">
        <f>'data-p1'!$C$3</f>
        <v>45717</v>
      </c>
      <c r="D67" s="224">
        <f>+'Page 1'!$D$8</f>
        <v>0</v>
      </c>
      <c r="E67" s="225" t="str">
        <f>IF('Page 1'!$D$9="","",'Page 1'!$D$9)</f>
        <v/>
      </c>
      <c r="F67" s="224">
        <f>+'Page 4C (1)'!A79</f>
        <v>0</v>
      </c>
      <c r="G67" s="224" t="str">
        <f>+'Page 4C (1)'!B79</f>
        <v/>
      </c>
      <c r="H67" s="224" t="str">
        <f>+'Page 4C (1)'!C79</f>
        <v/>
      </c>
      <c r="I67" s="224" t="str">
        <f>+'Page 4C (1)'!D79</f>
        <v/>
      </c>
      <c r="J67" s="249">
        <f>+'Page 4C (1)'!E79</f>
        <v>0</v>
      </c>
      <c r="K67" s="249">
        <f>+'Page 4C (1)'!F79</f>
        <v>0</v>
      </c>
      <c r="L67" s="249">
        <f>+'Page 4C (1)'!G79</f>
        <v>0</v>
      </c>
      <c r="M67" s="249">
        <f>+'Page 4C (1)'!H79</f>
        <v>0</v>
      </c>
      <c r="N67" s="249">
        <f>+'Page 4C (1)'!I79</f>
        <v>0</v>
      </c>
      <c r="O67" s="250">
        <f t="shared" si="0"/>
        <v>2024</v>
      </c>
      <c r="P67" s="243"/>
      <c r="Q67" s="243"/>
    </row>
    <row r="68" spans="1:17" x14ac:dyDescent="0.2">
      <c r="A68" s="224">
        <f>+'Page 1'!$B$11</f>
        <v>0</v>
      </c>
      <c r="B68" s="225">
        <f>'data-p1'!$B$3</f>
        <v>45657</v>
      </c>
      <c r="C68" s="225">
        <f>'data-p1'!$C$3</f>
        <v>45717</v>
      </c>
      <c r="D68" s="224">
        <f>+'Page 1'!$D$8</f>
        <v>0</v>
      </c>
      <c r="E68" s="225" t="str">
        <f>IF('Page 1'!$D$9="","",'Page 1'!$D$9)</f>
        <v/>
      </c>
      <c r="F68" s="224">
        <f>+'Page 4C (1)'!A80</f>
        <v>0</v>
      </c>
      <c r="G68" s="224" t="str">
        <f>+'Page 4C (1)'!B80</f>
        <v/>
      </c>
      <c r="H68" s="224" t="str">
        <f>+'Page 4C (1)'!C80</f>
        <v/>
      </c>
      <c r="I68" s="224" t="str">
        <f>+'Page 4C (1)'!D80</f>
        <v/>
      </c>
      <c r="J68" s="249">
        <f>+'Page 4C (1)'!E80</f>
        <v>0</v>
      </c>
      <c r="K68" s="249">
        <f>+'Page 4C (1)'!F80</f>
        <v>0</v>
      </c>
      <c r="L68" s="249">
        <f>+'Page 4C (1)'!G80</f>
        <v>0</v>
      </c>
      <c r="M68" s="249">
        <f>+'Page 4C (1)'!H80</f>
        <v>0</v>
      </c>
      <c r="N68" s="249">
        <f>+'Page 4C (1)'!I80</f>
        <v>0</v>
      </c>
      <c r="O68" s="250">
        <f t="shared" si="0"/>
        <v>2024</v>
      </c>
      <c r="P68" s="243"/>
      <c r="Q68" s="243"/>
    </row>
    <row r="69" spans="1:17" x14ac:dyDescent="0.2">
      <c r="A69" s="224">
        <f>+'Page 1'!$B$11</f>
        <v>0</v>
      </c>
      <c r="B69" s="225">
        <f>'data-p1'!$B$3</f>
        <v>45657</v>
      </c>
      <c r="C69" s="225">
        <f>'data-p1'!$C$3</f>
        <v>45717</v>
      </c>
      <c r="D69" s="224">
        <f>+'Page 1'!$D$8</f>
        <v>0</v>
      </c>
      <c r="E69" s="225" t="str">
        <f>IF('Page 1'!$D$9="","",'Page 1'!$D$9)</f>
        <v/>
      </c>
      <c r="F69" s="224">
        <f>+'Page 4C (1)'!A81</f>
        <v>0</v>
      </c>
      <c r="G69" s="224" t="str">
        <f>+'Page 4C (1)'!B81</f>
        <v/>
      </c>
      <c r="H69" s="224" t="str">
        <f>+'Page 4C (1)'!C81</f>
        <v/>
      </c>
      <c r="I69" s="224" t="str">
        <f>+'Page 4C (1)'!D81</f>
        <v/>
      </c>
      <c r="J69" s="249">
        <f>+'Page 4C (1)'!E81</f>
        <v>0</v>
      </c>
      <c r="K69" s="249">
        <f>+'Page 4C (1)'!F81</f>
        <v>0</v>
      </c>
      <c r="L69" s="249">
        <f>+'Page 4C (1)'!G81</f>
        <v>0</v>
      </c>
      <c r="M69" s="249">
        <f>+'Page 4C (1)'!H81</f>
        <v>0</v>
      </c>
      <c r="N69" s="249">
        <f>+'Page 4C (1)'!I81</f>
        <v>0</v>
      </c>
      <c r="O69" s="250">
        <f t="shared" ref="O69:O132" si="1">$N$2</f>
        <v>2024</v>
      </c>
      <c r="P69" s="243"/>
      <c r="Q69" s="243"/>
    </row>
    <row r="70" spans="1:17" x14ac:dyDescent="0.2">
      <c r="A70" s="224">
        <f>+'Page 1'!$B$11</f>
        <v>0</v>
      </c>
      <c r="B70" s="225">
        <f>'data-p1'!$B$3</f>
        <v>45657</v>
      </c>
      <c r="C70" s="225">
        <f>'data-p1'!$C$3</f>
        <v>45717</v>
      </c>
      <c r="D70" s="224">
        <f>+'Page 1'!$D$8</f>
        <v>0</v>
      </c>
      <c r="E70" s="225" t="str">
        <f>IF('Page 1'!$D$9="","",'Page 1'!$D$9)</f>
        <v/>
      </c>
      <c r="F70" s="224">
        <f>+'Page 4C (1)'!A82</f>
        <v>0</v>
      </c>
      <c r="G70" s="224" t="str">
        <f>+'Page 4C (1)'!B82</f>
        <v/>
      </c>
      <c r="H70" s="224" t="str">
        <f>+'Page 4C (1)'!C82</f>
        <v/>
      </c>
      <c r="I70" s="224" t="str">
        <f>+'Page 4C (1)'!D82</f>
        <v/>
      </c>
      <c r="J70" s="249">
        <f>+'Page 4C (1)'!E82</f>
        <v>0</v>
      </c>
      <c r="K70" s="249">
        <f>+'Page 4C (1)'!F82</f>
        <v>0</v>
      </c>
      <c r="L70" s="249">
        <f>+'Page 4C (1)'!G82</f>
        <v>0</v>
      </c>
      <c r="M70" s="249">
        <f>+'Page 4C (1)'!H82</f>
        <v>0</v>
      </c>
      <c r="N70" s="249">
        <f>+'Page 4C (1)'!I82</f>
        <v>0</v>
      </c>
      <c r="O70" s="250">
        <f t="shared" si="1"/>
        <v>2024</v>
      </c>
      <c r="P70" s="243"/>
      <c r="Q70" s="243"/>
    </row>
    <row r="71" spans="1:17" x14ac:dyDescent="0.2">
      <c r="A71" s="224">
        <f>+'Page 1'!$B$11</f>
        <v>0</v>
      </c>
      <c r="B71" s="225">
        <f>'data-p1'!$B$3</f>
        <v>45657</v>
      </c>
      <c r="C71" s="225">
        <f>'data-p1'!$C$3</f>
        <v>45717</v>
      </c>
      <c r="D71" s="224">
        <f>+'Page 1'!$D$8</f>
        <v>0</v>
      </c>
      <c r="E71" s="225" t="str">
        <f>IF('Page 1'!$D$9="","",'Page 1'!$D$9)</f>
        <v/>
      </c>
      <c r="F71" s="224">
        <f>+'Page 4C (1)'!A83</f>
        <v>0</v>
      </c>
      <c r="G71" s="224" t="str">
        <f>+'Page 4C (1)'!B83</f>
        <v/>
      </c>
      <c r="H71" s="224" t="str">
        <f>+'Page 4C (1)'!C83</f>
        <v/>
      </c>
      <c r="I71" s="224" t="str">
        <f>+'Page 4C (1)'!D83</f>
        <v/>
      </c>
      <c r="J71" s="249">
        <f>+'Page 4C (1)'!E83</f>
        <v>0</v>
      </c>
      <c r="K71" s="249">
        <f>+'Page 4C (1)'!F83</f>
        <v>0</v>
      </c>
      <c r="L71" s="249">
        <f>+'Page 4C (1)'!G83</f>
        <v>0</v>
      </c>
      <c r="M71" s="249">
        <f>+'Page 4C (1)'!H83</f>
        <v>0</v>
      </c>
      <c r="N71" s="249">
        <f>+'Page 4C (1)'!I83</f>
        <v>0</v>
      </c>
      <c r="O71" s="250">
        <f t="shared" si="1"/>
        <v>2024</v>
      </c>
      <c r="P71" s="243"/>
      <c r="Q71" s="243"/>
    </row>
    <row r="72" spans="1:17" x14ac:dyDescent="0.2">
      <c r="A72" s="224">
        <f>+'Page 1'!$B$11</f>
        <v>0</v>
      </c>
      <c r="B72" s="225">
        <f>'data-p1'!$B$3</f>
        <v>45657</v>
      </c>
      <c r="C72" s="225">
        <f>'data-p1'!$C$3</f>
        <v>45717</v>
      </c>
      <c r="D72" s="224">
        <f>+'Page 1'!$D$8</f>
        <v>0</v>
      </c>
      <c r="E72" s="225" t="str">
        <f>IF('Page 1'!$D$9="","",'Page 1'!$D$9)</f>
        <v/>
      </c>
      <c r="F72" s="224">
        <f>+'Page 4C (1)'!A84</f>
        <v>0</v>
      </c>
      <c r="G72" s="224" t="str">
        <f>+'Page 4C (1)'!B84</f>
        <v/>
      </c>
      <c r="H72" s="224" t="str">
        <f>+'Page 4C (1)'!C84</f>
        <v/>
      </c>
      <c r="I72" s="224" t="str">
        <f>+'Page 4C (1)'!D84</f>
        <v/>
      </c>
      <c r="J72" s="249">
        <f>+'Page 4C (1)'!E84</f>
        <v>0</v>
      </c>
      <c r="K72" s="249">
        <f>+'Page 4C (1)'!F84</f>
        <v>0</v>
      </c>
      <c r="L72" s="249">
        <f>+'Page 4C (1)'!G84</f>
        <v>0</v>
      </c>
      <c r="M72" s="249">
        <f>+'Page 4C (1)'!H84</f>
        <v>0</v>
      </c>
      <c r="N72" s="249">
        <f>+'Page 4C (1)'!I84</f>
        <v>0</v>
      </c>
      <c r="O72" s="250">
        <f t="shared" si="1"/>
        <v>2024</v>
      </c>
      <c r="P72" s="243"/>
      <c r="Q72" s="243"/>
    </row>
    <row r="73" spans="1:17" x14ac:dyDescent="0.2">
      <c r="A73" s="224">
        <f>+'Page 1'!$B$11</f>
        <v>0</v>
      </c>
      <c r="B73" s="225">
        <f>'data-p1'!$B$3</f>
        <v>45657</v>
      </c>
      <c r="C73" s="225">
        <f>'data-p1'!$C$3</f>
        <v>45717</v>
      </c>
      <c r="D73" s="224">
        <f>+'Page 1'!$D$8</f>
        <v>0</v>
      </c>
      <c r="E73" s="225" t="str">
        <f>IF('Page 1'!$D$9="","",'Page 1'!$D$9)</f>
        <v/>
      </c>
      <c r="F73" s="224">
        <f>+'Page 4C (1)'!A85</f>
        <v>0</v>
      </c>
      <c r="G73" s="224" t="str">
        <f>+'Page 4C (1)'!B85</f>
        <v/>
      </c>
      <c r="H73" s="224" t="str">
        <f>+'Page 4C (1)'!C85</f>
        <v/>
      </c>
      <c r="I73" s="224" t="str">
        <f>+'Page 4C (1)'!D85</f>
        <v/>
      </c>
      <c r="J73" s="249">
        <f>+'Page 4C (1)'!E85</f>
        <v>0</v>
      </c>
      <c r="K73" s="249">
        <f>+'Page 4C (1)'!F85</f>
        <v>0</v>
      </c>
      <c r="L73" s="249">
        <f>+'Page 4C (1)'!G85</f>
        <v>0</v>
      </c>
      <c r="M73" s="249">
        <f>+'Page 4C (1)'!H85</f>
        <v>0</v>
      </c>
      <c r="N73" s="249">
        <f>+'Page 4C (1)'!I85</f>
        <v>0</v>
      </c>
      <c r="O73" s="250">
        <f t="shared" si="1"/>
        <v>2024</v>
      </c>
      <c r="P73" s="243"/>
      <c r="Q73" s="243"/>
    </row>
    <row r="74" spans="1:17" x14ac:dyDescent="0.2">
      <c r="A74" s="224">
        <f>+'Page 1'!$B$11</f>
        <v>0</v>
      </c>
      <c r="B74" s="225">
        <f>'data-p1'!$B$3</f>
        <v>45657</v>
      </c>
      <c r="C74" s="225">
        <f>'data-p1'!$C$3</f>
        <v>45717</v>
      </c>
      <c r="D74" s="224">
        <f>+'Page 1'!$D$8</f>
        <v>0</v>
      </c>
      <c r="E74" s="225" t="str">
        <f>IF('Page 1'!$D$9="","",'Page 1'!$D$9)</f>
        <v/>
      </c>
      <c r="F74" s="224">
        <f>+'Page 4C (1)'!A86</f>
        <v>0</v>
      </c>
      <c r="G74" s="224" t="str">
        <f>+'Page 4C (1)'!B86</f>
        <v/>
      </c>
      <c r="H74" s="224" t="str">
        <f>+'Page 4C (1)'!C86</f>
        <v/>
      </c>
      <c r="I74" s="224" t="str">
        <f>+'Page 4C (1)'!D86</f>
        <v/>
      </c>
      <c r="J74" s="249">
        <f>+'Page 4C (1)'!E86</f>
        <v>0</v>
      </c>
      <c r="K74" s="249">
        <f>+'Page 4C (1)'!F86</f>
        <v>0</v>
      </c>
      <c r="L74" s="249">
        <f>+'Page 4C (1)'!G86</f>
        <v>0</v>
      </c>
      <c r="M74" s="249">
        <f>+'Page 4C (1)'!H86</f>
        <v>0</v>
      </c>
      <c r="N74" s="249">
        <f>+'Page 4C (1)'!I86</f>
        <v>0</v>
      </c>
      <c r="O74" s="250">
        <f t="shared" si="1"/>
        <v>2024</v>
      </c>
      <c r="P74" s="243"/>
      <c r="Q74" s="243"/>
    </row>
    <row r="75" spans="1:17" x14ac:dyDescent="0.2">
      <c r="A75" s="224">
        <f>+'Page 1'!$B$11</f>
        <v>0</v>
      </c>
      <c r="B75" s="225">
        <f>'data-p1'!$B$3</f>
        <v>45657</v>
      </c>
      <c r="C75" s="225">
        <f>'data-p1'!$C$3</f>
        <v>45717</v>
      </c>
      <c r="D75" s="224">
        <f>+'Page 1'!$D$8</f>
        <v>0</v>
      </c>
      <c r="E75" s="225" t="str">
        <f>IF('Page 1'!$D$9="","",'Page 1'!$D$9)</f>
        <v/>
      </c>
      <c r="F75" s="224">
        <f>+'Page 4C (2)'!A15</f>
        <v>0</v>
      </c>
      <c r="G75" s="224" t="str">
        <f>+'Page 4C (2)'!B15</f>
        <v/>
      </c>
      <c r="H75" s="224" t="str">
        <f>+'Page 4C (2)'!C15</f>
        <v/>
      </c>
      <c r="I75" s="224" t="str">
        <f>+'Page 4C (2)'!D15</f>
        <v/>
      </c>
      <c r="J75" s="249">
        <f>+'Page 4C (2)'!E15</f>
        <v>0</v>
      </c>
      <c r="K75" s="249">
        <f>+'Page 4C (2)'!F15</f>
        <v>0</v>
      </c>
      <c r="L75" s="249">
        <f>+'Page 4C (2)'!G15</f>
        <v>0</v>
      </c>
      <c r="M75" s="249">
        <f>+'Page 4C (2)'!H15</f>
        <v>0</v>
      </c>
      <c r="N75" s="249">
        <f>+'Page 4C (2)'!I15</f>
        <v>0</v>
      </c>
      <c r="O75" s="250">
        <f t="shared" si="1"/>
        <v>2024</v>
      </c>
    </row>
    <row r="76" spans="1:17" x14ac:dyDescent="0.2">
      <c r="A76" s="224">
        <f>+'Page 1'!$B$11</f>
        <v>0</v>
      </c>
      <c r="B76" s="225">
        <f>'data-p1'!$B$3</f>
        <v>45657</v>
      </c>
      <c r="C76" s="225">
        <f>'data-p1'!$C$3</f>
        <v>45717</v>
      </c>
      <c r="D76" s="224">
        <f>+'Page 1'!$D$8</f>
        <v>0</v>
      </c>
      <c r="E76" s="225" t="str">
        <f>IF('Page 1'!$D$9="","",'Page 1'!$D$9)</f>
        <v/>
      </c>
      <c r="F76" s="224">
        <f>+'Page 4C (2)'!A16</f>
        <v>0</v>
      </c>
      <c r="G76" s="224" t="str">
        <f>+'Page 4C (2)'!B16</f>
        <v/>
      </c>
      <c r="H76" s="224" t="str">
        <f>+'Page 4C (2)'!C16</f>
        <v/>
      </c>
      <c r="I76" s="224" t="str">
        <f>+'Page 4C (2)'!D16</f>
        <v/>
      </c>
      <c r="J76" s="249">
        <f>+'Page 4C (2)'!E16</f>
        <v>0</v>
      </c>
      <c r="K76" s="249">
        <f>+'Page 4C (2)'!F16</f>
        <v>0</v>
      </c>
      <c r="L76" s="249">
        <f>+'Page 4C (2)'!G16</f>
        <v>0</v>
      </c>
      <c r="M76" s="249">
        <f>+'Page 4C (2)'!H16</f>
        <v>0</v>
      </c>
      <c r="N76" s="249">
        <f>+'Page 4C (2)'!I16</f>
        <v>0</v>
      </c>
      <c r="O76" s="250">
        <f t="shared" si="1"/>
        <v>2024</v>
      </c>
    </row>
    <row r="77" spans="1:17" x14ac:dyDescent="0.2">
      <c r="A77" s="224">
        <f>+'Page 1'!$B$11</f>
        <v>0</v>
      </c>
      <c r="B77" s="225">
        <f>'data-p1'!$B$3</f>
        <v>45657</v>
      </c>
      <c r="C77" s="225">
        <f>'data-p1'!$C$3</f>
        <v>45717</v>
      </c>
      <c r="D77" s="224">
        <f>+'Page 1'!$D$8</f>
        <v>0</v>
      </c>
      <c r="E77" s="225" t="str">
        <f>IF('Page 1'!$D$9="","",'Page 1'!$D$9)</f>
        <v/>
      </c>
      <c r="F77" s="224">
        <f>+'Page 4C (2)'!A17</f>
        <v>0</v>
      </c>
      <c r="G77" s="224" t="str">
        <f>+'Page 4C (2)'!B17</f>
        <v/>
      </c>
      <c r="H77" s="224" t="str">
        <f>+'Page 4C (2)'!C17</f>
        <v/>
      </c>
      <c r="I77" s="224" t="str">
        <f>+'Page 4C (2)'!D17</f>
        <v/>
      </c>
      <c r="J77" s="249">
        <f>+'Page 4C (2)'!E17</f>
        <v>0</v>
      </c>
      <c r="K77" s="249">
        <f>+'Page 4C (2)'!F17</f>
        <v>0</v>
      </c>
      <c r="L77" s="249">
        <f>+'Page 4C (2)'!G17</f>
        <v>0</v>
      </c>
      <c r="M77" s="249">
        <f>+'Page 4C (2)'!H17</f>
        <v>0</v>
      </c>
      <c r="N77" s="249">
        <f>+'Page 4C (2)'!I17</f>
        <v>0</v>
      </c>
      <c r="O77" s="250">
        <f t="shared" si="1"/>
        <v>2024</v>
      </c>
    </row>
    <row r="78" spans="1:17" x14ac:dyDescent="0.2">
      <c r="A78" s="224">
        <f>+'Page 1'!$B$11</f>
        <v>0</v>
      </c>
      <c r="B78" s="225">
        <f>'data-p1'!$B$3</f>
        <v>45657</v>
      </c>
      <c r="C78" s="225">
        <f>'data-p1'!$C$3</f>
        <v>45717</v>
      </c>
      <c r="D78" s="224">
        <f>+'Page 1'!$D$8</f>
        <v>0</v>
      </c>
      <c r="E78" s="225" t="str">
        <f>IF('Page 1'!$D$9="","",'Page 1'!$D$9)</f>
        <v/>
      </c>
      <c r="F78" s="224">
        <f>+'Page 4C (2)'!A18</f>
        <v>0</v>
      </c>
      <c r="G78" s="224" t="str">
        <f>+'Page 4C (2)'!B18</f>
        <v/>
      </c>
      <c r="H78" s="224" t="str">
        <f>+'Page 4C (2)'!C18</f>
        <v/>
      </c>
      <c r="I78" s="224" t="str">
        <f>+'Page 4C (2)'!D18</f>
        <v/>
      </c>
      <c r="J78" s="249">
        <f>+'Page 4C (2)'!E18</f>
        <v>0</v>
      </c>
      <c r="K78" s="249">
        <f>+'Page 4C (2)'!F18</f>
        <v>0</v>
      </c>
      <c r="L78" s="249">
        <f>+'Page 4C (2)'!G18</f>
        <v>0</v>
      </c>
      <c r="M78" s="249">
        <f>+'Page 4C (2)'!H18</f>
        <v>0</v>
      </c>
      <c r="N78" s="249">
        <f>+'Page 4C (2)'!I18</f>
        <v>0</v>
      </c>
      <c r="O78" s="250">
        <f t="shared" si="1"/>
        <v>2024</v>
      </c>
    </row>
    <row r="79" spans="1:17" x14ac:dyDescent="0.2">
      <c r="A79" s="224">
        <f>+'Page 1'!$B$11</f>
        <v>0</v>
      </c>
      <c r="B79" s="225">
        <f>'data-p1'!$B$3</f>
        <v>45657</v>
      </c>
      <c r="C79" s="225">
        <f>'data-p1'!$C$3</f>
        <v>45717</v>
      </c>
      <c r="D79" s="224">
        <f>+'Page 1'!$D$8</f>
        <v>0</v>
      </c>
      <c r="E79" s="225" t="str">
        <f>IF('Page 1'!$D$9="","",'Page 1'!$D$9)</f>
        <v/>
      </c>
      <c r="F79" s="224">
        <f>+'Page 4C (2)'!A19</f>
        <v>0</v>
      </c>
      <c r="G79" s="224" t="str">
        <f>+'Page 4C (2)'!B19</f>
        <v/>
      </c>
      <c r="H79" s="224" t="str">
        <f>+'Page 4C (2)'!C19</f>
        <v/>
      </c>
      <c r="I79" s="224" t="str">
        <f>+'Page 4C (2)'!D19</f>
        <v/>
      </c>
      <c r="J79" s="249">
        <f>+'Page 4C (2)'!E19</f>
        <v>0</v>
      </c>
      <c r="K79" s="249">
        <f>+'Page 4C (2)'!F19</f>
        <v>0</v>
      </c>
      <c r="L79" s="249">
        <f>+'Page 4C (2)'!G19</f>
        <v>0</v>
      </c>
      <c r="M79" s="249">
        <f>+'Page 4C (2)'!H19</f>
        <v>0</v>
      </c>
      <c r="N79" s="249">
        <f>+'Page 4C (2)'!I19</f>
        <v>0</v>
      </c>
      <c r="O79" s="250">
        <f t="shared" si="1"/>
        <v>2024</v>
      </c>
    </row>
    <row r="80" spans="1:17" x14ac:dyDescent="0.2">
      <c r="A80" s="224">
        <f>+'Page 1'!$B$11</f>
        <v>0</v>
      </c>
      <c r="B80" s="225">
        <f>'data-p1'!$B$3</f>
        <v>45657</v>
      </c>
      <c r="C80" s="225">
        <f>'data-p1'!$C$3</f>
        <v>45717</v>
      </c>
      <c r="D80" s="224">
        <f>+'Page 1'!$D$8</f>
        <v>0</v>
      </c>
      <c r="E80" s="225" t="str">
        <f>IF('Page 1'!$D$9="","",'Page 1'!$D$9)</f>
        <v/>
      </c>
      <c r="F80" s="224">
        <f>+'Page 4C (2)'!A20</f>
        <v>0</v>
      </c>
      <c r="G80" s="224" t="str">
        <f>+'Page 4C (2)'!B20</f>
        <v/>
      </c>
      <c r="H80" s="224" t="str">
        <f>+'Page 4C (2)'!C20</f>
        <v/>
      </c>
      <c r="I80" s="224" t="str">
        <f>+'Page 4C (2)'!D20</f>
        <v/>
      </c>
      <c r="J80" s="249">
        <f>+'Page 4C (2)'!E20</f>
        <v>0</v>
      </c>
      <c r="K80" s="249">
        <f>+'Page 4C (2)'!F20</f>
        <v>0</v>
      </c>
      <c r="L80" s="249">
        <f>+'Page 4C (2)'!G20</f>
        <v>0</v>
      </c>
      <c r="M80" s="249">
        <f>+'Page 4C (2)'!H20</f>
        <v>0</v>
      </c>
      <c r="N80" s="249">
        <f>+'Page 4C (2)'!I20</f>
        <v>0</v>
      </c>
      <c r="O80" s="250">
        <f t="shared" si="1"/>
        <v>2024</v>
      </c>
    </row>
    <row r="81" spans="1:15" x14ac:dyDescent="0.2">
      <c r="A81" s="224">
        <f>+'Page 1'!$B$11</f>
        <v>0</v>
      </c>
      <c r="B81" s="225">
        <f>'data-p1'!$B$3</f>
        <v>45657</v>
      </c>
      <c r="C81" s="225">
        <f>'data-p1'!$C$3</f>
        <v>45717</v>
      </c>
      <c r="D81" s="224">
        <f>+'Page 1'!$D$8</f>
        <v>0</v>
      </c>
      <c r="E81" s="225" t="str">
        <f>IF('Page 1'!$D$9="","",'Page 1'!$D$9)</f>
        <v/>
      </c>
      <c r="F81" s="224">
        <f>+'Page 4C (2)'!A21</f>
        <v>0</v>
      </c>
      <c r="G81" s="224" t="str">
        <f>+'Page 4C (2)'!B21</f>
        <v/>
      </c>
      <c r="H81" s="224" t="str">
        <f>+'Page 4C (2)'!C21</f>
        <v/>
      </c>
      <c r="I81" s="224" t="str">
        <f>+'Page 4C (2)'!D21</f>
        <v/>
      </c>
      <c r="J81" s="249">
        <f>+'Page 4C (2)'!E21</f>
        <v>0</v>
      </c>
      <c r="K81" s="249">
        <f>+'Page 4C (2)'!F21</f>
        <v>0</v>
      </c>
      <c r="L81" s="249">
        <f>+'Page 4C (2)'!G21</f>
        <v>0</v>
      </c>
      <c r="M81" s="249">
        <f>+'Page 4C (2)'!H21</f>
        <v>0</v>
      </c>
      <c r="N81" s="249">
        <f>+'Page 4C (2)'!I21</f>
        <v>0</v>
      </c>
      <c r="O81" s="250">
        <f t="shared" si="1"/>
        <v>2024</v>
      </c>
    </row>
    <row r="82" spans="1:15" x14ac:dyDescent="0.2">
      <c r="A82" s="224">
        <f>+'Page 1'!$B$11</f>
        <v>0</v>
      </c>
      <c r="B82" s="225">
        <f>'data-p1'!$B$3</f>
        <v>45657</v>
      </c>
      <c r="C82" s="225">
        <f>'data-p1'!$C$3</f>
        <v>45717</v>
      </c>
      <c r="D82" s="224">
        <f>+'Page 1'!$D$8</f>
        <v>0</v>
      </c>
      <c r="E82" s="225" t="str">
        <f>IF('Page 1'!$D$9="","",'Page 1'!$D$9)</f>
        <v/>
      </c>
      <c r="F82" s="224">
        <f>+'Page 4C (2)'!A22</f>
        <v>0</v>
      </c>
      <c r="G82" s="224" t="str">
        <f>+'Page 4C (2)'!B22</f>
        <v/>
      </c>
      <c r="H82" s="224" t="str">
        <f>+'Page 4C (2)'!C22</f>
        <v/>
      </c>
      <c r="I82" s="224" t="str">
        <f>+'Page 4C (2)'!D22</f>
        <v/>
      </c>
      <c r="J82" s="249">
        <f>+'Page 4C (2)'!E22</f>
        <v>0</v>
      </c>
      <c r="K82" s="249">
        <f>+'Page 4C (2)'!F22</f>
        <v>0</v>
      </c>
      <c r="L82" s="249">
        <f>+'Page 4C (2)'!G22</f>
        <v>0</v>
      </c>
      <c r="M82" s="249">
        <f>+'Page 4C (2)'!H22</f>
        <v>0</v>
      </c>
      <c r="N82" s="249">
        <f>+'Page 4C (2)'!I22</f>
        <v>0</v>
      </c>
      <c r="O82" s="250">
        <f t="shared" si="1"/>
        <v>2024</v>
      </c>
    </row>
    <row r="83" spans="1:15" x14ac:dyDescent="0.2">
      <c r="A83" s="224">
        <f>+'Page 1'!$B$11</f>
        <v>0</v>
      </c>
      <c r="B83" s="225">
        <f>'data-p1'!$B$3</f>
        <v>45657</v>
      </c>
      <c r="C83" s="225">
        <f>'data-p1'!$C$3</f>
        <v>45717</v>
      </c>
      <c r="D83" s="224">
        <f>+'Page 1'!$D$8</f>
        <v>0</v>
      </c>
      <c r="E83" s="225" t="str">
        <f>IF('Page 1'!$D$9="","",'Page 1'!$D$9)</f>
        <v/>
      </c>
      <c r="F83" s="224">
        <f>+'Page 4C (2)'!A23</f>
        <v>0</v>
      </c>
      <c r="G83" s="224" t="str">
        <f>+'Page 4C (2)'!B23</f>
        <v/>
      </c>
      <c r="H83" s="224" t="str">
        <f>+'Page 4C (2)'!C23</f>
        <v/>
      </c>
      <c r="I83" s="224" t="str">
        <f>+'Page 4C (2)'!D23</f>
        <v/>
      </c>
      <c r="J83" s="249">
        <f>+'Page 4C (2)'!E23</f>
        <v>0</v>
      </c>
      <c r="K83" s="249">
        <f>+'Page 4C (2)'!F23</f>
        <v>0</v>
      </c>
      <c r="L83" s="249">
        <f>+'Page 4C (2)'!G23</f>
        <v>0</v>
      </c>
      <c r="M83" s="249">
        <f>+'Page 4C (2)'!H23</f>
        <v>0</v>
      </c>
      <c r="N83" s="249">
        <f>+'Page 4C (2)'!I23</f>
        <v>0</v>
      </c>
      <c r="O83" s="250">
        <f t="shared" si="1"/>
        <v>2024</v>
      </c>
    </row>
    <row r="84" spans="1:15" x14ac:dyDescent="0.2">
      <c r="A84" s="224">
        <f>+'Page 1'!$B$11</f>
        <v>0</v>
      </c>
      <c r="B84" s="225">
        <f>'data-p1'!$B$3</f>
        <v>45657</v>
      </c>
      <c r="C84" s="225">
        <f>'data-p1'!$C$3</f>
        <v>45717</v>
      </c>
      <c r="D84" s="224">
        <f>+'Page 1'!$D$8</f>
        <v>0</v>
      </c>
      <c r="E84" s="225" t="str">
        <f>IF('Page 1'!$D$9="","",'Page 1'!$D$9)</f>
        <v/>
      </c>
      <c r="F84" s="224">
        <f>+'Page 4C (2)'!A24</f>
        <v>0</v>
      </c>
      <c r="G84" s="224" t="str">
        <f>+'Page 4C (2)'!B24</f>
        <v/>
      </c>
      <c r="H84" s="224" t="str">
        <f>+'Page 4C (2)'!C24</f>
        <v/>
      </c>
      <c r="I84" s="224" t="str">
        <f>+'Page 4C (2)'!D24</f>
        <v/>
      </c>
      <c r="J84" s="249">
        <f>+'Page 4C (2)'!E24</f>
        <v>0</v>
      </c>
      <c r="K84" s="249">
        <f>+'Page 4C (2)'!F24</f>
        <v>0</v>
      </c>
      <c r="L84" s="249">
        <f>+'Page 4C (2)'!G24</f>
        <v>0</v>
      </c>
      <c r="M84" s="249">
        <f>+'Page 4C (2)'!H24</f>
        <v>0</v>
      </c>
      <c r="N84" s="249">
        <f>+'Page 4C (2)'!I24</f>
        <v>0</v>
      </c>
      <c r="O84" s="250">
        <f t="shared" si="1"/>
        <v>2024</v>
      </c>
    </row>
    <row r="85" spans="1:15" x14ac:dyDescent="0.2">
      <c r="A85" s="224">
        <f>+'Page 1'!$B$11</f>
        <v>0</v>
      </c>
      <c r="B85" s="225">
        <f>'data-p1'!$B$3</f>
        <v>45657</v>
      </c>
      <c r="C85" s="225">
        <f>'data-p1'!$C$3</f>
        <v>45717</v>
      </c>
      <c r="D85" s="224">
        <f>+'Page 1'!$D$8</f>
        <v>0</v>
      </c>
      <c r="E85" s="225" t="str">
        <f>IF('Page 1'!$D$9="","",'Page 1'!$D$9)</f>
        <v/>
      </c>
      <c r="F85" s="224">
        <f>+'Page 4C (2)'!A25</f>
        <v>0</v>
      </c>
      <c r="G85" s="224" t="str">
        <f>+'Page 4C (2)'!B25</f>
        <v/>
      </c>
      <c r="H85" s="224" t="str">
        <f>+'Page 4C (2)'!C25</f>
        <v/>
      </c>
      <c r="I85" s="224" t="str">
        <f>+'Page 4C (2)'!D25</f>
        <v/>
      </c>
      <c r="J85" s="249">
        <f>+'Page 4C (2)'!E25</f>
        <v>0</v>
      </c>
      <c r="K85" s="249">
        <f>+'Page 4C (2)'!F25</f>
        <v>0</v>
      </c>
      <c r="L85" s="249">
        <f>+'Page 4C (2)'!G25</f>
        <v>0</v>
      </c>
      <c r="M85" s="249">
        <f>+'Page 4C (2)'!H25</f>
        <v>0</v>
      </c>
      <c r="N85" s="249">
        <f>+'Page 4C (2)'!I25</f>
        <v>0</v>
      </c>
      <c r="O85" s="250">
        <f t="shared" si="1"/>
        <v>2024</v>
      </c>
    </row>
    <row r="86" spans="1:15" x14ac:dyDescent="0.2">
      <c r="A86" s="224">
        <f>+'Page 1'!$B$11</f>
        <v>0</v>
      </c>
      <c r="B86" s="225">
        <f>'data-p1'!$B$3</f>
        <v>45657</v>
      </c>
      <c r="C86" s="225">
        <f>'data-p1'!$C$3</f>
        <v>45717</v>
      </c>
      <c r="D86" s="224">
        <f>+'Page 1'!$D$8</f>
        <v>0</v>
      </c>
      <c r="E86" s="225" t="str">
        <f>IF('Page 1'!$D$9="","",'Page 1'!$D$9)</f>
        <v/>
      </c>
      <c r="F86" s="224">
        <f>+'Page 4C (2)'!A26</f>
        <v>0</v>
      </c>
      <c r="G86" s="224" t="str">
        <f>+'Page 4C (2)'!B26</f>
        <v/>
      </c>
      <c r="H86" s="224" t="str">
        <f>+'Page 4C (2)'!C26</f>
        <v/>
      </c>
      <c r="I86" s="224" t="str">
        <f>+'Page 4C (2)'!D26</f>
        <v/>
      </c>
      <c r="J86" s="249">
        <f>+'Page 4C (2)'!E26</f>
        <v>0</v>
      </c>
      <c r="K86" s="249">
        <f>+'Page 4C (2)'!F26</f>
        <v>0</v>
      </c>
      <c r="L86" s="249">
        <f>+'Page 4C (2)'!G26</f>
        <v>0</v>
      </c>
      <c r="M86" s="249">
        <f>+'Page 4C (2)'!H26</f>
        <v>0</v>
      </c>
      <c r="N86" s="249">
        <f>+'Page 4C (2)'!I26</f>
        <v>0</v>
      </c>
      <c r="O86" s="250">
        <f t="shared" si="1"/>
        <v>2024</v>
      </c>
    </row>
    <row r="87" spans="1:15" x14ac:dyDescent="0.2">
      <c r="A87" s="224">
        <f>+'Page 1'!$B$11</f>
        <v>0</v>
      </c>
      <c r="B87" s="225">
        <f>'data-p1'!$B$3</f>
        <v>45657</v>
      </c>
      <c r="C87" s="225">
        <f>'data-p1'!$C$3</f>
        <v>45717</v>
      </c>
      <c r="D87" s="224">
        <f>+'Page 1'!$D$8</f>
        <v>0</v>
      </c>
      <c r="E87" s="225" t="str">
        <f>IF('Page 1'!$D$9="","",'Page 1'!$D$9)</f>
        <v/>
      </c>
      <c r="F87" s="224">
        <f>+'Page 4C (2)'!A27</f>
        <v>0</v>
      </c>
      <c r="G87" s="224" t="str">
        <f>+'Page 4C (2)'!B27</f>
        <v/>
      </c>
      <c r="H87" s="224" t="str">
        <f>+'Page 4C (2)'!C27</f>
        <v/>
      </c>
      <c r="I87" s="224" t="str">
        <f>+'Page 4C (2)'!D27</f>
        <v/>
      </c>
      <c r="J87" s="249">
        <f>+'Page 4C (2)'!E27</f>
        <v>0</v>
      </c>
      <c r="K87" s="249">
        <f>+'Page 4C (2)'!F27</f>
        <v>0</v>
      </c>
      <c r="L87" s="249">
        <f>+'Page 4C (2)'!G27</f>
        <v>0</v>
      </c>
      <c r="M87" s="249">
        <f>+'Page 4C (2)'!H27</f>
        <v>0</v>
      </c>
      <c r="N87" s="249">
        <f>+'Page 4C (2)'!I27</f>
        <v>0</v>
      </c>
      <c r="O87" s="250">
        <f t="shared" si="1"/>
        <v>2024</v>
      </c>
    </row>
    <row r="88" spans="1:15" x14ac:dyDescent="0.2">
      <c r="A88" s="224">
        <f>+'Page 1'!$B$11</f>
        <v>0</v>
      </c>
      <c r="B88" s="225">
        <f>'data-p1'!$B$3</f>
        <v>45657</v>
      </c>
      <c r="C88" s="225">
        <f>'data-p1'!$C$3</f>
        <v>45717</v>
      </c>
      <c r="D88" s="224">
        <f>+'Page 1'!$D$8</f>
        <v>0</v>
      </c>
      <c r="E88" s="225" t="str">
        <f>IF('Page 1'!$D$9="","",'Page 1'!$D$9)</f>
        <v/>
      </c>
      <c r="F88" s="224">
        <f>+'Page 4C (2)'!A28</f>
        <v>0</v>
      </c>
      <c r="G88" s="224" t="str">
        <f>+'Page 4C (2)'!B28</f>
        <v/>
      </c>
      <c r="H88" s="224" t="str">
        <f>+'Page 4C (2)'!C28</f>
        <v/>
      </c>
      <c r="I88" s="224" t="str">
        <f>+'Page 4C (2)'!D28</f>
        <v/>
      </c>
      <c r="J88" s="249">
        <f>+'Page 4C (2)'!E28</f>
        <v>0</v>
      </c>
      <c r="K88" s="249">
        <f>+'Page 4C (2)'!F28</f>
        <v>0</v>
      </c>
      <c r="L88" s="249">
        <f>+'Page 4C (2)'!G28</f>
        <v>0</v>
      </c>
      <c r="M88" s="249">
        <f>+'Page 4C (2)'!H28</f>
        <v>0</v>
      </c>
      <c r="N88" s="249">
        <f>+'Page 4C (2)'!I28</f>
        <v>0</v>
      </c>
      <c r="O88" s="250">
        <f t="shared" si="1"/>
        <v>2024</v>
      </c>
    </row>
    <row r="89" spans="1:15" x14ac:dyDescent="0.2">
      <c r="A89" s="224">
        <f>+'Page 1'!$B$11</f>
        <v>0</v>
      </c>
      <c r="B89" s="225">
        <f>'data-p1'!$B$3</f>
        <v>45657</v>
      </c>
      <c r="C89" s="225">
        <f>'data-p1'!$C$3</f>
        <v>45717</v>
      </c>
      <c r="D89" s="224">
        <f>+'Page 1'!$D$8</f>
        <v>0</v>
      </c>
      <c r="E89" s="225" t="str">
        <f>IF('Page 1'!$D$9="","",'Page 1'!$D$9)</f>
        <v/>
      </c>
      <c r="F89" s="224">
        <f>+'Page 4C (2)'!A29</f>
        <v>0</v>
      </c>
      <c r="G89" s="224" t="str">
        <f>+'Page 4C (2)'!B29</f>
        <v/>
      </c>
      <c r="H89" s="224" t="str">
        <f>+'Page 4C (2)'!C29</f>
        <v/>
      </c>
      <c r="I89" s="224" t="str">
        <f>+'Page 4C (2)'!D29</f>
        <v/>
      </c>
      <c r="J89" s="249">
        <f>+'Page 4C (2)'!E29</f>
        <v>0</v>
      </c>
      <c r="K89" s="249">
        <f>+'Page 4C (2)'!F29</f>
        <v>0</v>
      </c>
      <c r="L89" s="249">
        <f>+'Page 4C (2)'!G29</f>
        <v>0</v>
      </c>
      <c r="M89" s="249">
        <f>+'Page 4C (2)'!H29</f>
        <v>0</v>
      </c>
      <c r="N89" s="249">
        <f>+'Page 4C (2)'!I29</f>
        <v>0</v>
      </c>
      <c r="O89" s="250">
        <f t="shared" si="1"/>
        <v>2024</v>
      </c>
    </row>
    <row r="90" spans="1:15" x14ac:dyDescent="0.2">
      <c r="A90" s="224">
        <f>+'Page 1'!$B$11</f>
        <v>0</v>
      </c>
      <c r="B90" s="225">
        <f>'data-p1'!$B$3</f>
        <v>45657</v>
      </c>
      <c r="C90" s="225">
        <f>'data-p1'!$C$3</f>
        <v>45717</v>
      </c>
      <c r="D90" s="224">
        <f>+'Page 1'!$D$8</f>
        <v>0</v>
      </c>
      <c r="E90" s="225" t="str">
        <f>IF('Page 1'!$D$9="","",'Page 1'!$D$9)</f>
        <v/>
      </c>
      <c r="F90" s="224">
        <f>+'Page 4C (2)'!A30</f>
        <v>0</v>
      </c>
      <c r="G90" s="224" t="str">
        <f>+'Page 4C (2)'!B30</f>
        <v/>
      </c>
      <c r="H90" s="224" t="str">
        <f>+'Page 4C (2)'!C30</f>
        <v/>
      </c>
      <c r="I90" s="224" t="str">
        <f>+'Page 4C (2)'!D30</f>
        <v/>
      </c>
      <c r="J90" s="249">
        <f>+'Page 4C (2)'!E30</f>
        <v>0</v>
      </c>
      <c r="K90" s="249">
        <f>+'Page 4C (2)'!F30</f>
        <v>0</v>
      </c>
      <c r="L90" s="249">
        <f>+'Page 4C (2)'!G30</f>
        <v>0</v>
      </c>
      <c r="M90" s="249">
        <f>+'Page 4C (2)'!H30</f>
        <v>0</v>
      </c>
      <c r="N90" s="249">
        <f>+'Page 4C (2)'!I30</f>
        <v>0</v>
      </c>
      <c r="O90" s="250">
        <f t="shared" si="1"/>
        <v>2024</v>
      </c>
    </row>
    <row r="91" spans="1:15" x14ac:dyDescent="0.2">
      <c r="A91" s="224">
        <f>+'Page 1'!$B$11</f>
        <v>0</v>
      </c>
      <c r="B91" s="225">
        <f>'data-p1'!$B$3</f>
        <v>45657</v>
      </c>
      <c r="C91" s="225">
        <f>'data-p1'!$C$3</f>
        <v>45717</v>
      </c>
      <c r="D91" s="224">
        <f>+'Page 1'!$D$8</f>
        <v>0</v>
      </c>
      <c r="E91" s="225" t="str">
        <f>IF('Page 1'!$D$9="","",'Page 1'!$D$9)</f>
        <v/>
      </c>
      <c r="F91" s="224">
        <f>+'Page 4C (2)'!A31</f>
        <v>0</v>
      </c>
      <c r="G91" s="224" t="str">
        <f>+'Page 4C (2)'!B31</f>
        <v/>
      </c>
      <c r="H91" s="224" t="str">
        <f>+'Page 4C (2)'!C31</f>
        <v/>
      </c>
      <c r="I91" s="224" t="str">
        <f>+'Page 4C (2)'!D31</f>
        <v/>
      </c>
      <c r="J91" s="249">
        <f>+'Page 4C (2)'!E31</f>
        <v>0</v>
      </c>
      <c r="K91" s="249">
        <f>+'Page 4C (2)'!F31</f>
        <v>0</v>
      </c>
      <c r="L91" s="249">
        <f>+'Page 4C (2)'!G31</f>
        <v>0</v>
      </c>
      <c r="M91" s="249">
        <f>+'Page 4C (2)'!H31</f>
        <v>0</v>
      </c>
      <c r="N91" s="249">
        <f>+'Page 4C (2)'!I31</f>
        <v>0</v>
      </c>
      <c r="O91" s="250">
        <f t="shared" si="1"/>
        <v>2024</v>
      </c>
    </row>
    <row r="92" spans="1:15" x14ac:dyDescent="0.2">
      <c r="A92" s="224">
        <f>+'Page 1'!$B$11</f>
        <v>0</v>
      </c>
      <c r="B92" s="225">
        <f>'data-p1'!$B$3</f>
        <v>45657</v>
      </c>
      <c r="C92" s="225">
        <f>'data-p1'!$C$3</f>
        <v>45717</v>
      </c>
      <c r="D92" s="224">
        <f>+'Page 1'!$D$8</f>
        <v>0</v>
      </c>
      <c r="E92" s="225" t="str">
        <f>IF('Page 1'!$D$9="","",'Page 1'!$D$9)</f>
        <v/>
      </c>
      <c r="F92" s="224">
        <f>+'Page 4C (2)'!A32</f>
        <v>0</v>
      </c>
      <c r="G92" s="224" t="str">
        <f>+'Page 4C (2)'!B32</f>
        <v/>
      </c>
      <c r="H92" s="224" t="str">
        <f>+'Page 4C (2)'!C32</f>
        <v/>
      </c>
      <c r="I92" s="224" t="str">
        <f>+'Page 4C (2)'!D32</f>
        <v/>
      </c>
      <c r="J92" s="249">
        <f>+'Page 4C (2)'!E32</f>
        <v>0</v>
      </c>
      <c r="K92" s="249">
        <f>+'Page 4C (2)'!F32</f>
        <v>0</v>
      </c>
      <c r="L92" s="249">
        <f>+'Page 4C (2)'!G32</f>
        <v>0</v>
      </c>
      <c r="M92" s="249">
        <f>+'Page 4C (2)'!H32</f>
        <v>0</v>
      </c>
      <c r="N92" s="249">
        <f>+'Page 4C (2)'!I32</f>
        <v>0</v>
      </c>
      <c r="O92" s="250">
        <f t="shared" si="1"/>
        <v>2024</v>
      </c>
    </row>
    <row r="93" spans="1:15" x14ac:dyDescent="0.2">
      <c r="A93" s="224">
        <f>+'Page 1'!$B$11</f>
        <v>0</v>
      </c>
      <c r="B93" s="225">
        <f>'data-p1'!$B$3</f>
        <v>45657</v>
      </c>
      <c r="C93" s="225">
        <f>'data-p1'!$C$3</f>
        <v>45717</v>
      </c>
      <c r="D93" s="224">
        <f>+'Page 1'!$D$8</f>
        <v>0</v>
      </c>
      <c r="E93" s="225" t="str">
        <f>IF('Page 1'!$D$9="","",'Page 1'!$D$9)</f>
        <v/>
      </c>
      <c r="F93" s="224">
        <f>+'Page 4C (2)'!A33</f>
        <v>0</v>
      </c>
      <c r="G93" s="224" t="str">
        <f>+'Page 4C (2)'!B33</f>
        <v/>
      </c>
      <c r="H93" s="224" t="str">
        <f>+'Page 4C (2)'!C33</f>
        <v/>
      </c>
      <c r="I93" s="224" t="str">
        <f>+'Page 4C (2)'!D33</f>
        <v/>
      </c>
      <c r="J93" s="249">
        <f>+'Page 4C (2)'!E33</f>
        <v>0</v>
      </c>
      <c r="K93" s="249">
        <f>+'Page 4C (2)'!F33</f>
        <v>0</v>
      </c>
      <c r="L93" s="249">
        <f>+'Page 4C (2)'!G33</f>
        <v>0</v>
      </c>
      <c r="M93" s="249">
        <f>+'Page 4C (2)'!H33</f>
        <v>0</v>
      </c>
      <c r="N93" s="249">
        <f>+'Page 4C (2)'!I33</f>
        <v>0</v>
      </c>
      <c r="O93" s="250">
        <f t="shared" si="1"/>
        <v>2024</v>
      </c>
    </row>
    <row r="94" spans="1:15" x14ac:dyDescent="0.2">
      <c r="A94" s="224">
        <f>+'Page 1'!$B$11</f>
        <v>0</v>
      </c>
      <c r="B94" s="225">
        <f>'data-p1'!$B$3</f>
        <v>45657</v>
      </c>
      <c r="C94" s="225">
        <f>'data-p1'!$C$3</f>
        <v>45717</v>
      </c>
      <c r="D94" s="224">
        <f>+'Page 1'!$D$8</f>
        <v>0</v>
      </c>
      <c r="E94" s="225" t="str">
        <f>IF('Page 1'!$D$9="","",'Page 1'!$D$9)</f>
        <v/>
      </c>
      <c r="F94" s="224">
        <f>+'Page 4C (2)'!A34</f>
        <v>0</v>
      </c>
      <c r="G94" s="224" t="str">
        <f>+'Page 4C (2)'!B34</f>
        <v/>
      </c>
      <c r="H94" s="224" t="str">
        <f>+'Page 4C (2)'!C34</f>
        <v/>
      </c>
      <c r="I94" s="224" t="str">
        <f>+'Page 4C (2)'!D34</f>
        <v/>
      </c>
      <c r="J94" s="249">
        <f>+'Page 4C (2)'!E34</f>
        <v>0</v>
      </c>
      <c r="K94" s="249">
        <f>+'Page 4C (2)'!F34</f>
        <v>0</v>
      </c>
      <c r="L94" s="249">
        <f>+'Page 4C (2)'!G34</f>
        <v>0</v>
      </c>
      <c r="M94" s="249">
        <f>+'Page 4C (2)'!H34</f>
        <v>0</v>
      </c>
      <c r="N94" s="249">
        <f>+'Page 4C (2)'!I34</f>
        <v>0</v>
      </c>
      <c r="O94" s="250">
        <f t="shared" si="1"/>
        <v>2024</v>
      </c>
    </row>
    <row r="95" spans="1:15" x14ac:dyDescent="0.2">
      <c r="A95" s="224">
        <f>+'Page 1'!$B$11</f>
        <v>0</v>
      </c>
      <c r="B95" s="225">
        <f>'data-p1'!$B$3</f>
        <v>45657</v>
      </c>
      <c r="C95" s="225">
        <f>'data-p1'!$C$3</f>
        <v>45717</v>
      </c>
      <c r="D95" s="224">
        <f>+'Page 1'!$D$8</f>
        <v>0</v>
      </c>
      <c r="E95" s="225" t="str">
        <f>IF('Page 1'!$D$9="","",'Page 1'!$D$9)</f>
        <v/>
      </c>
      <c r="F95" s="224">
        <f>+'Page 4C (2)'!A35</f>
        <v>0</v>
      </c>
      <c r="G95" s="224" t="str">
        <f>+'Page 4C (2)'!B35</f>
        <v/>
      </c>
      <c r="H95" s="224" t="str">
        <f>+'Page 4C (2)'!C35</f>
        <v/>
      </c>
      <c r="I95" s="224" t="str">
        <f>+'Page 4C (2)'!D35</f>
        <v/>
      </c>
      <c r="J95" s="249">
        <f>+'Page 4C (2)'!E35</f>
        <v>0</v>
      </c>
      <c r="K95" s="249">
        <f>+'Page 4C (2)'!F35</f>
        <v>0</v>
      </c>
      <c r="L95" s="249">
        <f>+'Page 4C (2)'!G35</f>
        <v>0</v>
      </c>
      <c r="M95" s="249">
        <f>+'Page 4C (2)'!H35</f>
        <v>0</v>
      </c>
      <c r="N95" s="249">
        <f>+'Page 4C (2)'!I35</f>
        <v>0</v>
      </c>
      <c r="O95" s="250">
        <f t="shared" si="1"/>
        <v>2024</v>
      </c>
    </row>
    <row r="96" spans="1:15" x14ac:dyDescent="0.2">
      <c r="A96" s="224">
        <f>+'Page 1'!$B$11</f>
        <v>0</v>
      </c>
      <c r="B96" s="225">
        <f>'data-p1'!$B$3</f>
        <v>45657</v>
      </c>
      <c r="C96" s="225">
        <f>'data-p1'!$C$3</f>
        <v>45717</v>
      </c>
      <c r="D96" s="224">
        <f>+'Page 1'!$D$8</f>
        <v>0</v>
      </c>
      <c r="E96" s="225" t="str">
        <f>IF('Page 1'!$D$9="","",'Page 1'!$D$9)</f>
        <v/>
      </c>
      <c r="F96" s="224">
        <f>+'Page 4C (2)'!A36</f>
        <v>0</v>
      </c>
      <c r="G96" s="224" t="str">
        <f>+'Page 4C (2)'!B36</f>
        <v/>
      </c>
      <c r="H96" s="224" t="str">
        <f>+'Page 4C (2)'!C36</f>
        <v/>
      </c>
      <c r="I96" s="224" t="str">
        <f>+'Page 4C (2)'!D36</f>
        <v/>
      </c>
      <c r="J96" s="249">
        <f>+'Page 4C (2)'!E36</f>
        <v>0</v>
      </c>
      <c r="K96" s="249">
        <f>+'Page 4C (2)'!F36</f>
        <v>0</v>
      </c>
      <c r="L96" s="249">
        <f>+'Page 4C (2)'!G36</f>
        <v>0</v>
      </c>
      <c r="M96" s="249">
        <f>+'Page 4C (2)'!H36</f>
        <v>0</v>
      </c>
      <c r="N96" s="249">
        <f>+'Page 4C (2)'!I36</f>
        <v>0</v>
      </c>
      <c r="O96" s="250">
        <f t="shared" si="1"/>
        <v>2024</v>
      </c>
    </row>
    <row r="97" spans="1:15" x14ac:dyDescent="0.2">
      <c r="A97" s="224">
        <f>+'Page 1'!$B$11</f>
        <v>0</v>
      </c>
      <c r="B97" s="225">
        <f>'data-p1'!$B$3</f>
        <v>45657</v>
      </c>
      <c r="C97" s="225">
        <f>'data-p1'!$C$3</f>
        <v>45717</v>
      </c>
      <c r="D97" s="224">
        <f>+'Page 1'!$D$8</f>
        <v>0</v>
      </c>
      <c r="E97" s="225" t="str">
        <f>IF('Page 1'!$D$9="","",'Page 1'!$D$9)</f>
        <v/>
      </c>
      <c r="F97" s="224">
        <f>+'Page 4C (2)'!A37</f>
        <v>0</v>
      </c>
      <c r="G97" s="224" t="str">
        <f>+'Page 4C (2)'!B37</f>
        <v/>
      </c>
      <c r="H97" s="224" t="str">
        <f>+'Page 4C (2)'!C37</f>
        <v/>
      </c>
      <c r="I97" s="224" t="str">
        <f>+'Page 4C (2)'!D37</f>
        <v/>
      </c>
      <c r="J97" s="249">
        <f>+'Page 4C (2)'!E37</f>
        <v>0</v>
      </c>
      <c r="K97" s="249">
        <f>+'Page 4C (2)'!F37</f>
        <v>0</v>
      </c>
      <c r="L97" s="249">
        <f>+'Page 4C (2)'!G37</f>
        <v>0</v>
      </c>
      <c r="M97" s="249">
        <f>+'Page 4C (2)'!H37</f>
        <v>0</v>
      </c>
      <c r="N97" s="249">
        <f>+'Page 4C (2)'!I37</f>
        <v>0</v>
      </c>
      <c r="O97" s="250">
        <f t="shared" si="1"/>
        <v>2024</v>
      </c>
    </row>
    <row r="98" spans="1:15" x14ac:dyDescent="0.2">
      <c r="A98" s="224">
        <f>+'Page 1'!$B$11</f>
        <v>0</v>
      </c>
      <c r="B98" s="225">
        <f>'data-p1'!$B$3</f>
        <v>45657</v>
      </c>
      <c r="C98" s="225">
        <f>'data-p1'!$C$3</f>
        <v>45717</v>
      </c>
      <c r="D98" s="224">
        <f>+'Page 1'!$D$8</f>
        <v>0</v>
      </c>
      <c r="E98" s="225" t="str">
        <f>IF('Page 1'!$D$9="","",'Page 1'!$D$9)</f>
        <v/>
      </c>
      <c r="F98" s="224">
        <f>+'Page 4C (2)'!A38</f>
        <v>0</v>
      </c>
      <c r="G98" s="224" t="str">
        <f>+'Page 4C (2)'!B38</f>
        <v/>
      </c>
      <c r="H98" s="224" t="str">
        <f>+'Page 4C (2)'!C38</f>
        <v/>
      </c>
      <c r="I98" s="224" t="str">
        <f>+'Page 4C (2)'!D38</f>
        <v/>
      </c>
      <c r="J98" s="249">
        <f>+'Page 4C (2)'!E38</f>
        <v>0</v>
      </c>
      <c r="K98" s="249">
        <f>+'Page 4C (2)'!F38</f>
        <v>0</v>
      </c>
      <c r="L98" s="249">
        <f>+'Page 4C (2)'!G38</f>
        <v>0</v>
      </c>
      <c r="M98" s="249">
        <f>+'Page 4C (2)'!H38</f>
        <v>0</v>
      </c>
      <c r="N98" s="249">
        <f>+'Page 4C (2)'!I38</f>
        <v>0</v>
      </c>
      <c r="O98" s="250">
        <f t="shared" si="1"/>
        <v>2024</v>
      </c>
    </row>
    <row r="99" spans="1:15" x14ac:dyDescent="0.2">
      <c r="A99" s="224">
        <f>+'Page 1'!$B$11</f>
        <v>0</v>
      </c>
      <c r="B99" s="225">
        <f>'data-p1'!$B$3</f>
        <v>45657</v>
      </c>
      <c r="C99" s="225">
        <f>'data-p1'!$C$3</f>
        <v>45717</v>
      </c>
      <c r="D99" s="224">
        <f>+'Page 1'!$D$8</f>
        <v>0</v>
      </c>
      <c r="E99" s="225" t="str">
        <f>IF('Page 1'!$D$9="","",'Page 1'!$D$9)</f>
        <v/>
      </c>
      <c r="F99" s="224">
        <f>+'Page 4C (2)'!A39</f>
        <v>0</v>
      </c>
      <c r="G99" s="224" t="str">
        <f>+'Page 4C (2)'!B39</f>
        <v/>
      </c>
      <c r="H99" s="224" t="str">
        <f>+'Page 4C (2)'!C39</f>
        <v/>
      </c>
      <c r="I99" s="224" t="str">
        <f>+'Page 4C (2)'!D39</f>
        <v/>
      </c>
      <c r="J99" s="249">
        <f>+'Page 4C (2)'!E39</f>
        <v>0</v>
      </c>
      <c r="K99" s="249">
        <f>+'Page 4C (2)'!F39</f>
        <v>0</v>
      </c>
      <c r="L99" s="249">
        <f>+'Page 4C (2)'!G39</f>
        <v>0</v>
      </c>
      <c r="M99" s="249">
        <f>+'Page 4C (2)'!H39</f>
        <v>0</v>
      </c>
      <c r="N99" s="249">
        <f>+'Page 4C (2)'!I39</f>
        <v>0</v>
      </c>
      <c r="O99" s="250">
        <f t="shared" si="1"/>
        <v>2024</v>
      </c>
    </row>
    <row r="100" spans="1:15" x14ac:dyDescent="0.2">
      <c r="A100" s="224">
        <f>+'Page 1'!$B$11</f>
        <v>0</v>
      </c>
      <c r="B100" s="225">
        <f>'data-p1'!$B$3</f>
        <v>45657</v>
      </c>
      <c r="C100" s="225">
        <f>'data-p1'!$C$3</f>
        <v>45717</v>
      </c>
      <c r="D100" s="224">
        <f>+'Page 1'!$D$8</f>
        <v>0</v>
      </c>
      <c r="E100" s="225" t="str">
        <f>IF('Page 1'!$D$9="","",'Page 1'!$D$9)</f>
        <v/>
      </c>
      <c r="F100" s="224">
        <f>+'Page 4C (2)'!A40</f>
        <v>0</v>
      </c>
      <c r="G100" s="224" t="str">
        <f>+'Page 4C (2)'!B40</f>
        <v/>
      </c>
      <c r="H100" s="224" t="str">
        <f>+'Page 4C (2)'!C40</f>
        <v/>
      </c>
      <c r="I100" s="224" t="str">
        <f>+'Page 4C (2)'!D40</f>
        <v/>
      </c>
      <c r="J100" s="249">
        <f>+'Page 4C (2)'!E40</f>
        <v>0</v>
      </c>
      <c r="K100" s="249">
        <f>+'Page 4C (2)'!F40</f>
        <v>0</v>
      </c>
      <c r="L100" s="249">
        <f>+'Page 4C (2)'!G40</f>
        <v>0</v>
      </c>
      <c r="M100" s="249">
        <f>+'Page 4C (2)'!H40</f>
        <v>0</v>
      </c>
      <c r="N100" s="249">
        <f>+'Page 4C (2)'!I40</f>
        <v>0</v>
      </c>
      <c r="O100" s="250">
        <f t="shared" si="1"/>
        <v>2024</v>
      </c>
    </row>
    <row r="101" spans="1:15" x14ac:dyDescent="0.2">
      <c r="A101" s="224">
        <f>+'Page 1'!$B$11</f>
        <v>0</v>
      </c>
      <c r="B101" s="225">
        <f>'data-p1'!$B$3</f>
        <v>45657</v>
      </c>
      <c r="C101" s="225">
        <f>'data-p1'!$C$3</f>
        <v>45717</v>
      </c>
      <c r="D101" s="224">
        <f>+'Page 1'!$D$8</f>
        <v>0</v>
      </c>
      <c r="E101" s="225" t="str">
        <f>IF('Page 1'!$D$9="","",'Page 1'!$D$9)</f>
        <v/>
      </c>
      <c r="F101" s="224">
        <f>+'Page 4C (2)'!A41</f>
        <v>0</v>
      </c>
      <c r="G101" s="224" t="str">
        <f>+'Page 4C (2)'!B41</f>
        <v/>
      </c>
      <c r="H101" s="224" t="str">
        <f>+'Page 4C (2)'!C41</f>
        <v/>
      </c>
      <c r="I101" s="224" t="str">
        <f>+'Page 4C (2)'!D41</f>
        <v/>
      </c>
      <c r="J101" s="249">
        <f>+'Page 4C (2)'!E41</f>
        <v>0</v>
      </c>
      <c r="K101" s="249">
        <f>+'Page 4C (2)'!F41</f>
        <v>0</v>
      </c>
      <c r="L101" s="249">
        <f>+'Page 4C (2)'!G41</f>
        <v>0</v>
      </c>
      <c r="M101" s="249">
        <f>+'Page 4C (2)'!H41</f>
        <v>0</v>
      </c>
      <c r="N101" s="249">
        <f>+'Page 4C (2)'!I41</f>
        <v>0</v>
      </c>
      <c r="O101" s="250">
        <f t="shared" si="1"/>
        <v>2024</v>
      </c>
    </row>
    <row r="102" spans="1:15" x14ac:dyDescent="0.2">
      <c r="A102" s="224">
        <f>+'Page 1'!$B$11</f>
        <v>0</v>
      </c>
      <c r="B102" s="225">
        <f>'data-p1'!$B$3</f>
        <v>45657</v>
      </c>
      <c r="C102" s="225">
        <f>'data-p1'!$C$3</f>
        <v>45717</v>
      </c>
      <c r="D102" s="224">
        <f>+'Page 1'!$D$8</f>
        <v>0</v>
      </c>
      <c r="E102" s="225" t="str">
        <f>IF('Page 1'!$D$9="","",'Page 1'!$D$9)</f>
        <v/>
      </c>
      <c r="F102" s="224">
        <f>+'Page 4C (2)'!A42</f>
        <v>0</v>
      </c>
      <c r="G102" s="224" t="str">
        <f>+'Page 4C (2)'!B42</f>
        <v/>
      </c>
      <c r="H102" s="224" t="str">
        <f>+'Page 4C (2)'!C42</f>
        <v/>
      </c>
      <c r="I102" s="224" t="str">
        <f>+'Page 4C (2)'!D42</f>
        <v/>
      </c>
      <c r="J102" s="249">
        <f>+'Page 4C (2)'!E42</f>
        <v>0</v>
      </c>
      <c r="K102" s="249">
        <f>+'Page 4C (2)'!F42</f>
        <v>0</v>
      </c>
      <c r="L102" s="249">
        <f>+'Page 4C (2)'!G42</f>
        <v>0</v>
      </c>
      <c r="M102" s="249">
        <f>+'Page 4C (2)'!H42</f>
        <v>0</v>
      </c>
      <c r="N102" s="249">
        <f>+'Page 4C (2)'!I42</f>
        <v>0</v>
      </c>
      <c r="O102" s="250">
        <f t="shared" si="1"/>
        <v>2024</v>
      </c>
    </row>
    <row r="103" spans="1:15" x14ac:dyDescent="0.2">
      <c r="A103" s="224">
        <f>+'Page 1'!$B$11</f>
        <v>0</v>
      </c>
      <c r="B103" s="225">
        <f>'data-p1'!$B$3</f>
        <v>45657</v>
      </c>
      <c r="C103" s="225">
        <f>'data-p1'!$C$3</f>
        <v>45717</v>
      </c>
      <c r="D103" s="224">
        <f>+'Page 1'!$D$8</f>
        <v>0</v>
      </c>
      <c r="E103" s="225" t="str">
        <f>IF('Page 1'!$D$9="","",'Page 1'!$D$9)</f>
        <v/>
      </c>
      <c r="F103" s="224">
        <f>+'Page 4C (2)'!A43</f>
        <v>0</v>
      </c>
      <c r="G103" s="224" t="str">
        <f>+'Page 4C (2)'!B43</f>
        <v/>
      </c>
      <c r="H103" s="224" t="str">
        <f>+'Page 4C (2)'!C43</f>
        <v/>
      </c>
      <c r="I103" s="224" t="str">
        <f>+'Page 4C (2)'!D43</f>
        <v/>
      </c>
      <c r="J103" s="249">
        <f>+'Page 4C (2)'!E43</f>
        <v>0</v>
      </c>
      <c r="K103" s="249">
        <f>+'Page 4C (2)'!F43</f>
        <v>0</v>
      </c>
      <c r="L103" s="249">
        <f>+'Page 4C (2)'!G43</f>
        <v>0</v>
      </c>
      <c r="M103" s="249">
        <f>+'Page 4C (2)'!H43</f>
        <v>0</v>
      </c>
      <c r="N103" s="249">
        <f>+'Page 4C (2)'!I43</f>
        <v>0</v>
      </c>
      <c r="O103" s="250">
        <f t="shared" si="1"/>
        <v>2024</v>
      </c>
    </row>
    <row r="104" spans="1:15" x14ac:dyDescent="0.2">
      <c r="A104" s="224">
        <f>+'Page 1'!$B$11</f>
        <v>0</v>
      </c>
      <c r="B104" s="225">
        <f>'data-p1'!$B$3</f>
        <v>45657</v>
      </c>
      <c r="C104" s="225">
        <f>'data-p1'!$C$3</f>
        <v>45717</v>
      </c>
      <c r="D104" s="224">
        <f>+'Page 1'!$D$8</f>
        <v>0</v>
      </c>
      <c r="E104" s="225" t="str">
        <f>IF('Page 1'!$D$9="","",'Page 1'!$D$9)</f>
        <v/>
      </c>
      <c r="F104" s="224">
        <f>+'Page 4C (2)'!A44</f>
        <v>0</v>
      </c>
      <c r="G104" s="224" t="str">
        <f>+'Page 4C (2)'!B44</f>
        <v/>
      </c>
      <c r="H104" s="224" t="str">
        <f>+'Page 4C (2)'!C44</f>
        <v/>
      </c>
      <c r="I104" s="224" t="str">
        <f>+'Page 4C (2)'!D44</f>
        <v/>
      </c>
      <c r="J104" s="249">
        <f>+'Page 4C (2)'!E44</f>
        <v>0</v>
      </c>
      <c r="K104" s="249">
        <f>+'Page 4C (2)'!F44</f>
        <v>0</v>
      </c>
      <c r="L104" s="249">
        <f>+'Page 4C (2)'!G44</f>
        <v>0</v>
      </c>
      <c r="M104" s="249">
        <f>+'Page 4C (2)'!H44</f>
        <v>0</v>
      </c>
      <c r="N104" s="249">
        <f>+'Page 4C (2)'!I44</f>
        <v>0</v>
      </c>
      <c r="O104" s="250">
        <f t="shared" si="1"/>
        <v>2024</v>
      </c>
    </row>
    <row r="105" spans="1:15" x14ac:dyDescent="0.2">
      <c r="A105" s="224">
        <f>+'Page 1'!$B$11</f>
        <v>0</v>
      </c>
      <c r="B105" s="225">
        <f>'data-p1'!$B$3</f>
        <v>45657</v>
      </c>
      <c r="C105" s="225">
        <f>'data-p1'!$C$3</f>
        <v>45717</v>
      </c>
      <c r="D105" s="224">
        <f>+'Page 1'!$D$8</f>
        <v>0</v>
      </c>
      <c r="E105" s="225" t="str">
        <f>IF('Page 1'!$D$9="","",'Page 1'!$D$9)</f>
        <v/>
      </c>
      <c r="F105" s="224">
        <f>+'Page 4C (2)'!A45</f>
        <v>0</v>
      </c>
      <c r="G105" s="224" t="str">
        <f>+'Page 4C (2)'!B45</f>
        <v/>
      </c>
      <c r="H105" s="224" t="str">
        <f>+'Page 4C (2)'!C45</f>
        <v/>
      </c>
      <c r="I105" s="224" t="str">
        <f>+'Page 4C (2)'!D45</f>
        <v/>
      </c>
      <c r="J105" s="249">
        <f>+'Page 4C (2)'!E45</f>
        <v>0</v>
      </c>
      <c r="K105" s="249">
        <f>+'Page 4C (2)'!F45</f>
        <v>0</v>
      </c>
      <c r="L105" s="249">
        <f>+'Page 4C (2)'!G45</f>
        <v>0</v>
      </c>
      <c r="M105" s="249">
        <f>+'Page 4C (2)'!H45</f>
        <v>0</v>
      </c>
      <c r="N105" s="249">
        <f>+'Page 4C (2)'!I45</f>
        <v>0</v>
      </c>
      <c r="O105" s="250">
        <f t="shared" si="1"/>
        <v>2024</v>
      </c>
    </row>
    <row r="106" spans="1:15" x14ac:dyDescent="0.2">
      <c r="A106" s="224">
        <f>+'Page 1'!$B$11</f>
        <v>0</v>
      </c>
      <c r="B106" s="225">
        <f>'data-p1'!$B$3</f>
        <v>45657</v>
      </c>
      <c r="C106" s="225">
        <f>'data-p1'!$C$3</f>
        <v>45717</v>
      </c>
      <c r="D106" s="224">
        <f>+'Page 1'!$D$8</f>
        <v>0</v>
      </c>
      <c r="E106" s="225" t="str">
        <f>IF('Page 1'!$D$9="","",'Page 1'!$D$9)</f>
        <v/>
      </c>
      <c r="F106" s="224">
        <f>+'Page 4C (2)'!A46</f>
        <v>0</v>
      </c>
      <c r="G106" s="224" t="str">
        <f>+'Page 4C (2)'!B46</f>
        <v/>
      </c>
      <c r="H106" s="224" t="str">
        <f>+'Page 4C (2)'!C46</f>
        <v/>
      </c>
      <c r="I106" s="224" t="str">
        <f>+'Page 4C (2)'!D46</f>
        <v/>
      </c>
      <c r="J106" s="249">
        <f>+'Page 4C (2)'!E46</f>
        <v>0</v>
      </c>
      <c r="K106" s="249">
        <f>+'Page 4C (2)'!F46</f>
        <v>0</v>
      </c>
      <c r="L106" s="249">
        <f>+'Page 4C (2)'!G46</f>
        <v>0</v>
      </c>
      <c r="M106" s="249">
        <f>+'Page 4C (2)'!H46</f>
        <v>0</v>
      </c>
      <c r="N106" s="249">
        <f>+'Page 4C (2)'!I46</f>
        <v>0</v>
      </c>
      <c r="O106" s="250">
        <f t="shared" si="1"/>
        <v>2024</v>
      </c>
    </row>
    <row r="107" spans="1:15" x14ac:dyDescent="0.2">
      <c r="A107" s="224">
        <f>+'Page 1'!$B$11</f>
        <v>0</v>
      </c>
      <c r="B107" s="225">
        <f>'data-p1'!$B$3</f>
        <v>45657</v>
      </c>
      <c r="C107" s="225">
        <f>'data-p1'!$C$3</f>
        <v>45717</v>
      </c>
      <c r="D107" s="224">
        <f>+'Page 1'!$D$8</f>
        <v>0</v>
      </c>
      <c r="E107" s="225" t="str">
        <f>IF('Page 1'!$D$9="","",'Page 1'!$D$9)</f>
        <v/>
      </c>
      <c r="F107" s="224">
        <f>+'Page 4C (2)'!A47</f>
        <v>0</v>
      </c>
      <c r="G107" s="224" t="str">
        <f>+'Page 4C (2)'!B47</f>
        <v/>
      </c>
      <c r="H107" s="224" t="str">
        <f>+'Page 4C (2)'!C47</f>
        <v/>
      </c>
      <c r="I107" s="224" t="str">
        <f>+'Page 4C (2)'!D47</f>
        <v/>
      </c>
      <c r="J107" s="249">
        <f>+'Page 4C (2)'!E47</f>
        <v>0</v>
      </c>
      <c r="K107" s="249">
        <f>+'Page 4C (2)'!F47</f>
        <v>0</v>
      </c>
      <c r="L107" s="249">
        <f>+'Page 4C (2)'!G47</f>
        <v>0</v>
      </c>
      <c r="M107" s="249">
        <f>+'Page 4C (2)'!H47</f>
        <v>0</v>
      </c>
      <c r="N107" s="249">
        <f>+'Page 4C (2)'!I47</f>
        <v>0</v>
      </c>
      <c r="O107" s="250">
        <f t="shared" si="1"/>
        <v>2024</v>
      </c>
    </row>
    <row r="108" spans="1:15" x14ac:dyDescent="0.2">
      <c r="A108" s="224">
        <f>+'Page 1'!$B$11</f>
        <v>0</v>
      </c>
      <c r="B108" s="225">
        <f>'data-p1'!$B$3</f>
        <v>45657</v>
      </c>
      <c r="C108" s="225">
        <f>'data-p1'!$C$3</f>
        <v>45717</v>
      </c>
      <c r="D108" s="224">
        <f>+'Page 1'!$D$8</f>
        <v>0</v>
      </c>
      <c r="E108" s="225" t="str">
        <f>IF('Page 1'!$D$9="","",'Page 1'!$D$9)</f>
        <v/>
      </c>
      <c r="F108" s="224">
        <f>+'Page 4C (2)'!A48</f>
        <v>0</v>
      </c>
      <c r="G108" s="224" t="str">
        <f>+'Page 4C (2)'!B48</f>
        <v/>
      </c>
      <c r="H108" s="224" t="str">
        <f>+'Page 4C (2)'!C48</f>
        <v/>
      </c>
      <c r="I108" s="224" t="str">
        <f>+'Page 4C (2)'!D48</f>
        <v/>
      </c>
      <c r="J108" s="249">
        <f>+'Page 4C (2)'!E48</f>
        <v>0</v>
      </c>
      <c r="K108" s="249">
        <f>+'Page 4C (2)'!F48</f>
        <v>0</v>
      </c>
      <c r="L108" s="249">
        <f>+'Page 4C (2)'!G48</f>
        <v>0</v>
      </c>
      <c r="M108" s="249">
        <f>+'Page 4C (2)'!H48</f>
        <v>0</v>
      </c>
      <c r="N108" s="249">
        <f>+'Page 4C (2)'!I48</f>
        <v>0</v>
      </c>
      <c r="O108" s="250">
        <f t="shared" si="1"/>
        <v>2024</v>
      </c>
    </row>
    <row r="109" spans="1:15" x14ac:dyDescent="0.2">
      <c r="A109" s="224">
        <f>+'Page 1'!$B$11</f>
        <v>0</v>
      </c>
      <c r="B109" s="225">
        <f>'data-p1'!$B$3</f>
        <v>45657</v>
      </c>
      <c r="C109" s="225">
        <f>'data-p1'!$C$3</f>
        <v>45717</v>
      </c>
      <c r="D109" s="224">
        <f>+'Page 1'!$D$8</f>
        <v>0</v>
      </c>
      <c r="E109" s="225" t="str">
        <f>IF('Page 1'!$D$9="","",'Page 1'!$D$9)</f>
        <v/>
      </c>
      <c r="F109" s="224">
        <f>+'Page 4C (2)'!A49</f>
        <v>0</v>
      </c>
      <c r="G109" s="224" t="str">
        <f>+'Page 4C (2)'!B49</f>
        <v/>
      </c>
      <c r="H109" s="224" t="str">
        <f>+'Page 4C (2)'!C49</f>
        <v/>
      </c>
      <c r="I109" s="224" t="str">
        <f>+'Page 4C (2)'!D49</f>
        <v/>
      </c>
      <c r="J109" s="249">
        <f>+'Page 4C (2)'!E49</f>
        <v>0</v>
      </c>
      <c r="K109" s="249">
        <f>+'Page 4C (2)'!F49</f>
        <v>0</v>
      </c>
      <c r="L109" s="249">
        <f>+'Page 4C (2)'!G49</f>
        <v>0</v>
      </c>
      <c r="M109" s="249">
        <f>+'Page 4C (2)'!H49</f>
        <v>0</v>
      </c>
      <c r="N109" s="249">
        <f>+'Page 4C (2)'!I49</f>
        <v>0</v>
      </c>
      <c r="O109" s="250">
        <f t="shared" si="1"/>
        <v>2024</v>
      </c>
    </row>
    <row r="110" spans="1:15" x14ac:dyDescent="0.2">
      <c r="A110" s="224">
        <f>+'Page 1'!$B$11</f>
        <v>0</v>
      </c>
      <c r="B110" s="225">
        <f>'data-p1'!$B$3</f>
        <v>45657</v>
      </c>
      <c r="C110" s="225">
        <f>'data-p1'!$C$3</f>
        <v>45717</v>
      </c>
      <c r="D110" s="224">
        <f>+'Page 1'!$D$8</f>
        <v>0</v>
      </c>
      <c r="E110" s="225" t="str">
        <f>IF('Page 1'!$D$9="","",'Page 1'!$D$9)</f>
        <v/>
      </c>
      <c r="F110" s="224">
        <f>+'Page 4C (2)'!A50</f>
        <v>0</v>
      </c>
      <c r="G110" s="224" t="str">
        <f>+'Page 4C (2)'!B50</f>
        <v/>
      </c>
      <c r="H110" s="224" t="str">
        <f>+'Page 4C (2)'!C50</f>
        <v/>
      </c>
      <c r="I110" s="224" t="str">
        <f>+'Page 4C (2)'!D50</f>
        <v/>
      </c>
      <c r="J110" s="249">
        <f>+'Page 4C (2)'!E50</f>
        <v>0</v>
      </c>
      <c r="K110" s="249">
        <f>+'Page 4C (2)'!F50</f>
        <v>0</v>
      </c>
      <c r="L110" s="249">
        <f>+'Page 4C (2)'!G50</f>
        <v>0</v>
      </c>
      <c r="M110" s="249">
        <f>+'Page 4C (2)'!H50</f>
        <v>0</v>
      </c>
      <c r="N110" s="249">
        <f>+'Page 4C (2)'!I50</f>
        <v>0</v>
      </c>
      <c r="O110" s="250">
        <f t="shared" si="1"/>
        <v>2024</v>
      </c>
    </row>
    <row r="111" spans="1:15" x14ac:dyDescent="0.2">
      <c r="A111" s="224">
        <f>+'Page 1'!$B$11</f>
        <v>0</v>
      </c>
      <c r="B111" s="225">
        <f>'data-p1'!$B$3</f>
        <v>45657</v>
      </c>
      <c r="C111" s="225">
        <f>'data-p1'!$C$3</f>
        <v>45717</v>
      </c>
      <c r="D111" s="224">
        <f>+'Page 1'!$D$8</f>
        <v>0</v>
      </c>
      <c r="E111" s="225" t="str">
        <f>IF('Page 1'!$D$9="","",'Page 1'!$D$9)</f>
        <v/>
      </c>
      <c r="F111" s="224">
        <f>+'Page 4C (2)'!A51</f>
        <v>0</v>
      </c>
      <c r="G111" s="224" t="str">
        <f>+'Page 4C (2)'!B51</f>
        <v/>
      </c>
      <c r="H111" s="224" t="str">
        <f>+'Page 4C (2)'!C51</f>
        <v/>
      </c>
      <c r="I111" s="224" t="str">
        <f>+'Page 4C (2)'!D51</f>
        <v/>
      </c>
      <c r="J111" s="249">
        <f>+'Page 4C (2)'!E51</f>
        <v>0</v>
      </c>
      <c r="K111" s="249">
        <f>+'Page 4C (2)'!F51</f>
        <v>0</v>
      </c>
      <c r="L111" s="249">
        <f>+'Page 4C (2)'!G51</f>
        <v>0</v>
      </c>
      <c r="M111" s="249">
        <f>+'Page 4C (2)'!H51</f>
        <v>0</v>
      </c>
      <c r="N111" s="249">
        <f>+'Page 4C (2)'!I51</f>
        <v>0</v>
      </c>
      <c r="O111" s="250">
        <f t="shared" si="1"/>
        <v>2024</v>
      </c>
    </row>
    <row r="112" spans="1:15" x14ac:dyDescent="0.2">
      <c r="A112" s="224">
        <f>+'Page 1'!$B$11</f>
        <v>0</v>
      </c>
      <c r="B112" s="225">
        <f>'data-p1'!$B$3</f>
        <v>45657</v>
      </c>
      <c r="C112" s="225">
        <f>'data-p1'!$C$3</f>
        <v>45717</v>
      </c>
      <c r="D112" s="224">
        <f>+'Page 1'!$D$8</f>
        <v>0</v>
      </c>
      <c r="E112" s="225" t="str">
        <f>IF('Page 1'!$D$9="","",'Page 1'!$D$9)</f>
        <v/>
      </c>
      <c r="F112" s="224">
        <f>+'Page 4C (2)'!A52</f>
        <v>0</v>
      </c>
      <c r="G112" s="224" t="str">
        <f>+'Page 4C (2)'!B52</f>
        <v/>
      </c>
      <c r="H112" s="224" t="str">
        <f>+'Page 4C (2)'!C52</f>
        <v/>
      </c>
      <c r="I112" s="224" t="str">
        <f>+'Page 4C (2)'!D52</f>
        <v/>
      </c>
      <c r="J112" s="249">
        <f>+'Page 4C (2)'!E52</f>
        <v>0</v>
      </c>
      <c r="K112" s="249">
        <f>+'Page 4C (2)'!F52</f>
        <v>0</v>
      </c>
      <c r="L112" s="249">
        <f>+'Page 4C (2)'!G52</f>
        <v>0</v>
      </c>
      <c r="M112" s="249">
        <f>+'Page 4C (2)'!H52</f>
        <v>0</v>
      </c>
      <c r="N112" s="249">
        <f>+'Page 4C (2)'!I52</f>
        <v>0</v>
      </c>
      <c r="O112" s="250">
        <f t="shared" si="1"/>
        <v>2024</v>
      </c>
    </row>
    <row r="113" spans="1:15" x14ac:dyDescent="0.2">
      <c r="A113" s="224">
        <f>+'Page 1'!$B$11</f>
        <v>0</v>
      </c>
      <c r="B113" s="225">
        <f>'data-p1'!$B$3</f>
        <v>45657</v>
      </c>
      <c r="C113" s="225">
        <f>'data-p1'!$C$3</f>
        <v>45717</v>
      </c>
      <c r="D113" s="224">
        <f>+'Page 1'!$D$8</f>
        <v>0</v>
      </c>
      <c r="E113" s="225" t="str">
        <f>IF('Page 1'!$D$9="","",'Page 1'!$D$9)</f>
        <v/>
      </c>
      <c r="F113" s="224">
        <f>+'Page 4C (2)'!A53</f>
        <v>0</v>
      </c>
      <c r="G113" s="224" t="str">
        <f>+'Page 4C (2)'!B53</f>
        <v/>
      </c>
      <c r="H113" s="224" t="str">
        <f>+'Page 4C (2)'!C53</f>
        <v/>
      </c>
      <c r="I113" s="224" t="str">
        <f>+'Page 4C (2)'!D53</f>
        <v/>
      </c>
      <c r="J113" s="249">
        <f>+'Page 4C (2)'!E53</f>
        <v>0</v>
      </c>
      <c r="K113" s="249">
        <f>+'Page 4C (2)'!F53</f>
        <v>0</v>
      </c>
      <c r="L113" s="249">
        <f>+'Page 4C (2)'!G53</f>
        <v>0</v>
      </c>
      <c r="M113" s="249">
        <f>+'Page 4C (2)'!H53</f>
        <v>0</v>
      </c>
      <c r="N113" s="249">
        <f>+'Page 4C (2)'!I53</f>
        <v>0</v>
      </c>
      <c r="O113" s="250">
        <f t="shared" si="1"/>
        <v>2024</v>
      </c>
    </row>
    <row r="114" spans="1:15" x14ac:dyDescent="0.2">
      <c r="A114" s="224">
        <f>+'Page 1'!$B$11</f>
        <v>0</v>
      </c>
      <c r="B114" s="225">
        <f>'data-p1'!$B$3</f>
        <v>45657</v>
      </c>
      <c r="C114" s="225">
        <f>'data-p1'!$C$3</f>
        <v>45717</v>
      </c>
      <c r="D114" s="224">
        <f>+'Page 1'!$D$8</f>
        <v>0</v>
      </c>
      <c r="E114" s="225" t="str">
        <f>IF('Page 1'!$D$9="","",'Page 1'!$D$9)</f>
        <v/>
      </c>
      <c r="F114" s="224">
        <f>+'Page 4C (2)'!A54</f>
        <v>0</v>
      </c>
      <c r="G114" s="224" t="str">
        <f>+'Page 4C (2)'!B54</f>
        <v/>
      </c>
      <c r="H114" s="224" t="str">
        <f>+'Page 4C (2)'!C54</f>
        <v/>
      </c>
      <c r="I114" s="224" t="str">
        <f>+'Page 4C (2)'!D54</f>
        <v/>
      </c>
      <c r="J114" s="249">
        <f>+'Page 4C (2)'!E54</f>
        <v>0</v>
      </c>
      <c r="K114" s="249">
        <f>+'Page 4C (2)'!F54</f>
        <v>0</v>
      </c>
      <c r="L114" s="249">
        <f>+'Page 4C (2)'!G54</f>
        <v>0</v>
      </c>
      <c r="M114" s="249">
        <f>+'Page 4C (2)'!H54</f>
        <v>0</v>
      </c>
      <c r="N114" s="249">
        <f>+'Page 4C (2)'!I54</f>
        <v>0</v>
      </c>
      <c r="O114" s="250">
        <f t="shared" si="1"/>
        <v>2024</v>
      </c>
    </row>
    <row r="115" spans="1:15" x14ac:dyDescent="0.2">
      <c r="A115" s="224">
        <f>+'Page 1'!$B$11</f>
        <v>0</v>
      </c>
      <c r="B115" s="225">
        <f>'data-p1'!$B$3</f>
        <v>45657</v>
      </c>
      <c r="C115" s="225">
        <f>'data-p1'!$C$3</f>
        <v>45717</v>
      </c>
      <c r="D115" s="224">
        <f>+'Page 1'!$D$8</f>
        <v>0</v>
      </c>
      <c r="E115" s="225" t="str">
        <f>IF('Page 1'!$D$9="","",'Page 1'!$D$9)</f>
        <v/>
      </c>
      <c r="F115" s="224">
        <f>+'Page 4C (2)'!A55</f>
        <v>0</v>
      </c>
      <c r="G115" s="224" t="str">
        <f>+'Page 4C (2)'!B55</f>
        <v/>
      </c>
      <c r="H115" s="224" t="str">
        <f>+'Page 4C (2)'!C55</f>
        <v/>
      </c>
      <c r="I115" s="224" t="str">
        <f>+'Page 4C (2)'!D55</f>
        <v/>
      </c>
      <c r="J115" s="249">
        <f>+'Page 4C (2)'!E55</f>
        <v>0</v>
      </c>
      <c r="K115" s="249">
        <f>+'Page 4C (2)'!F55</f>
        <v>0</v>
      </c>
      <c r="L115" s="249">
        <f>+'Page 4C (2)'!G55</f>
        <v>0</v>
      </c>
      <c r="M115" s="249">
        <f>+'Page 4C (2)'!H55</f>
        <v>0</v>
      </c>
      <c r="N115" s="249">
        <f>+'Page 4C (2)'!I55</f>
        <v>0</v>
      </c>
      <c r="O115" s="250">
        <f t="shared" si="1"/>
        <v>2024</v>
      </c>
    </row>
    <row r="116" spans="1:15" x14ac:dyDescent="0.2">
      <c r="A116" s="224">
        <f>+'Page 1'!$B$11</f>
        <v>0</v>
      </c>
      <c r="B116" s="225">
        <f>'data-p1'!$B$3</f>
        <v>45657</v>
      </c>
      <c r="C116" s="225">
        <f>'data-p1'!$C$3</f>
        <v>45717</v>
      </c>
      <c r="D116" s="224">
        <f>+'Page 1'!$D$8</f>
        <v>0</v>
      </c>
      <c r="E116" s="225" t="str">
        <f>IF('Page 1'!$D$9="","",'Page 1'!$D$9)</f>
        <v/>
      </c>
      <c r="F116" s="224">
        <f>+'Page 4C (2)'!A56</f>
        <v>0</v>
      </c>
      <c r="G116" s="224" t="str">
        <f>+'Page 4C (2)'!B56</f>
        <v/>
      </c>
      <c r="H116" s="224" t="str">
        <f>+'Page 4C (2)'!C56</f>
        <v/>
      </c>
      <c r="I116" s="224" t="str">
        <f>+'Page 4C (2)'!D56</f>
        <v/>
      </c>
      <c r="J116" s="249">
        <f>+'Page 4C (2)'!E56</f>
        <v>0</v>
      </c>
      <c r="K116" s="249">
        <f>+'Page 4C (2)'!F56</f>
        <v>0</v>
      </c>
      <c r="L116" s="249">
        <f>+'Page 4C (2)'!G56</f>
        <v>0</v>
      </c>
      <c r="M116" s="249">
        <f>+'Page 4C (2)'!H56</f>
        <v>0</v>
      </c>
      <c r="N116" s="249">
        <f>+'Page 4C (2)'!I56</f>
        <v>0</v>
      </c>
      <c r="O116" s="250">
        <f t="shared" si="1"/>
        <v>2024</v>
      </c>
    </row>
    <row r="117" spans="1:15" x14ac:dyDescent="0.2">
      <c r="A117" s="224">
        <f>+'Page 1'!$B$11</f>
        <v>0</v>
      </c>
      <c r="B117" s="225">
        <f>'data-p1'!$B$3</f>
        <v>45657</v>
      </c>
      <c r="C117" s="225">
        <f>'data-p1'!$C$3</f>
        <v>45717</v>
      </c>
      <c r="D117" s="224">
        <f>+'Page 1'!$D$8</f>
        <v>0</v>
      </c>
      <c r="E117" s="225" t="str">
        <f>IF('Page 1'!$D$9="","",'Page 1'!$D$9)</f>
        <v/>
      </c>
      <c r="F117" s="224">
        <f>+'Page 4C (2)'!A57</f>
        <v>0</v>
      </c>
      <c r="G117" s="224" t="str">
        <f>+'Page 4C (2)'!B57</f>
        <v/>
      </c>
      <c r="H117" s="224" t="str">
        <f>+'Page 4C (2)'!C57</f>
        <v/>
      </c>
      <c r="I117" s="224" t="str">
        <f>+'Page 4C (2)'!D57</f>
        <v/>
      </c>
      <c r="J117" s="249">
        <f>+'Page 4C (2)'!E57</f>
        <v>0</v>
      </c>
      <c r="K117" s="249">
        <f>+'Page 4C (2)'!F57</f>
        <v>0</v>
      </c>
      <c r="L117" s="249">
        <f>+'Page 4C (2)'!G57</f>
        <v>0</v>
      </c>
      <c r="M117" s="249">
        <f>+'Page 4C (2)'!H57</f>
        <v>0</v>
      </c>
      <c r="N117" s="249">
        <f>+'Page 4C (2)'!I57</f>
        <v>0</v>
      </c>
      <c r="O117" s="250">
        <f t="shared" si="1"/>
        <v>2024</v>
      </c>
    </row>
    <row r="118" spans="1:15" x14ac:dyDescent="0.2">
      <c r="A118" s="224">
        <f>+'Page 1'!$B$11</f>
        <v>0</v>
      </c>
      <c r="B118" s="225">
        <f>'data-p1'!$B$3</f>
        <v>45657</v>
      </c>
      <c r="C118" s="225">
        <f>'data-p1'!$C$3</f>
        <v>45717</v>
      </c>
      <c r="D118" s="224">
        <f>+'Page 1'!$D$8</f>
        <v>0</v>
      </c>
      <c r="E118" s="225" t="str">
        <f>IF('Page 1'!$D$9="","",'Page 1'!$D$9)</f>
        <v/>
      </c>
      <c r="F118" s="224">
        <f>+'Page 4C (2)'!A58</f>
        <v>0</v>
      </c>
      <c r="G118" s="224" t="str">
        <f>+'Page 4C (2)'!B58</f>
        <v/>
      </c>
      <c r="H118" s="224" t="str">
        <f>+'Page 4C (2)'!C58</f>
        <v/>
      </c>
      <c r="I118" s="224" t="str">
        <f>+'Page 4C (2)'!D58</f>
        <v/>
      </c>
      <c r="J118" s="249">
        <f>+'Page 4C (2)'!E58</f>
        <v>0</v>
      </c>
      <c r="K118" s="249">
        <f>+'Page 4C (2)'!F58</f>
        <v>0</v>
      </c>
      <c r="L118" s="249">
        <f>+'Page 4C (2)'!G58</f>
        <v>0</v>
      </c>
      <c r="M118" s="249">
        <f>+'Page 4C (2)'!H58</f>
        <v>0</v>
      </c>
      <c r="N118" s="249">
        <f>+'Page 4C (2)'!I58</f>
        <v>0</v>
      </c>
      <c r="O118" s="250">
        <f t="shared" si="1"/>
        <v>2024</v>
      </c>
    </row>
    <row r="119" spans="1:15" x14ac:dyDescent="0.2">
      <c r="A119" s="224">
        <f>+'Page 1'!$B$11</f>
        <v>0</v>
      </c>
      <c r="B119" s="225">
        <f>'data-p1'!$B$3</f>
        <v>45657</v>
      </c>
      <c r="C119" s="225">
        <f>'data-p1'!$C$3</f>
        <v>45717</v>
      </c>
      <c r="D119" s="224">
        <f>+'Page 1'!$D$8</f>
        <v>0</v>
      </c>
      <c r="E119" s="225" t="str">
        <f>IF('Page 1'!$D$9="","",'Page 1'!$D$9)</f>
        <v/>
      </c>
      <c r="F119" s="224">
        <f>+'Page 4C (2)'!A59</f>
        <v>0</v>
      </c>
      <c r="G119" s="224" t="str">
        <f>+'Page 4C (2)'!B59</f>
        <v/>
      </c>
      <c r="H119" s="224" t="str">
        <f>+'Page 4C (2)'!C59</f>
        <v/>
      </c>
      <c r="I119" s="224" t="str">
        <f>+'Page 4C (2)'!D59</f>
        <v/>
      </c>
      <c r="J119" s="249">
        <f>+'Page 4C (2)'!E59</f>
        <v>0</v>
      </c>
      <c r="K119" s="249">
        <f>+'Page 4C (2)'!F59</f>
        <v>0</v>
      </c>
      <c r="L119" s="249">
        <f>+'Page 4C (2)'!G59</f>
        <v>0</v>
      </c>
      <c r="M119" s="249">
        <f>+'Page 4C (2)'!H59</f>
        <v>0</v>
      </c>
      <c r="N119" s="249">
        <f>+'Page 4C (2)'!I59</f>
        <v>0</v>
      </c>
      <c r="O119" s="250">
        <f t="shared" si="1"/>
        <v>2024</v>
      </c>
    </row>
    <row r="120" spans="1:15" x14ac:dyDescent="0.2">
      <c r="A120" s="224">
        <f>+'Page 1'!$B$11</f>
        <v>0</v>
      </c>
      <c r="B120" s="225">
        <f>'data-p1'!$B$3</f>
        <v>45657</v>
      </c>
      <c r="C120" s="225">
        <f>'data-p1'!$C$3</f>
        <v>45717</v>
      </c>
      <c r="D120" s="224">
        <f>+'Page 1'!$D$8</f>
        <v>0</v>
      </c>
      <c r="E120" s="225" t="str">
        <f>IF('Page 1'!$D$9="","",'Page 1'!$D$9)</f>
        <v/>
      </c>
      <c r="F120" s="224">
        <f>+'Page 4C (2)'!A60</f>
        <v>0</v>
      </c>
      <c r="G120" s="224" t="str">
        <f>+'Page 4C (2)'!B60</f>
        <v/>
      </c>
      <c r="H120" s="224" t="str">
        <f>+'Page 4C (2)'!C60</f>
        <v/>
      </c>
      <c r="I120" s="224" t="str">
        <f>+'Page 4C (2)'!D60</f>
        <v/>
      </c>
      <c r="J120" s="249">
        <f>+'Page 4C (2)'!E60</f>
        <v>0</v>
      </c>
      <c r="K120" s="249">
        <f>+'Page 4C (2)'!F60</f>
        <v>0</v>
      </c>
      <c r="L120" s="249">
        <f>+'Page 4C (2)'!G60</f>
        <v>0</v>
      </c>
      <c r="M120" s="249">
        <f>+'Page 4C (2)'!H60</f>
        <v>0</v>
      </c>
      <c r="N120" s="249">
        <f>+'Page 4C (2)'!I60</f>
        <v>0</v>
      </c>
      <c r="O120" s="250">
        <f t="shared" si="1"/>
        <v>2024</v>
      </c>
    </row>
    <row r="121" spans="1:15" x14ac:dyDescent="0.2">
      <c r="A121" s="224">
        <f>+'Page 1'!$B$11</f>
        <v>0</v>
      </c>
      <c r="B121" s="225">
        <f>'data-p1'!$B$3</f>
        <v>45657</v>
      </c>
      <c r="C121" s="225">
        <f>'data-p1'!$C$3</f>
        <v>45717</v>
      </c>
      <c r="D121" s="224">
        <f>+'Page 1'!$D$8</f>
        <v>0</v>
      </c>
      <c r="E121" s="225" t="str">
        <f>IF('Page 1'!$D$9="","",'Page 1'!$D$9)</f>
        <v/>
      </c>
      <c r="F121" s="224">
        <f>+'Page 4C (2)'!A61</f>
        <v>0</v>
      </c>
      <c r="G121" s="224" t="str">
        <f>+'Page 4C (2)'!B61</f>
        <v/>
      </c>
      <c r="H121" s="224" t="str">
        <f>+'Page 4C (2)'!C61</f>
        <v/>
      </c>
      <c r="I121" s="224" t="str">
        <f>+'Page 4C (2)'!D61</f>
        <v/>
      </c>
      <c r="J121" s="249">
        <f>+'Page 4C (2)'!E61</f>
        <v>0</v>
      </c>
      <c r="K121" s="249">
        <f>+'Page 4C (2)'!F61</f>
        <v>0</v>
      </c>
      <c r="L121" s="249">
        <f>+'Page 4C (2)'!G61</f>
        <v>0</v>
      </c>
      <c r="M121" s="249">
        <f>+'Page 4C (2)'!H61</f>
        <v>0</v>
      </c>
      <c r="N121" s="249">
        <f>+'Page 4C (2)'!I61</f>
        <v>0</v>
      </c>
      <c r="O121" s="250">
        <f t="shared" si="1"/>
        <v>2024</v>
      </c>
    </row>
    <row r="122" spans="1:15" x14ac:dyDescent="0.2">
      <c r="A122" s="224">
        <f>+'Page 1'!$B$11</f>
        <v>0</v>
      </c>
      <c r="B122" s="225">
        <f>'data-p1'!$B$3</f>
        <v>45657</v>
      </c>
      <c r="C122" s="225">
        <f>'data-p1'!$C$3</f>
        <v>45717</v>
      </c>
      <c r="D122" s="224">
        <f>+'Page 1'!$D$8</f>
        <v>0</v>
      </c>
      <c r="E122" s="225" t="str">
        <f>IF('Page 1'!$D$9="","",'Page 1'!$D$9)</f>
        <v/>
      </c>
      <c r="F122" s="224">
        <f>+'Page 4C (2)'!A62</f>
        <v>0</v>
      </c>
      <c r="G122" s="224" t="str">
        <f>+'Page 4C (2)'!B62</f>
        <v/>
      </c>
      <c r="H122" s="224" t="str">
        <f>+'Page 4C (2)'!C62</f>
        <v/>
      </c>
      <c r="I122" s="224" t="str">
        <f>+'Page 4C (2)'!D62</f>
        <v/>
      </c>
      <c r="J122" s="249">
        <f>+'Page 4C (2)'!E62</f>
        <v>0</v>
      </c>
      <c r="K122" s="249">
        <f>+'Page 4C (2)'!F62</f>
        <v>0</v>
      </c>
      <c r="L122" s="249">
        <f>+'Page 4C (2)'!G62</f>
        <v>0</v>
      </c>
      <c r="M122" s="249">
        <f>+'Page 4C (2)'!H62</f>
        <v>0</v>
      </c>
      <c r="N122" s="249">
        <f>+'Page 4C (2)'!I62</f>
        <v>0</v>
      </c>
      <c r="O122" s="250">
        <f t="shared" si="1"/>
        <v>2024</v>
      </c>
    </row>
    <row r="123" spans="1:15" x14ac:dyDescent="0.2">
      <c r="A123" s="224">
        <f>+'Page 1'!$B$11</f>
        <v>0</v>
      </c>
      <c r="B123" s="225">
        <f>'data-p1'!$B$3</f>
        <v>45657</v>
      </c>
      <c r="C123" s="225">
        <f>'data-p1'!$C$3</f>
        <v>45717</v>
      </c>
      <c r="D123" s="224">
        <f>+'Page 1'!$D$8</f>
        <v>0</v>
      </c>
      <c r="E123" s="225" t="str">
        <f>IF('Page 1'!$D$9="","",'Page 1'!$D$9)</f>
        <v/>
      </c>
      <c r="F123" s="224">
        <f>+'Page 4C (2)'!A63</f>
        <v>0</v>
      </c>
      <c r="G123" s="224" t="str">
        <f>+'Page 4C (2)'!B63</f>
        <v/>
      </c>
      <c r="H123" s="224" t="str">
        <f>+'Page 4C (2)'!C63</f>
        <v/>
      </c>
      <c r="I123" s="224" t="str">
        <f>+'Page 4C (2)'!D63</f>
        <v/>
      </c>
      <c r="J123" s="249">
        <f>+'Page 4C (2)'!E63</f>
        <v>0</v>
      </c>
      <c r="K123" s="249">
        <f>+'Page 4C (2)'!F63</f>
        <v>0</v>
      </c>
      <c r="L123" s="249">
        <f>+'Page 4C (2)'!G63</f>
        <v>0</v>
      </c>
      <c r="M123" s="249">
        <f>+'Page 4C (2)'!H63</f>
        <v>0</v>
      </c>
      <c r="N123" s="249">
        <f>+'Page 4C (2)'!I63</f>
        <v>0</v>
      </c>
      <c r="O123" s="250">
        <f t="shared" si="1"/>
        <v>2024</v>
      </c>
    </row>
    <row r="124" spans="1:15" x14ac:dyDescent="0.2">
      <c r="A124" s="224">
        <f>+'Page 1'!$B$11</f>
        <v>0</v>
      </c>
      <c r="B124" s="225">
        <f>'data-p1'!$B$3</f>
        <v>45657</v>
      </c>
      <c r="C124" s="225">
        <f>'data-p1'!$C$3</f>
        <v>45717</v>
      </c>
      <c r="D124" s="224">
        <f>+'Page 1'!$D$8</f>
        <v>0</v>
      </c>
      <c r="E124" s="225" t="str">
        <f>IF('Page 1'!$D$9="","",'Page 1'!$D$9)</f>
        <v/>
      </c>
      <c r="F124" s="224">
        <f>+'Page 4C (2)'!A64</f>
        <v>0</v>
      </c>
      <c r="G124" s="224" t="str">
        <f>+'Page 4C (2)'!B64</f>
        <v/>
      </c>
      <c r="H124" s="224" t="str">
        <f>+'Page 4C (2)'!C64</f>
        <v/>
      </c>
      <c r="I124" s="224" t="str">
        <f>+'Page 4C (2)'!D64</f>
        <v/>
      </c>
      <c r="J124" s="249">
        <f>+'Page 4C (2)'!E64</f>
        <v>0</v>
      </c>
      <c r="K124" s="249">
        <f>+'Page 4C (2)'!F64</f>
        <v>0</v>
      </c>
      <c r="L124" s="249">
        <f>+'Page 4C (2)'!G64</f>
        <v>0</v>
      </c>
      <c r="M124" s="249">
        <f>+'Page 4C (2)'!H64</f>
        <v>0</v>
      </c>
      <c r="N124" s="249">
        <f>+'Page 4C (2)'!I64</f>
        <v>0</v>
      </c>
      <c r="O124" s="250">
        <f t="shared" si="1"/>
        <v>2024</v>
      </c>
    </row>
    <row r="125" spans="1:15" x14ac:dyDescent="0.2">
      <c r="A125" s="224">
        <f>+'Page 1'!$B$11</f>
        <v>0</v>
      </c>
      <c r="B125" s="225">
        <f>'data-p1'!$B$3</f>
        <v>45657</v>
      </c>
      <c r="C125" s="225">
        <f>'data-p1'!$C$3</f>
        <v>45717</v>
      </c>
      <c r="D125" s="224">
        <f>+'Page 1'!$D$8</f>
        <v>0</v>
      </c>
      <c r="E125" s="225" t="str">
        <f>IF('Page 1'!$D$9="","",'Page 1'!$D$9)</f>
        <v/>
      </c>
      <c r="F125" s="224">
        <f>+'Page 4C (2)'!A65</f>
        <v>0</v>
      </c>
      <c r="G125" s="224" t="str">
        <f>+'Page 4C (2)'!B65</f>
        <v/>
      </c>
      <c r="H125" s="224" t="str">
        <f>+'Page 4C (2)'!C65</f>
        <v/>
      </c>
      <c r="I125" s="224" t="str">
        <f>+'Page 4C (2)'!D65</f>
        <v/>
      </c>
      <c r="J125" s="249">
        <f>+'Page 4C (2)'!E65</f>
        <v>0</v>
      </c>
      <c r="K125" s="249">
        <f>+'Page 4C (2)'!F65</f>
        <v>0</v>
      </c>
      <c r="L125" s="249">
        <f>+'Page 4C (2)'!G65</f>
        <v>0</v>
      </c>
      <c r="M125" s="249">
        <f>+'Page 4C (2)'!H65</f>
        <v>0</v>
      </c>
      <c r="N125" s="249">
        <f>+'Page 4C (2)'!I65</f>
        <v>0</v>
      </c>
      <c r="O125" s="250">
        <f t="shared" si="1"/>
        <v>2024</v>
      </c>
    </row>
    <row r="126" spans="1:15" x14ac:dyDescent="0.2">
      <c r="A126" s="224">
        <f>+'Page 1'!$B$11</f>
        <v>0</v>
      </c>
      <c r="B126" s="225">
        <f>'data-p1'!$B$3</f>
        <v>45657</v>
      </c>
      <c r="C126" s="225">
        <f>'data-p1'!$C$3</f>
        <v>45717</v>
      </c>
      <c r="D126" s="224">
        <f>+'Page 1'!$D$8</f>
        <v>0</v>
      </c>
      <c r="E126" s="225" t="str">
        <f>IF('Page 1'!$D$9="","",'Page 1'!$D$9)</f>
        <v/>
      </c>
      <c r="F126" s="224">
        <f>+'Page 4C (2)'!A66</f>
        <v>0</v>
      </c>
      <c r="G126" s="224" t="str">
        <f>+'Page 4C (2)'!B66</f>
        <v/>
      </c>
      <c r="H126" s="224" t="str">
        <f>+'Page 4C (2)'!C66</f>
        <v/>
      </c>
      <c r="I126" s="224" t="str">
        <f>+'Page 4C (2)'!D66</f>
        <v/>
      </c>
      <c r="J126" s="249">
        <f>+'Page 4C (2)'!E66</f>
        <v>0</v>
      </c>
      <c r="K126" s="249">
        <f>+'Page 4C (2)'!F66</f>
        <v>0</v>
      </c>
      <c r="L126" s="249">
        <f>+'Page 4C (2)'!G66</f>
        <v>0</v>
      </c>
      <c r="M126" s="249">
        <f>+'Page 4C (2)'!H66</f>
        <v>0</v>
      </c>
      <c r="N126" s="249">
        <f>+'Page 4C (2)'!I66</f>
        <v>0</v>
      </c>
      <c r="O126" s="250">
        <f t="shared" si="1"/>
        <v>2024</v>
      </c>
    </row>
    <row r="127" spans="1:15" x14ac:dyDescent="0.2">
      <c r="A127" s="224">
        <f>+'Page 1'!$B$11</f>
        <v>0</v>
      </c>
      <c r="B127" s="225">
        <f>'data-p1'!$B$3</f>
        <v>45657</v>
      </c>
      <c r="C127" s="225">
        <f>'data-p1'!$C$3</f>
        <v>45717</v>
      </c>
      <c r="D127" s="224">
        <f>+'Page 1'!$D$8</f>
        <v>0</v>
      </c>
      <c r="E127" s="225" t="str">
        <f>IF('Page 1'!$D$9="","",'Page 1'!$D$9)</f>
        <v/>
      </c>
      <c r="F127" s="224">
        <f>+'Page 4C (2)'!A67</f>
        <v>0</v>
      </c>
      <c r="G127" s="224" t="str">
        <f>+'Page 4C (2)'!B67</f>
        <v/>
      </c>
      <c r="H127" s="224" t="str">
        <f>+'Page 4C (2)'!C67</f>
        <v/>
      </c>
      <c r="I127" s="224" t="str">
        <f>+'Page 4C (2)'!D67</f>
        <v/>
      </c>
      <c r="J127" s="249">
        <f>+'Page 4C (2)'!E67</f>
        <v>0</v>
      </c>
      <c r="K127" s="249">
        <f>+'Page 4C (2)'!F67</f>
        <v>0</v>
      </c>
      <c r="L127" s="249">
        <f>+'Page 4C (2)'!G67</f>
        <v>0</v>
      </c>
      <c r="M127" s="249">
        <f>+'Page 4C (2)'!H67</f>
        <v>0</v>
      </c>
      <c r="N127" s="249">
        <f>+'Page 4C (2)'!I67</f>
        <v>0</v>
      </c>
      <c r="O127" s="250">
        <f t="shared" si="1"/>
        <v>2024</v>
      </c>
    </row>
    <row r="128" spans="1:15" x14ac:dyDescent="0.2">
      <c r="A128" s="224">
        <f>+'Page 1'!$B$11</f>
        <v>0</v>
      </c>
      <c r="B128" s="225">
        <f>'data-p1'!$B$3</f>
        <v>45657</v>
      </c>
      <c r="C128" s="225">
        <f>'data-p1'!$C$3</f>
        <v>45717</v>
      </c>
      <c r="D128" s="224">
        <f>+'Page 1'!$D$8</f>
        <v>0</v>
      </c>
      <c r="E128" s="225" t="str">
        <f>IF('Page 1'!$D$9="","",'Page 1'!$D$9)</f>
        <v/>
      </c>
      <c r="F128" s="224">
        <f>+'Page 4C (2)'!A68</f>
        <v>0</v>
      </c>
      <c r="G128" s="224" t="str">
        <f>+'Page 4C (2)'!B68</f>
        <v/>
      </c>
      <c r="H128" s="224" t="str">
        <f>+'Page 4C (2)'!C68</f>
        <v/>
      </c>
      <c r="I128" s="224" t="str">
        <f>+'Page 4C (2)'!D68</f>
        <v/>
      </c>
      <c r="J128" s="249">
        <f>+'Page 4C (2)'!E68</f>
        <v>0</v>
      </c>
      <c r="K128" s="249">
        <f>+'Page 4C (2)'!F68</f>
        <v>0</v>
      </c>
      <c r="L128" s="249">
        <f>+'Page 4C (2)'!G68</f>
        <v>0</v>
      </c>
      <c r="M128" s="249">
        <f>+'Page 4C (2)'!H68</f>
        <v>0</v>
      </c>
      <c r="N128" s="249">
        <f>+'Page 4C (2)'!I68</f>
        <v>0</v>
      </c>
      <c r="O128" s="250">
        <f t="shared" si="1"/>
        <v>2024</v>
      </c>
    </row>
    <row r="129" spans="1:15" x14ac:dyDescent="0.2">
      <c r="A129" s="224">
        <f>+'Page 1'!$B$11</f>
        <v>0</v>
      </c>
      <c r="B129" s="225">
        <f>'data-p1'!$B$3</f>
        <v>45657</v>
      </c>
      <c r="C129" s="225">
        <f>'data-p1'!$C$3</f>
        <v>45717</v>
      </c>
      <c r="D129" s="224">
        <f>+'Page 1'!$D$8</f>
        <v>0</v>
      </c>
      <c r="E129" s="225" t="str">
        <f>IF('Page 1'!$D$9="","",'Page 1'!$D$9)</f>
        <v/>
      </c>
      <c r="F129" s="224">
        <f>+'Page 4C (2)'!A69</f>
        <v>0</v>
      </c>
      <c r="G129" s="224" t="str">
        <f>+'Page 4C (2)'!B69</f>
        <v/>
      </c>
      <c r="H129" s="224" t="str">
        <f>+'Page 4C (2)'!C69</f>
        <v/>
      </c>
      <c r="I129" s="224" t="str">
        <f>+'Page 4C (2)'!D69</f>
        <v/>
      </c>
      <c r="J129" s="249">
        <f>+'Page 4C (2)'!E69</f>
        <v>0</v>
      </c>
      <c r="K129" s="249">
        <f>+'Page 4C (2)'!F69</f>
        <v>0</v>
      </c>
      <c r="L129" s="249">
        <f>+'Page 4C (2)'!G69</f>
        <v>0</v>
      </c>
      <c r="M129" s="249">
        <f>+'Page 4C (2)'!H69</f>
        <v>0</v>
      </c>
      <c r="N129" s="249">
        <f>+'Page 4C (2)'!I69</f>
        <v>0</v>
      </c>
      <c r="O129" s="250">
        <f t="shared" si="1"/>
        <v>2024</v>
      </c>
    </row>
    <row r="130" spans="1:15" x14ac:dyDescent="0.2">
      <c r="A130" s="224">
        <f>+'Page 1'!$B$11</f>
        <v>0</v>
      </c>
      <c r="B130" s="225">
        <f>'data-p1'!$B$3</f>
        <v>45657</v>
      </c>
      <c r="C130" s="225">
        <f>'data-p1'!$C$3</f>
        <v>45717</v>
      </c>
      <c r="D130" s="224">
        <f>+'Page 1'!$D$8</f>
        <v>0</v>
      </c>
      <c r="E130" s="225" t="str">
        <f>IF('Page 1'!$D$9="","",'Page 1'!$D$9)</f>
        <v/>
      </c>
      <c r="F130" s="224">
        <f>+'Page 4C (2)'!A70</f>
        <v>0</v>
      </c>
      <c r="G130" s="224" t="str">
        <f>+'Page 4C (2)'!B70</f>
        <v/>
      </c>
      <c r="H130" s="224" t="str">
        <f>+'Page 4C (2)'!C70</f>
        <v/>
      </c>
      <c r="I130" s="224" t="str">
        <f>+'Page 4C (2)'!D70</f>
        <v/>
      </c>
      <c r="J130" s="249">
        <f>+'Page 4C (2)'!E70</f>
        <v>0</v>
      </c>
      <c r="K130" s="249">
        <f>+'Page 4C (2)'!F70</f>
        <v>0</v>
      </c>
      <c r="L130" s="249">
        <f>+'Page 4C (2)'!G70</f>
        <v>0</v>
      </c>
      <c r="M130" s="249">
        <f>+'Page 4C (2)'!H70</f>
        <v>0</v>
      </c>
      <c r="N130" s="249">
        <f>+'Page 4C (2)'!I70</f>
        <v>0</v>
      </c>
      <c r="O130" s="250">
        <f t="shared" si="1"/>
        <v>2024</v>
      </c>
    </row>
    <row r="131" spans="1:15" x14ac:dyDescent="0.2">
      <c r="A131" s="224">
        <f>+'Page 1'!$B$11</f>
        <v>0</v>
      </c>
      <c r="B131" s="225">
        <f>'data-p1'!$B$3</f>
        <v>45657</v>
      </c>
      <c r="C131" s="225">
        <f>'data-p1'!$C$3</f>
        <v>45717</v>
      </c>
      <c r="D131" s="224">
        <f>+'Page 1'!$D$8</f>
        <v>0</v>
      </c>
      <c r="E131" s="225" t="str">
        <f>IF('Page 1'!$D$9="","",'Page 1'!$D$9)</f>
        <v/>
      </c>
      <c r="F131" s="224">
        <f>+'Page 4C (2)'!A71</f>
        <v>0</v>
      </c>
      <c r="G131" s="224" t="str">
        <f>+'Page 4C (2)'!B71</f>
        <v/>
      </c>
      <c r="H131" s="224" t="str">
        <f>+'Page 4C (2)'!C71</f>
        <v/>
      </c>
      <c r="I131" s="224" t="str">
        <f>+'Page 4C (2)'!D71</f>
        <v/>
      </c>
      <c r="J131" s="249">
        <f>+'Page 4C (2)'!E71</f>
        <v>0</v>
      </c>
      <c r="K131" s="249">
        <f>+'Page 4C (2)'!F71</f>
        <v>0</v>
      </c>
      <c r="L131" s="249">
        <f>+'Page 4C (2)'!G71</f>
        <v>0</v>
      </c>
      <c r="M131" s="249">
        <f>+'Page 4C (2)'!H71</f>
        <v>0</v>
      </c>
      <c r="N131" s="249">
        <f>+'Page 4C (2)'!I71</f>
        <v>0</v>
      </c>
      <c r="O131" s="250">
        <f t="shared" si="1"/>
        <v>2024</v>
      </c>
    </row>
    <row r="132" spans="1:15" x14ac:dyDescent="0.2">
      <c r="A132" s="224">
        <f>+'Page 1'!$B$11</f>
        <v>0</v>
      </c>
      <c r="B132" s="225">
        <f>'data-p1'!$B$3</f>
        <v>45657</v>
      </c>
      <c r="C132" s="225">
        <f>'data-p1'!$C$3</f>
        <v>45717</v>
      </c>
      <c r="D132" s="224">
        <f>+'Page 1'!$D$8</f>
        <v>0</v>
      </c>
      <c r="E132" s="225" t="str">
        <f>IF('Page 1'!$D$9="","",'Page 1'!$D$9)</f>
        <v/>
      </c>
      <c r="F132" s="224">
        <f>+'Page 4C (2)'!A72</f>
        <v>0</v>
      </c>
      <c r="G132" s="224" t="str">
        <f>+'Page 4C (2)'!B72</f>
        <v/>
      </c>
      <c r="H132" s="224" t="str">
        <f>+'Page 4C (2)'!C72</f>
        <v/>
      </c>
      <c r="I132" s="224" t="str">
        <f>+'Page 4C (2)'!D72</f>
        <v/>
      </c>
      <c r="J132" s="249">
        <f>+'Page 4C (2)'!E72</f>
        <v>0</v>
      </c>
      <c r="K132" s="249">
        <f>+'Page 4C (2)'!F72</f>
        <v>0</v>
      </c>
      <c r="L132" s="249">
        <f>+'Page 4C (2)'!G72</f>
        <v>0</v>
      </c>
      <c r="M132" s="249">
        <f>+'Page 4C (2)'!H72</f>
        <v>0</v>
      </c>
      <c r="N132" s="249">
        <f>+'Page 4C (2)'!I72</f>
        <v>0</v>
      </c>
      <c r="O132" s="250">
        <f t="shared" si="1"/>
        <v>2024</v>
      </c>
    </row>
    <row r="133" spans="1:15" x14ac:dyDescent="0.2">
      <c r="A133" s="224">
        <f>+'Page 1'!$B$11</f>
        <v>0</v>
      </c>
      <c r="B133" s="225">
        <f>'data-p1'!$B$3</f>
        <v>45657</v>
      </c>
      <c r="C133" s="225">
        <f>'data-p1'!$C$3</f>
        <v>45717</v>
      </c>
      <c r="D133" s="224">
        <f>+'Page 1'!$D$8</f>
        <v>0</v>
      </c>
      <c r="E133" s="225" t="str">
        <f>IF('Page 1'!$D$9="","",'Page 1'!$D$9)</f>
        <v/>
      </c>
      <c r="F133" s="224">
        <f>+'Page 4C (2)'!A73</f>
        <v>0</v>
      </c>
      <c r="G133" s="224" t="str">
        <f>+'Page 4C (2)'!B73</f>
        <v/>
      </c>
      <c r="H133" s="224" t="str">
        <f>+'Page 4C (2)'!C73</f>
        <v/>
      </c>
      <c r="I133" s="224" t="str">
        <f>+'Page 4C (2)'!D73</f>
        <v/>
      </c>
      <c r="J133" s="249">
        <f>+'Page 4C (2)'!E73</f>
        <v>0</v>
      </c>
      <c r="K133" s="249">
        <f>+'Page 4C (2)'!F73</f>
        <v>0</v>
      </c>
      <c r="L133" s="249">
        <f>+'Page 4C (2)'!G73</f>
        <v>0</v>
      </c>
      <c r="M133" s="249">
        <f>+'Page 4C (2)'!H73</f>
        <v>0</v>
      </c>
      <c r="N133" s="249">
        <f>+'Page 4C (2)'!I73</f>
        <v>0</v>
      </c>
      <c r="O133" s="250">
        <f t="shared" ref="O133:O147" si="2">$N$2</f>
        <v>2024</v>
      </c>
    </row>
    <row r="134" spans="1:15" x14ac:dyDescent="0.2">
      <c r="A134" s="224">
        <f>+'Page 1'!$B$11</f>
        <v>0</v>
      </c>
      <c r="B134" s="225">
        <f>'data-p1'!$B$3</f>
        <v>45657</v>
      </c>
      <c r="C134" s="225">
        <f>'data-p1'!$C$3</f>
        <v>45717</v>
      </c>
      <c r="D134" s="224">
        <f>+'Page 1'!$D$8</f>
        <v>0</v>
      </c>
      <c r="E134" s="225" t="str">
        <f>IF('Page 1'!$D$9="","",'Page 1'!$D$9)</f>
        <v/>
      </c>
      <c r="F134" s="224">
        <f>+'Page 4C (2)'!A74</f>
        <v>0</v>
      </c>
      <c r="G134" s="224" t="str">
        <f>+'Page 4C (2)'!B74</f>
        <v/>
      </c>
      <c r="H134" s="224" t="str">
        <f>+'Page 4C (2)'!C74</f>
        <v/>
      </c>
      <c r="I134" s="224" t="str">
        <f>+'Page 4C (2)'!D74</f>
        <v/>
      </c>
      <c r="J134" s="249">
        <f>+'Page 4C (2)'!E74</f>
        <v>0</v>
      </c>
      <c r="K134" s="249">
        <f>+'Page 4C (2)'!F74</f>
        <v>0</v>
      </c>
      <c r="L134" s="249">
        <f>+'Page 4C (2)'!G74</f>
        <v>0</v>
      </c>
      <c r="M134" s="249">
        <f>+'Page 4C (2)'!H74</f>
        <v>0</v>
      </c>
      <c r="N134" s="249">
        <f>+'Page 4C (2)'!I74</f>
        <v>0</v>
      </c>
      <c r="O134" s="250">
        <f t="shared" si="2"/>
        <v>2024</v>
      </c>
    </row>
    <row r="135" spans="1:15" x14ac:dyDescent="0.2">
      <c r="A135" s="224">
        <f>+'Page 1'!$B$11</f>
        <v>0</v>
      </c>
      <c r="B135" s="225">
        <f>'data-p1'!$B$3</f>
        <v>45657</v>
      </c>
      <c r="C135" s="225">
        <f>'data-p1'!$C$3</f>
        <v>45717</v>
      </c>
      <c r="D135" s="224">
        <f>+'Page 1'!$D$8</f>
        <v>0</v>
      </c>
      <c r="E135" s="225" t="str">
        <f>IF('Page 1'!$D$9="","",'Page 1'!$D$9)</f>
        <v/>
      </c>
      <c r="F135" s="224">
        <f>+'Page 4C (2)'!A75</f>
        <v>0</v>
      </c>
      <c r="G135" s="224" t="str">
        <f>+'Page 4C (2)'!B75</f>
        <v/>
      </c>
      <c r="H135" s="224" t="str">
        <f>+'Page 4C (2)'!C75</f>
        <v/>
      </c>
      <c r="I135" s="224" t="str">
        <f>+'Page 4C (2)'!D75</f>
        <v/>
      </c>
      <c r="J135" s="249">
        <f>+'Page 4C (2)'!E75</f>
        <v>0</v>
      </c>
      <c r="K135" s="249">
        <f>+'Page 4C (2)'!F75</f>
        <v>0</v>
      </c>
      <c r="L135" s="249">
        <f>+'Page 4C (2)'!G75</f>
        <v>0</v>
      </c>
      <c r="M135" s="249">
        <f>+'Page 4C (2)'!H75</f>
        <v>0</v>
      </c>
      <c r="N135" s="249">
        <f>+'Page 4C (2)'!I75</f>
        <v>0</v>
      </c>
      <c r="O135" s="250">
        <f t="shared" si="2"/>
        <v>2024</v>
      </c>
    </row>
    <row r="136" spans="1:15" x14ac:dyDescent="0.2">
      <c r="A136" s="224">
        <f>+'Page 1'!$B$11</f>
        <v>0</v>
      </c>
      <c r="B136" s="225">
        <f>'data-p1'!$B$3</f>
        <v>45657</v>
      </c>
      <c r="C136" s="225">
        <f>'data-p1'!$C$3</f>
        <v>45717</v>
      </c>
      <c r="D136" s="224">
        <f>+'Page 1'!$D$8</f>
        <v>0</v>
      </c>
      <c r="E136" s="225" t="str">
        <f>IF('Page 1'!$D$9="","",'Page 1'!$D$9)</f>
        <v/>
      </c>
      <c r="F136" s="224">
        <f>+'Page 4C (2)'!A76</f>
        <v>0</v>
      </c>
      <c r="G136" s="224" t="str">
        <f>+'Page 4C (2)'!B76</f>
        <v/>
      </c>
      <c r="H136" s="224" t="str">
        <f>+'Page 4C (2)'!C76</f>
        <v/>
      </c>
      <c r="I136" s="224" t="str">
        <f>+'Page 4C (2)'!D76</f>
        <v/>
      </c>
      <c r="J136" s="249">
        <f>+'Page 4C (2)'!E76</f>
        <v>0</v>
      </c>
      <c r="K136" s="249">
        <f>+'Page 4C (2)'!F76</f>
        <v>0</v>
      </c>
      <c r="L136" s="249">
        <f>+'Page 4C (2)'!G76</f>
        <v>0</v>
      </c>
      <c r="M136" s="249">
        <f>+'Page 4C (2)'!H76</f>
        <v>0</v>
      </c>
      <c r="N136" s="249">
        <f>+'Page 4C (2)'!I76</f>
        <v>0</v>
      </c>
      <c r="O136" s="250">
        <f t="shared" si="2"/>
        <v>2024</v>
      </c>
    </row>
    <row r="137" spans="1:15" x14ac:dyDescent="0.2">
      <c r="A137" s="224">
        <f>+'Page 1'!$B$11</f>
        <v>0</v>
      </c>
      <c r="B137" s="225">
        <f>'data-p1'!$B$3</f>
        <v>45657</v>
      </c>
      <c r="C137" s="225">
        <f>'data-p1'!$C$3</f>
        <v>45717</v>
      </c>
      <c r="D137" s="224">
        <f>+'Page 1'!$D$8</f>
        <v>0</v>
      </c>
      <c r="E137" s="225" t="str">
        <f>IF('Page 1'!$D$9="","",'Page 1'!$D$9)</f>
        <v/>
      </c>
      <c r="F137" s="224">
        <f>+'Page 4C (2)'!A77</f>
        <v>0</v>
      </c>
      <c r="G137" s="224" t="str">
        <f>+'Page 4C (2)'!B77</f>
        <v/>
      </c>
      <c r="H137" s="224" t="str">
        <f>+'Page 4C (2)'!C77</f>
        <v/>
      </c>
      <c r="I137" s="224" t="str">
        <f>+'Page 4C (2)'!D77</f>
        <v/>
      </c>
      <c r="J137" s="249">
        <f>+'Page 4C (2)'!E77</f>
        <v>0</v>
      </c>
      <c r="K137" s="249">
        <f>+'Page 4C (2)'!F77</f>
        <v>0</v>
      </c>
      <c r="L137" s="249">
        <f>+'Page 4C (2)'!G77</f>
        <v>0</v>
      </c>
      <c r="M137" s="249">
        <f>+'Page 4C (2)'!H77</f>
        <v>0</v>
      </c>
      <c r="N137" s="249">
        <f>+'Page 4C (2)'!I77</f>
        <v>0</v>
      </c>
      <c r="O137" s="250">
        <f t="shared" si="2"/>
        <v>2024</v>
      </c>
    </row>
    <row r="138" spans="1:15" x14ac:dyDescent="0.2">
      <c r="A138" s="224">
        <f>+'Page 1'!$B$11</f>
        <v>0</v>
      </c>
      <c r="B138" s="225">
        <f>'data-p1'!$B$3</f>
        <v>45657</v>
      </c>
      <c r="C138" s="225">
        <f>'data-p1'!$C$3</f>
        <v>45717</v>
      </c>
      <c r="D138" s="224">
        <f>+'Page 1'!$D$8</f>
        <v>0</v>
      </c>
      <c r="E138" s="225" t="str">
        <f>IF('Page 1'!$D$9="","",'Page 1'!$D$9)</f>
        <v/>
      </c>
      <c r="F138" s="224">
        <f>+'Page 4C (2)'!A78</f>
        <v>0</v>
      </c>
      <c r="G138" s="224" t="str">
        <f>+'Page 4C (2)'!B78</f>
        <v/>
      </c>
      <c r="H138" s="224" t="str">
        <f>+'Page 4C (2)'!C78</f>
        <v/>
      </c>
      <c r="I138" s="224" t="str">
        <f>+'Page 4C (2)'!D78</f>
        <v/>
      </c>
      <c r="J138" s="249">
        <f>+'Page 4C (2)'!E78</f>
        <v>0</v>
      </c>
      <c r="K138" s="249">
        <f>+'Page 4C (2)'!F78</f>
        <v>0</v>
      </c>
      <c r="L138" s="249">
        <f>+'Page 4C (2)'!G78</f>
        <v>0</v>
      </c>
      <c r="M138" s="249">
        <f>+'Page 4C (2)'!H78</f>
        <v>0</v>
      </c>
      <c r="N138" s="249">
        <f>+'Page 4C (2)'!I78</f>
        <v>0</v>
      </c>
      <c r="O138" s="250">
        <f t="shared" si="2"/>
        <v>2024</v>
      </c>
    </row>
    <row r="139" spans="1:15" x14ac:dyDescent="0.2">
      <c r="A139" s="224">
        <f>+'Page 1'!$B$11</f>
        <v>0</v>
      </c>
      <c r="B139" s="225">
        <f>'data-p1'!$B$3</f>
        <v>45657</v>
      </c>
      <c r="C139" s="225">
        <f>'data-p1'!$C$3</f>
        <v>45717</v>
      </c>
      <c r="D139" s="224">
        <f>+'Page 1'!$D$8</f>
        <v>0</v>
      </c>
      <c r="E139" s="225" t="str">
        <f>IF('Page 1'!$D$9="","",'Page 1'!$D$9)</f>
        <v/>
      </c>
      <c r="F139" s="224">
        <f>+'Page 4C (2)'!A79</f>
        <v>0</v>
      </c>
      <c r="G139" s="224" t="str">
        <f>+'Page 4C (2)'!B79</f>
        <v/>
      </c>
      <c r="H139" s="224" t="str">
        <f>+'Page 4C (2)'!C79</f>
        <v/>
      </c>
      <c r="I139" s="224" t="str">
        <f>+'Page 4C (2)'!D79</f>
        <v/>
      </c>
      <c r="J139" s="249">
        <f>+'Page 4C (2)'!E79</f>
        <v>0</v>
      </c>
      <c r="K139" s="249">
        <f>+'Page 4C (2)'!F79</f>
        <v>0</v>
      </c>
      <c r="L139" s="249">
        <f>+'Page 4C (2)'!G79</f>
        <v>0</v>
      </c>
      <c r="M139" s="249">
        <f>+'Page 4C (2)'!H79</f>
        <v>0</v>
      </c>
      <c r="N139" s="249">
        <f>+'Page 4C (2)'!I79</f>
        <v>0</v>
      </c>
      <c r="O139" s="250">
        <f t="shared" si="2"/>
        <v>2024</v>
      </c>
    </row>
    <row r="140" spans="1:15" x14ac:dyDescent="0.2">
      <c r="A140" s="224">
        <f>+'Page 1'!$B$11</f>
        <v>0</v>
      </c>
      <c r="B140" s="225">
        <f>'data-p1'!$B$3</f>
        <v>45657</v>
      </c>
      <c r="C140" s="225">
        <f>'data-p1'!$C$3</f>
        <v>45717</v>
      </c>
      <c r="D140" s="224">
        <f>+'Page 1'!$D$8</f>
        <v>0</v>
      </c>
      <c r="E140" s="225" t="str">
        <f>IF('Page 1'!$D$9="","",'Page 1'!$D$9)</f>
        <v/>
      </c>
      <c r="F140" s="224">
        <f>+'Page 4C (2)'!A80</f>
        <v>0</v>
      </c>
      <c r="G140" s="224" t="str">
        <f>+'Page 4C (2)'!B80</f>
        <v/>
      </c>
      <c r="H140" s="224" t="str">
        <f>+'Page 4C (2)'!C80</f>
        <v/>
      </c>
      <c r="I140" s="224" t="str">
        <f>+'Page 4C (2)'!D80</f>
        <v/>
      </c>
      <c r="J140" s="249">
        <f>+'Page 4C (2)'!E80</f>
        <v>0</v>
      </c>
      <c r="K140" s="249">
        <f>+'Page 4C (2)'!F80</f>
        <v>0</v>
      </c>
      <c r="L140" s="249">
        <f>+'Page 4C (2)'!G80</f>
        <v>0</v>
      </c>
      <c r="M140" s="249">
        <f>+'Page 4C (2)'!H80</f>
        <v>0</v>
      </c>
      <c r="N140" s="249">
        <f>+'Page 4C (2)'!I80</f>
        <v>0</v>
      </c>
      <c r="O140" s="250">
        <f t="shared" si="2"/>
        <v>2024</v>
      </c>
    </row>
    <row r="141" spans="1:15" x14ac:dyDescent="0.2">
      <c r="A141" s="224">
        <f>+'Page 1'!$B$11</f>
        <v>0</v>
      </c>
      <c r="B141" s="225">
        <f>'data-p1'!$B$3</f>
        <v>45657</v>
      </c>
      <c r="C141" s="225">
        <f>'data-p1'!$C$3</f>
        <v>45717</v>
      </c>
      <c r="D141" s="224">
        <f>+'Page 1'!$D$8</f>
        <v>0</v>
      </c>
      <c r="E141" s="225" t="str">
        <f>IF('Page 1'!$D$9="","",'Page 1'!$D$9)</f>
        <v/>
      </c>
      <c r="F141" s="224">
        <f>+'Page 4C (2)'!A81</f>
        <v>0</v>
      </c>
      <c r="G141" s="224" t="str">
        <f>+'Page 4C (2)'!B81</f>
        <v/>
      </c>
      <c r="H141" s="224" t="str">
        <f>+'Page 4C (2)'!C81</f>
        <v/>
      </c>
      <c r="I141" s="224" t="str">
        <f>+'Page 4C (2)'!D81</f>
        <v/>
      </c>
      <c r="J141" s="249">
        <f>+'Page 4C (2)'!E81</f>
        <v>0</v>
      </c>
      <c r="K141" s="249">
        <f>+'Page 4C (2)'!F81</f>
        <v>0</v>
      </c>
      <c r="L141" s="249">
        <f>+'Page 4C (2)'!G81</f>
        <v>0</v>
      </c>
      <c r="M141" s="249">
        <f>+'Page 4C (2)'!H81</f>
        <v>0</v>
      </c>
      <c r="N141" s="249">
        <f>+'Page 4C (2)'!I81</f>
        <v>0</v>
      </c>
      <c r="O141" s="250">
        <f t="shared" si="2"/>
        <v>2024</v>
      </c>
    </row>
    <row r="142" spans="1:15" x14ac:dyDescent="0.2">
      <c r="A142" s="224">
        <f>+'Page 1'!$B$11</f>
        <v>0</v>
      </c>
      <c r="B142" s="225">
        <f>'data-p1'!$B$3</f>
        <v>45657</v>
      </c>
      <c r="C142" s="225">
        <f>'data-p1'!$C$3</f>
        <v>45717</v>
      </c>
      <c r="D142" s="224">
        <f>+'Page 1'!$D$8</f>
        <v>0</v>
      </c>
      <c r="E142" s="225" t="str">
        <f>IF('Page 1'!$D$9="","",'Page 1'!$D$9)</f>
        <v/>
      </c>
      <c r="F142" s="224">
        <f>+'Page 4C (2)'!A82</f>
        <v>0</v>
      </c>
      <c r="G142" s="224" t="str">
        <f>+'Page 4C (2)'!B82</f>
        <v/>
      </c>
      <c r="H142" s="224" t="str">
        <f>+'Page 4C (2)'!C82</f>
        <v/>
      </c>
      <c r="I142" s="224" t="str">
        <f>+'Page 4C (2)'!D82</f>
        <v/>
      </c>
      <c r="J142" s="249">
        <f>+'Page 4C (2)'!E82</f>
        <v>0</v>
      </c>
      <c r="K142" s="249">
        <f>+'Page 4C (2)'!F82</f>
        <v>0</v>
      </c>
      <c r="L142" s="249">
        <f>+'Page 4C (2)'!G82</f>
        <v>0</v>
      </c>
      <c r="M142" s="249">
        <f>+'Page 4C (2)'!H82</f>
        <v>0</v>
      </c>
      <c r="N142" s="249">
        <f>+'Page 4C (2)'!I82</f>
        <v>0</v>
      </c>
      <c r="O142" s="250">
        <f t="shared" si="2"/>
        <v>2024</v>
      </c>
    </row>
    <row r="143" spans="1:15" x14ac:dyDescent="0.2">
      <c r="A143" s="224">
        <f>+'Page 1'!$B$11</f>
        <v>0</v>
      </c>
      <c r="B143" s="225">
        <f>'data-p1'!$B$3</f>
        <v>45657</v>
      </c>
      <c r="C143" s="225">
        <f>'data-p1'!$C$3</f>
        <v>45717</v>
      </c>
      <c r="D143" s="224">
        <f>+'Page 1'!$D$8</f>
        <v>0</v>
      </c>
      <c r="E143" s="225" t="str">
        <f>IF('Page 1'!$D$9="","",'Page 1'!$D$9)</f>
        <v/>
      </c>
      <c r="F143" s="224">
        <f>+'Page 4C (2)'!A83</f>
        <v>0</v>
      </c>
      <c r="G143" s="224" t="str">
        <f>+'Page 4C (2)'!B83</f>
        <v/>
      </c>
      <c r="H143" s="224" t="str">
        <f>+'Page 4C (2)'!C83</f>
        <v/>
      </c>
      <c r="I143" s="224" t="str">
        <f>+'Page 4C (2)'!D83</f>
        <v/>
      </c>
      <c r="J143" s="249">
        <f>+'Page 4C (2)'!E83</f>
        <v>0</v>
      </c>
      <c r="K143" s="249">
        <f>+'Page 4C (2)'!F83</f>
        <v>0</v>
      </c>
      <c r="L143" s="249">
        <f>+'Page 4C (2)'!G83</f>
        <v>0</v>
      </c>
      <c r="M143" s="249">
        <f>+'Page 4C (2)'!H83</f>
        <v>0</v>
      </c>
      <c r="N143" s="249">
        <f>+'Page 4C (2)'!I83</f>
        <v>0</v>
      </c>
      <c r="O143" s="250">
        <f t="shared" si="2"/>
        <v>2024</v>
      </c>
    </row>
    <row r="144" spans="1:15" x14ac:dyDescent="0.2">
      <c r="A144" s="224">
        <f>+'Page 1'!$B$11</f>
        <v>0</v>
      </c>
      <c r="B144" s="225">
        <f>'data-p1'!$B$3</f>
        <v>45657</v>
      </c>
      <c r="C144" s="225">
        <f>'data-p1'!$C$3</f>
        <v>45717</v>
      </c>
      <c r="D144" s="224">
        <f>+'Page 1'!$D$8</f>
        <v>0</v>
      </c>
      <c r="E144" s="225" t="str">
        <f>IF('Page 1'!$D$9="","",'Page 1'!$D$9)</f>
        <v/>
      </c>
      <c r="F144" s="224">
        <f>+'Page 4C (2)'!A84</f>
        <v>0</v>
      </c>
      <c r="G144" s="224" t="str">
        <f>+'Page 4C (2)'!B84</f>
        <v/>
      </c>
      <c r="H144" s="224" t="str">
        <f>+'Page 4C (2)'!C84</f>
        <v/>
      </c>
      <c r="I144" s="224" t="str">
        <f>+'Page 4C (2)'!D84</f>
        <v/>
      </c>
      <c r="J144" s="249">
        <f>+'Page 4C (2)'!E84</f>
        <v>0</v>
      </c>
      <c r="K144" s="249">
        <f>+'Page 4C (2)'!F84</f>
        <v>0</v>
      </c>
      <c r="L144" s="249">
        <f>+'Page 4C (2)'!G84</f>
        <v>0</v>
      </c>
      <c r="M144" s="249">
        <f>+'Page 4C (2)'!H84</f>
        <v>0</v>
      </c>
      <c r="N144" s="249">
        <f>+'Page 4C (2)'!I84</f>
        <v>0</v>
      </c>
      <c r="O144" s="250">
        <f t="shared" si="2"/>
        <v>2024</v>
      </c>
    </row>
    <row r="145" spans="1:17" x14ac:dyDescent="0.2">
      <c r="A145" s="224">
        <f>+'Page 1'!$B$11</f>
        <v>0</v>
      </c>
      <c r="B145" s="225">
        <f>'data-p1'!$B$3</f>
        <v>45657</v>
      </c>
      <c r="C145" s="225">
        <f>'data-p1'!$C$3</f>
        <v>45717</v>
      </c>
      <c r="D145" s="224">
        <f>+'Page 1'!$D$8</f>
        <v>0</v>
      </c>
      <c r="E145" s="225" t="str">
        <f>IF('Page 1'!$D$9="","",'Page 1'!$D$9)</f>
        <v/>
      </c>
      <c r="F145" s="224">
        <f>+'Page 4C (2)'!A85</f>
        <v>0</v>
      </c>
      <c r="G145" s="224" t="str">
        <f>+'Page 4C (2)'!B85</f>
        <v/>
      </c>
      <c r="H145" s="224" t="str">
        <f>+'Page 4C (2)'!C85</f>
        <v/>
      </c>
      <c r="I145" s="224" t="str">
        <f>+'Page 4C (2)'!D85</f>
        <v/>
      </c>
      <c r="J145" s="249">
        <f>+'Page 4C (2)'!E85</f>
        <v>0</v>
      </c>
      <c r="K145" s="249">
        <f>+'Page 4C (2)'!F85</f>
        <v>0</v>
      </c>
      <c r="L145" s="249">
        <f>+'Page 4C (2)'!G85</f>
        <v>0</v>
      </c>
      <c r="M145" s="249">
        <f>+'Page 4C (2)'!H85</f>
        <v>0</v>
      </c>
      <c r="N145" s="249">
        <f>+'Page 4C (2)'!I85</f>
        <v>0</v>
      </c>
      <c r="O145" s="250">
        <f t="shared" si="2"/>
        <v>2024</v>
      </c>
    </row>
    <row r="146" spans="1:17" x14ac:dyDescent="0.2">
      <c r="A146" s="224">
        <f>+'Page 1'!$B$11</f>
        <v>0</v>
      </c>
      <c r="B146" s="225">
        <f>'data-p1'!$B$3</f>
        <v>45657</v>
      </c>
      <c r="C146" s="225">
        <f>'data-p1'!$C$3</f>
        <v>45717</v>
      </c>
      <c r="D146" s="224">
        <f>+'Page 1'!$D$8</f>
        <v>0</v>
      </c>
      <c r="E146" s="225" t="str">
        <f>IF('Page 1'!$D$9="","",'Page 1'!$D$9)</f>
        <v/>
      </c>
      <c r="F146" s="224">
        <f>+'Page 4C (2)'!A86</f>
        <v>0</v>
      </c>
      <c r="G146" s="224" t="str">
        <f>+'Page 4C (2)'!B86</f>
        <v/>
      </c>
      <c r="H146" s="224" t="str">
        <f>+'Page 4C (2)'!C86</f>
        <v/>
      </c>
      <c r="I146" s="224" t="str">
        <f>+'Page 4C (2)'!D86</f>
        <v/>
      </c>
      <c r="J146" s="249">
        <f>+'Page 4C (2)'!E86</f>
        <v>0</v>
      </c>
      <c r="K146" s="249">
        <f>+'Page 4C (2)'!F86</f>
        <v>0</v>
      </c>
      <c r="L146" s="249">
        <f>+'Page 4C (2)'!G86</f>
        <v>0</v>
      </c>
      <c r="M146" s="249">
        <f>+'Page 4C (2)'!H86</f>
        <v>0</v>
      </c>
      <c r="N146" s="249">
        <f>+'Page 4C (2)'!I86</f>
        <v>0</v>
      </c>
      <c r="O146" s="250">
        <f t="shared" si="2"/>
        <v>2024</v>
      </c>
    </row>
    <row r="147" spans="1:17" x14ac:dyDescent="0.2">
      <c r="A147" s="224">
        <f>+'Page 1'!$B$11</f>
        <v>0</v>
      </c>
      <c r="B147" s="225">
        <f>'data-p1'!$B$3</f>
        <v>45657</v>
      </c>
      <c r="C147" s="225">
        <f>'data-p1'!$C$3</f>
        <v>45717</v>
      </c>
      <c r="D147" s="224">
        <f>+'Page 1'!$D$8</f>
        <v>0</v>
      </c>
      <c r="E147" s="225" t="str">
        <f>IF('Page 1'!$D$9="","",'Page 1'!$D$9)</f>
        <v/>
      </c>
      <c r="I147" s="224" t="str">
        <f>+'Page 4C (1)'!D89</f>
        <v>Grand Total</v>
      </c>
      <c r="J147" s="249">
        <f>+'Page 4C (1)'!E89</f>
        <v>0</v>
      </c>
      <c r="K147" s="249">
        <f>+'Page 4C (1)'!F89</f>
        <v>0</v>
      </c>
      <c r="L147" s="249">
        <f>+'Page 4C (1)'!G89</f>
        <v>0</v>
      </c>
      <c r="M147" s="249">
        <f>+'Page 4C (1)'!H89</f>
        <v>0</v>
      </c>
      <c r="N147" s="249">
        <f>+'Page 4C (1)'!I89</f>
        <v>0</v>
      </c>
      <c r="O147" s="250">
        <f t="shared" si="2"/>
        <v>2024</v>
      </c>
      <c r="P147" s="243"/>
      <c r="Q147" s="243"/>
    </row>
    <row r="148" spans="1:17" x14ac:dyDescent="0.2">
      <c r="J148" s="250"/>
      <c r="K148" s="250"/>
      <c r="L148" s="250"/>
      <c r="M148" s="250"/>
      <c r="N148" s="250"/>
    </row>
    <row r="149" spans="1:17" x14ac:dyDescent="0.2">
      <c r="J149" s="250"/>
      <c r="K149" s="250"/>
      <c r="L149" s="250"/>
      <c r="M149" s="250"/>
      <c r="N149" s="250"/>
    </row>
    <row r="150" spans="1:17" x14ac:dyDescent="0.2">
      <c r="J150" s="250"/>
      <c r="K150" s="250"/>
      <c r="L150" s="250"/>
      <c r="M150" s="250"/>
      <c r="N150" s="250"/>
    </row>
    <row r="151" spans="1:17" x14ac:dyDescent="0.2">
      <c r="J151" s="250"/>
      <c r="K151" s="250"/>
      <c r="L151" s="250"/>
      <c r="M151" s="250"/>
      <c r="N151" s="250"/>
    </row>
    <row r="152" spans="1:17" x14ac:dyDescent="0.2">
      <c r="J152" s="250"/>
      <c r="K152" s="250"/>
      <c r="L152" s="250"/>
      <c r="M152" s="250"/>
      <c r="N152" s="250"/>
    </row>
    <row r="153" spans="1:17" x14ac:dyDescent="0.2">
      <c r="J153" s="250"/>
      <c r="K153" s="250"/>
      <c r="L153" s="250"/>
      <c r="M153" s="250"/>
      <c r="N153" s="250"/>
    </row>
    <row r="154" spans="1:17" x14ac:dyDescent="0.2">
      <c r="J154" s="250"/>
      <c r="K154" s="250"/>
      <c r="L154" s="250"/>
      <c r="M154" s="250"/>
      <c r="N154" s="250"/>
    </row>
    <row r="155" spans="1:17" x14ac:dyDescent="0.2">
      <c r="J155" s="250"/>
      <c r="K155" s="250"/>
      <c r="L155" s="250"/>
      <c r="M155" s="250"/>
      <c r="N155" s="250"/>
    </row>
    <row r="156" spans="1:17" x14ac:dyDescent="0.2">
      <c r="J156" s="250"/>
      <c r="K156" s="250"/>
      <c r="L156" s="250"/>
      <c r="M156" s="250"/>
      <c r="N156" s="250"/>
    </row>
    <row r="157" spans="1:17" x14ac:dyDescent="0.2">
      <c r="J157" s="250"/>
      <c r="K157" s="250"/>
      <c r="L157" s="250"/>
      <c r="M157" s="250"/>
      <c r="N157" s="250"/>
    </row>
  </sheetData>
  <sheetProtection password="8EDC" sheet="1" objects="1" scenarios="1" selectLockedCells="1" selectUnlockedCells="1"/>
  <phoneticPr fontId="2" type="noConversion"/>
  <pageMargins left="0.75" right="0.75" top="1" bottom="1" header="0.5" footer="0.5"/>
  <pageSetup scale="2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
    <pageSetUpPr fitToPage="1"/>
  </sheetPr>
  <dimension ref="A1:M3"/>
  <sheetViews>
    <sheetView zoomScale="75" workbookViewId="0"/>
  </sheetViews>
  <sheetFormatPr defaultColWidth="10.5703125" defaultRowHeight="12.75" x14ac:dyDescent="0.2"/>
  <cols>
    <col min="1" max="16384" width="10.5703125" style="223"/>
  </cols>
  <sheetData>
    <row r="1" spans="1:13" s="219" customFormat="1" x14ac:dyDescent="0.2">
      <c r="A1" s="218" t="s">
        <v>539</v>
      </c>
    </row>
    <row r="2" spans="1:13" x14ac:dyDescent="0.2">
      <c r="A2" s="220" t="s">
        <v>162</v>
      </c>
      <c r="B2" s="221" t="s">
        <v>163</v>
      </c>
      <c r="C2" s="221" t="s">
        <v>164</v>
      </c>
      <c r="D2" s="221" t="s">
        <v>336</v>
      </c>
      <c r="E2" s="221" t="s">
        <v>165</v>
      </c>
      <c r="F2" s="222" t="s">
        <v>540</v>
      </c>
      <c r="G2" s="222" t="s">
        <v>541</v>
      </c>
      <c r="H2" s="222" t="s">
        <v>542</v>
      </c>
      <c r="I2" s="222" t="s">
        <v>543</v>
      </c>
      <c r="J2" s="222" t="s">
        <v>544</v>
      </c>
      <c r="K2" s="222" t="s">
        <v>168</v>
      </c>
      <c r="L2" s="222" t="s">
        <v>169</v>
      </c>
      <c r="M2" s="222" t="s">
        <v>170</v>
      </c>
    </row>
    <row r="3" spans="1:13" x14ac:dyDescent="0.2">
      <c r="A3" s="224">
        <f>+'Page 1'!$B$11</f>
        <v>0</v>
      </c>
      <c r="B3" s="225">
        <f>'data-p1'!$B$3</f>
        <v>45657</v>
      </c>
      <c r="C3" s="225">
        <f>'data-p1'!$C$3</f>
        <v>45717</v>
      </c>
      <c r="D3" s="224">
        <f>+'Page 1'!$D$8</f>
        <v>0</v>
      </c>
      <c r="E3" s="225" t="str">
        <f>IF('Page 1'!$D$9="","",'Page 1'!$D$9)</f>
        <v/>
      </c>
      <c r="F3" s="243">
        <f>+'Page 5'!$F15</f>
        <v>0</v>
      </c>
      <c r="G3" s="243">
        <f>+'Page 5'!$F17</f>
        <v>0</v>
      </c>
      <c r="H3" s="243">
        <f>+'Page 5'!$F19</f>
        <v>0</v>
      </c>
      <c r="I3" s="243">
        <f>+'Page 5'!$F21</f>
        <v>0</v>
      </c>
      <c r="J3" s="243">
        <f>+'Page 5'!$G24</f>
        <v>0</v>
      </c>
      <c r="K3" s="243">
        <f>+'Page 5'!$G26</f>
        <v>0</v>
      </c>
      <c r="L3" s="243">
        <f>+'Page 5'!G28</f>
        <v>0</v>
      </c>
      <c r="M3" s="243">
        <f>+'Page 5'!G30</f>
        <v>0</v>
      </c>
    </row>
  </sheetData>
  <sheetProtection password="8EDC" sheet="1" objects="1" scenarios="1" selectLockedCells="1" selectUnlockedCells="1"/>
  <phoneticPr fontId="2" type="noConversion"/>
  <pageMargins left="0.75" right="0.75" top="1" bottom="1" header="0.5" footer="0.5"/>
  <pageSetup scale="9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9">
    <pageSetUpPr fitToPage="1"/>
  </sheetPr>
  <dimension ref="A1:V23"/>
  <sheetViews>
    <sheetView zoomScale="75" workbookViewId="0"/>
  </sheetViews>
  <sheetFormatPr defaultColWidth="10.5703125" defaultRowHeight="12.75" x14ac:dyDescent="0.2"/>
  <cols>
    <col min="1" max="16384" width="10.5703125" style="227"/>
  </cols>
  <sheetData>
    <row r="1" spans="1:21" x14ac:dyDescent="0.2">
      <c r="A1" s="226" t="s">
        <v>545</v>
      </c>
    </row>
    <row r="2" spans="1:21" s="229" customFormat="1" x14ac:dyDescent="0.2">
      <c r="A2" s="220" t="s">
        <v>162</v>
      </c>
      <c r="B2" s="228" t="s">
        <v>163</v>
      </c>
      <c r="C2" s="228" t="s">
        <v>164</v>
      </c>
      <c r="D2" s="228" t="s">
        <v>336</v>
      </c>
      <c r="E2" s="228" t="s">
        <v>165</v>
      </c>
      <c r="F2" s="229" t="s">
        <v>10</v>
      </c>
      <c r="G2" s="229" t="s">
        <v>11</v>
      </c>
      <c r="H2" s="229" t="s">
        <v>12</v>
      </c>
      <c r="I2" s="229" t="s">
        <v>13</v>
      </c>
      <c r="J2" s="229" t="s">
        <v>14</v>
      </c>
      <c r="K2" s="229" t="s">
        <v>15</v>
      </c>
      <c r="L2" s="229" t="s">
        <v>16</v>
      </c>
      <c r="M2" s="229" t="s">
        <v>17</v>
      </c>
      <c r="N2" s="229" t="s">
        <v>18</v>
      </c>
      <c r="O2" s="229" t="s">
        <v>19</v>
      </c>
    </row>
    <row r="3" spans="1:21" s="233" customFormat="1" x14ac:dyDescent="0.2">
      <c r="A3" s="224">
        <f>+'Page 1'!$B$11</f>
        <v>0</v>
      </c>
      <c r="B3" s="225">
        <f>'data-p1'!$B$3</f>
        <v>45657</v>
      </c>
      <c r="C3" s="225">
        <f>'data-p1'!$C$3</f>
        <v>45717</v>
      </c>
      <c r="D3" s="224">
        <f>+'Page 1'!$D$8</f>
        <v>0</v>
      </c>
      <c r="E3" s="225" t="str">
        <f>IF('Page 1'!$D$9="","",'Page 1'!$D$9)</f>
        <v/>
      </c>
      <c r="F3" s="230">
        <f>'Page 6'!K11</f>
        <v>0</v>
      </c>
      <c r="G3" s="230">
        <f>'Page 6'!K13</f>
        <v>0</v>
      </c>
      <c r="H3" s="230">
        <f>'Page 6'!K14</f>
        <v>100000</v>
      </c>
      <c r="I3" s="230">
        <f>'Page 6'!J22</f>
        <v>0</v>
      </c>
      <c r="J3" s="230">
        <f>'Page 6'!J23</f>
        <v>0</v>
      </c>
      <c r="K3" s="230">
        <f>'Page 6'!J24</f>
        <v>0</v>
      </c>
      <c r="L3" s="230">
        <f>'Page 6'!J25</f>
        <v>0</v>
      </c>
      <c r="M3" s="230">
        <f>'Page 6'!K26</f>
        <v>0</v>
      </c>
      <c r="N3" s="231">
        <f>'Page 6'!K28</f>
        <v>100000</v>
      </c>
      <c r="O3" s="232">
        <f>'Page 6'!K33</f>
        <v>0</v>
      </c>
    </row>
    <row r="6" spans="1:21" x14ac:dyDescent="0.2">
      <c r="A6" s="226" t="s">
        <v>546</v>
      </c>
    </row>
    <row r="7" spans="1:21" s="234" customFormat="1" x14ac:dyDescent="0.2">
      <c r="A7" s="220" t="s">
        <v>162</v>
      </c>
      <c r="B7" s="228" t="s">
        <v>163</v>
      </c>
      <c r="C7" s="228" t="s">
        <v>164</v>
      </c>
      <c r="D7" s="228" t="s">
        <v>336</v>
      </c>
      <c r="E7" s="228" t="s">
        <v>165</v>
      </c>
      <c r="F7" s="234" t="s">
        <v>3</v>
      </c>
      <c r="G7" s="229" t="s">
        <v>4</v>
      </c>
      <c r="H7" s="229" t="s">
        <v>5</v>
      </c>
      <c r="I7" s="229" t="s">
        <v>361</v>
      </c>
      <c r="J7" s="235" t="s">
        <v>485</v>
      </c>
      <c r="K7" s="235" t="s">
        <v>547</v>
      </c>
      <c r="L7" s="234" t="s">
        <v>548</v>
      </c>
      <c r="M7" s="234" t="s">
        <v>549</v>
      </c>
      <c r="N7" s="234" t="s">
        <v>0</v>
      </c>
      <c r="O7" s="234" t="s">
        <v>1</v>
      </c>
      <c r="P7" s="234" t="s">
        <v>6</v>
      </c>
      <c r="Q7" s="234" t="s">
        <v>2</v>
      </c>
      <c r="R7" s="234" t="s">
        <v>20</v>
      </c>
    </row>
    <row r="8" spans="1:21" s="233" customFormat="1" x14ac:dyDescent="0.2">
      <c r="A8" s="224">
        <f>+'Page 1'!$B$11</f>
        <v>0</v>
      </c>
      <c r="B8" s="225">
        <f>'data-p1'!$B$3</f>
        <v>45657</v>
      </c>
      <c r="C8" s="225">
        <f>'data-p1'!$C$3</f>
        <v>45717</v>
      </c>
      <c r="D8" s="224">
        <f>+'Page 1'!$D$8</f>
        <v>0</v>
      </c>
      <c r="E8" s="225" t="str">
        <f>IF('Page 1'!$D$9="","",'Page 1'!$D$9)</f>
        <v/>
      </c>
      <c r="F8" s="233">
        <f>'Page 6'!E42</f>
        <v>0</v>
      </c>
      <c r="G8" s="233">
        <f>'Page 6'!F42</f>
        <v>0</v>
      </c>
      <c r="H8" s="233">
        <f>'Page 6'!H42</f>
        <v>0</v>
      </c>
      <c r="I8" s="233">
        <f>'Page 6'!J42</f>
        <v>0</v>
      </c>
      <c r="J8" s="233">
        <f>'Page 6'!G45</f>
        <v>0</v>
      </c>
      <c r="K8" s="233">
        <f>'Page 6'!G46</f>
        <v>0</v>
      </c>
      <c r="L8" s="233">
        <f>'Page 6'!G47</f>
        <v>0</v>
      </c>
      <c r="M8" s="233">
        <f>'Page 6'!G48</f>
        <v>0</v>
      </c>
      <c r="N8" s="233">
        <f>'Page 6'!G49</f>
        <v>0</v>
      </c>
      <c r="O8" s="233">
        <f>'Page 6'!G50</f>
        <v>0</v>
      </c>
      <c r="P8" s="233">
        <f>'Page 6'!K50</f>
        <v>0</v>
      </c>
      <c r="Q8" s="233">
        <f>'Page 6'!G51</f>
        <v>0</v>
      </c>
      <c r="R8" s="233">
        <f>'Page 6'!G52</f>
        <v>0</v>
      </c>
    </row>
    <row r="11" spans="1:21" x14ac:dyDescent="0.2">
      <c r="A11" s="226" t="s">
        <v>362</v>
      </c>
    </row>
    <row r="12" spans="1:21" s="229" customFormat="1" x14ac:dyDescent="0.2">
      <c r="A12" s="220" t="s">
        <v>162</v>
      </c>
      <c r="B12" s="228" t="s">
        <v>163</v>
      </c>
      <c r="C12" s="228" t="s">
        <v>164</v>
      </c>
      <c r="D12" s="228" t="s">
        <v>336</v>
      </c>
      <c r="E12" s="228" t="s">
        <v>165</v>
      </c>
      <c r="F12" s="229" t="s">
        <v>3</v>
      </c>
      <c r="G12" s="229" t="s">
        <v>361</v>
      </c>
      <c r="H12" s="229" t="s">
        <v>5</v>
      </c>
      <c r="I12" s="229" t="s">
        <v>4</v>
      </c>
      <c r="J12" s="235" t="s">
        <v>547</v>
      </c>
      <c r="K12" s="234" t="s">
        <v>548</v>
      </c>
      <c r="L12" s="234" t="s">
        <v>549</v>
      </c>
      <c r="M12" s="234" t="s">
        <v>0</v>
      </c>
      <c r="N12" s="234" t="s">
        <v>1</v>
      </c>
      <c r="O12" s="234" t="s">
        <v>6</v>
      </c>
      <c r="P12" s="234" t="s">
        <v>2</v>
      </c>
      <c r="Q12" s="234" t="s">
        <v>20</v>
      </c>
    </row>
    <row r="13" spans="1:21" s="233" customFormat="1" x14ac:dyDescent="0.2">
      <c r="A13" s="224">
        <f>+'Page 1'!$B$11</f>
        <v>0</v>
      </c>
      <c r="B13" s="225">
        <f>'data-p1'!$B$3</f>
        <v>45657</v>
      </c>
      <c r="C13" s="225">
        <f>'data-p1'!$C$3</f>
        <v>45717</v>
      </c>
      <c r="D13" s="224">
        <f>+'Page 1'!$D$8</f>
        <v>0</v>
      </c>
      <c r="E13" s="225" t="str">
        <f>IF('Page 1'!$D$9="","",'Page 1'!$D$9)</f>
        <v/>
      </c>
      <c r="F13" s="233">
        <f>'Page 6'!E56</f>
        <v>0</v>
      </c>
      <c r="G13" s="233">
        <f>'Page 6'!F56</f>
        <v>0</v>
      </c>
      <c r="H13" s="233">
        <f>'Page 6'!H56</f>
        <v>0</v>
      </c>
      <c r="I13" s="233">
        <f>'Page 6'!J56</f>
        <v>0</v>
      </c>
      <c r="J13" s="233">
        <f>'Page 6'!G59</f>
        <v>0</v>
      </c>
      <c r="K13" s="233">
        <f>'Page 6'!G60</f>
        <v>0</v>
      </c>
      <c r="L13" s="233">
        <f>'Page 6'!G61</f>
        <v>0</v>
      </c>
      <c r="M13" s="233">
        <f>'Page 6'!G62</f>
        <v>0</v>
      </c>
      <c r="N13" s="233">
        <f>'Page 6'!G63</f>
        <v>0</v>
      </c>
      <c r="O13" s="233">
        <f>'Page 6'!K63</f>
        <v>0</v>
      </c>
      <c r="P13" s="233">
        <f>'Page 6'!G64</f>
        <v>0</v>
      </c>
      <c r="Q13" s="233">
        <f>'Page 6'!G65</f>
        <v>0</v>
      </c>
    </row>
    <row r="14" spans="1:21" x14ac:dyDescent="0.2">
      <c r="M14" s="236"/>
      <c r="N14" s="236"/>
      <c r="O14" s="236"/>
      <c r="P14" s="236"/>
      <c r="Q14" s="236"/>
      <c r="R14" s="236"/>
      <c r="S14" s="236"/>
      <c r="T14" s="236"/>
      <c r="U14" s="236"/>
    </row>
    <row r="15" spans="1:21" x14ac:dyDescent="0.2">
      <c r="M15" s="236"/>
      <c r="N15" s="236"/>
      <c r="O15" s="236"/>
      <c r="P15" s="236"/>
      <c r="Q15" s="236"/>
      <c r="R15" s="236"/>
      <c r="S15" s="236"/>
      <c r="T15" s="236"/>
      <c r="U15" s="236"/>
    </row>
    <row r="16" spans="1:21" x14ac:dyDescent="0.2">
      <c r="A16" s="226" t="s">
        <v>364</v>
      </c>
      <c r="M16" s="236"/>
      <c r="N16" s="236"/>
      <c r="O16" s="236"/>
      <c r="P16" s="236"/>
      <c r="Q16" s="236"/>
      <c r="R16" s="236"/>
      <c r="S16" s="236"/>
      <c r="T16" s="236"/>
      <c r="U16" s="236"/>
    </row>
    <row r="17" spans="1:22" x14ac:dyDescent="0.2">
      <c r="A17" s="220" t="s">
        <v>162</v>
      </c>
      <c r="B17" s="228" t="s">
        <v>163</v>
      </c>
      <c r="C17" s="228" t="s">
        <v>164</v>
      </c>
      <c r="D17" s="228" t="s">
        <v>336</v>
      </c>
      <c r="E17" s="228" t="s">
        <v>165</v>
      </c>
      <c r="F17" s="237" t="s">
        <v>549</v>
      </c>
      <c r="G17" s="237" t="s">
        <v>21</v>
      </c>
      <c r="H17" s="237" t="s">
        <v>23</v>
      </c>
      <c r="I17" s="237" t="s">
        <v>22</v>
      </c>
      <c r="J17" s="237" t="s">
        <v>7</v>
      </c>
      <c r="K17" s="229" t="s">
        <v>8</v>
      </c>
      <c r="N17" s="236"/>
      <c r="O17" s="236"/>
      <c r="P17" s="236"/>
      <c r="Q17" s="236"/>
      <c r="R17" s="236"/>
      <c r="S17" s="236"/>
      <c r="T17" s="236"/>
      <c r="U17" s="236"/>
      <c r="V17" s="236"/>
    </row>
    <row r="18" spans="1:22" s="233" customFormat="1" x14ac:dyDescent="0.2">
      <c r="A18" s="224">
        <f>+'Page 1'!$B$11</f>
        <v>0</v>
      </c>
      <c r="B18" s="225">
        <f>'data-p1'!$B$3</f>
        <v>45657</v>
      </c>
      <c r="C18" s="225">
        <f>'data-p1'!$C$3</f>
        <v>45717</v>
      </c>
      <c r="D18" s="224">
        <f>+'Page 1'!$D$8</f>
        <v>0</v>
      </c>
      <c r="E18" s="225" t="str">
        <f>IF('Page 1'!$D$9="","",'Page 1'!$D$9)</f>
        <v/>
      </c>
      <c r="F18" s="233">
        <f>'Page 6'!E69</f>
        <v>0</v>
      </c>
      <c r="G18" s="233">
        <f>'Page 6'!I69</f>
        <v>0</v>
      </c>
      <c r="H18" s="233" t="str">
        <f>'Page 6'!F71</f>
        <v>Enter your NAIC# first.  If your company name does not appear here, go to page A.</v>
      </c>
      <c r="I18" s="233">
        <f>'Page 6'!F73</f>
        <v>0</v>
      </c>
      <c r="J18" s="233">
        <f>'Page 6'!J73</f>
        <v>0</v>
      </c>
      <c r="K18" s="238" t="str">
        <f>IF('Page 6'!K75="","",'Page 6'!K75)</f>
        <v/>
      </c>
    </row>
    <row r="19" spans="1:22" x14ac:dyDescent="0.2">
      <c r="M19" s="236"/>
      <c r="N19" s="236"/>
      <c r="O19" s="236"/>
      <c r="P19" s="236"/>
      <c r="Q19" s="236"/>
      <c r="R19" s="236"/>
      <c r="S19" s="236"/>
      <c r="T19" s="236"/>
      <c r="U19" s="236"/>
    </row>
    <row r="20" spans="1:22" x14ac:dyDescent="0.2">
      <c r="M20" s="236"/>
      <c r="N20" s="236"/>
      <c r="O20" s="236"/>
      <c r="P20" s="236"/>
      <c r="Q20" s="236"/>
      <c r="R20" s="236"/>
      <c r="S20" s="236"/>
      <c r="T20" s="236"/>
      <c r="U20" s="236"/>
    </row>
    <row r="21" spans="1:22" s="239" customFormat="1" x14ac:dyDescent="0.2">
      <c r="A21" s="226" t="s">
        <v>363</v>
      </c>
      <c r="M21" s="240"/>
      <c r="N21" s="240"/>
      <c r="O21" s="240"/>
      <c r="P21" s="240"/>
      <c r="Q21" s="240"/>
      <c r="R21" s="240"/>
      <c r="S21" s="240"/>
      <c r="T21" s="240"/>
      <c r="U21" s="240"/>
    </row>
    <row r="22" spans="1:22" s="229" customFormat="1" x14ac:dyDescent="0.2">
      <c r="A22" s="220" t="s">
        <v>162</v>
      </c>
      <c r="B22" s="228" t="s">
        <v>163</v>
      </c>
      <c r="C22" s="228" t="s">
        <v>164</v>
      </c>
      <c r="D22" s="228" t="s">
        <v>336</v>
      </c>
      <c r="E22" s="228" t="s">
        <v>165</v>
      </c>
      <c r="F22" s="229" t="s">
        <v>9</v>
      </c>
      <c r="G22" s="229" t="s">
        <v>3</v>
      </c>
      <c r="H22" s="229" t="s">
        <v>361</v>
      </c>
      <c r="I22" s="229" t="s">
        <v>5</v>
      </c>
      <c r="J22" s="229" t="s">
        <v>4</v>
      </c>
      <c r="K22" s="235" t="s">
        <v>547</v>
      </c>
      <c r="L22" s="234" t="s">
        <v>548</v>
      </c>
      <c r="M22" s="234" t="s">
        <v>549</v>
      </c>
      <c r="N22" s="234" t="s">
        <v>0</v>
      </c>
      <c r="O22" s="234" t="s">
        <v>1</v>
      </c>
      <c r="P22" s="234" t="s">
        <v>6</v>
      </c>
      <c r="Q22" s="234" t="s">
        <v>2</v>
      </c>
      <c r="R22" s="234" t="s">
        <v>20</v>
      </c>
      <c r="S22" s="237"/>
      <c r="T22" s="237"/>
      <c r="U22" s="237"/>
    </row>
    <row r="23" spans="1:22" s="241" customFormat="1" x14ac:dyDescent="0.2">
      <c r="A23" s="224">
        <f>+'Page 1'!$B$11</f>
        <v>0</v>
      </c>
      <c r="B23" s="225">
        <f>'data-p1'!$B$3</f>
        <v>45657</v>
      </c>
      <c r="C23" s="225">
        <f>'data-p1'!$C$3</f>
        <v>45717</v>
      </c>
      <c r="D23" s="224">
        <f>+'Page 1'!$D$8</f>
        <v>0</v>
      </c>
      <c r="E23" s="225" t="str">
        <f>IF('Page 1'!$D$9="","",'Page 1'!$D$9)</f>
        <v/>
      </c>
      <c r="F23" s="241">
        <f>'Page 6'!B84</f>
        <v>0</v>
      </c>
      <c r="G23" s="242">
        <f>'Page 6'!F88</f>
        <v>0</v>
      </c>
      <c r="H23" s="242">
        <f>'Page 6'!F88</f>
        <v>0</v>
      </c>
      <c r="I23" s="242">
        <f>'Page 6'!H88</f>
        <v>0</v>
      </c>
      <c r="J23" s="242">
        <f>'Page 6'!J88</f>
        <v>0</v>
      </c>
      <c r="K23" s="241">
        <f>'Page 6'!G91</f>
        <v>0</v>
      </c>
      <c r="L23" s="241">
        <f>'Page 6'!G92</f>
        <v>0</v>
      </c>
      <c r="M23" s="241">
        <f>'Page 6'!G93</f>
        <v>0</v>
      </c>
      <c r="N23" s="241">
        <f>'Page 6'!G94</f>
        <v>0</v>
      </c>
      <c r="O23" s="241">
        <f>'Page 6'!G95</f>
        <v>0</v>
      </c>
      <c r="P23" s="241">
        <f>'Page 6'!K95</f>
        <v>0</v>
      </c>
      <c r="Q23" s="241">
        <f>'Page 6'!G96</f>
        <v>0</v>
      </c>
      <c r="R23" s="241">
        <f>'Page 6'!G97</f>
        <v>0</v>
      </c>
    </row>
  </sheetData>
  <sheetProtection password="8EDC" sheet="1" objects="1" scenarios="1" selectLockedCells="1" selectUnlockedCells="1"/>
  <phoneticPr fontId="2" type="noConversion"/>
  <pageMargins left="0.75" right="0.75" top="1" bottom="1" header="0.5" footer="0.5"/>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0">
    <pageSetUpPr fitToPage="1"/>
  </sheetPr>
  <dimension ref="A1:P3"/>
  <sheetViews>
    <sheetView zoomScale="75" workbookViewId="0"/>
  </sheetViews>
  <sheetFormatPr defaultColWidth="10.5703125" defaultRowHeight="12.75" x14ac:dyDescent="0.2"/>
  <cols>
    <col min="1" max="16384" width="10.5703125" style="223"/>
  </cols>
  <sheetData>
    <row r="1" spans="1:16" s="219" customFormat="1" x14ac:dyDescent="0.2">
      <c r="A1" s="218" t="s">
        <v>24</v>
      </c>
    </row>
    <row r="2" spans="1:16" x14ac:dyDescent="0.2">
      <c r="A2" s="220" t="s">
        <v>162</v>
      </c>
      <c r="B2" s="221" t="s">
        <v>163</v>
      </c>
      <c r="C2" s="221" t="s">
        <v>164</v>
      </c>
      <c r="D2" s="221" t="s">
        <v>336</v>
      </c>
      <c r="E2" s="221" t="s">
        <v>165</v>
      </c>
      <c r="F2" s="222" t="s">
        <v>25</v>
      </c>
      <c r="G2" s="222" t="s">
        <v>498</v>
      </c>
      <c r="H2" s="222" t="s">
        <v>26</v>
      </c>
      <c r="I2" s="222" t="s">
        <v>27</v>
      </c>
      <c r="J2" s="222" t="s">
        <v>28</v>
      </c>
      <c r="K2" s="222" t="s">
        <v>29</v>
      </c>
      <c r="L2" s="222" t="s">
        <v>257</v>
      </c>
      <c r="M2" s="222" t="s">
        <v>258</v>
      </c>
      <c r="N2" s="222" t="s">
        <v>549</v>
      </c>
      <c r="O2" s="222" t="s">
        <v>21</v>
      </c>
      <c r="P2" s="222" t="s">
        <v>30</v>
      </c>
    </row>
    <row r="3" spans="1:16" s="224" customFormat="1" x14ac:dyDescent="0.2">
      <c r="A3" s="224">
        <f>+'Page 1'!$B$11</f>
        <v>0</v>
      </c>
      <c r="B3" s="225">
        <f>'data-p1'!$B$3</f>
        <v>45657</v>
      </c>
      <c r="C3" s="225">
        <f>'data-p1'!$C$3</f>
        <v>45717</v>
      </c>
      <c r="D3" s="224">
        <f>+'Page 1'!$D$8</f>
        <v>0</v>
      </c>
      <c r="E3" s="225" t="str">
        <f>IF('Page 1'!$D$9="","",'Page 1'!$D$9)</f>
        <v/>
      </c>
      <c r="F3" s="224">
        <f>+'Page 7'!B20</f>
        <v>0</v>
      </c>
      <c r="G3" s="225">
        <f>+'Page 7'!I16</f>
        <v>0</v>
      </c>
      <c r="H3" s="224">
        <f>+'Page 7'!B24</f>
        <v>0</v>
      </c>
      <c r="I3" s="224">
        <f>+'Page 7'!B28</f>
        <v>0</v>
      </c>
      <c r="J3" s="224">
        <f>+'Page 7'!G35</f>
        <v>0</v>
      </c>
      <c r="K3" s="224">
        <f>'Page 7'!I35</f>
        <v>0</v>
      </c>
      <c r="L3" s="250">
        <f>'Page 7'!C36</f>
        <v>0</v>
      </c>
      <c r="M3" s="224">
        <f>'Page 7'!B42</f>
        <v>0</v>
      </c>
      <c r="N3" s="224">
        <f>+'Page 7'!H42</f>
        <v>0</v>
      </c>
      <c r="O3" s="224">
        <f>+'Page 7'!H45</f>
        <v>0</v>
      </c>
      <c r="P3" s="224">
        <f>+'Page 7'!B50</f>
        <v>0</v>
      </c>
    </row>
  </sheetData>
  <sheetProtection password="8EDC" sheet="1" objects="1" scenarios="1" selectLockedCells="1" selectUnlockedCells="1"/>
  <phoneticPr fontId="2" type="noConversion"/>
  <pageMargins left="0.75" right="0.75" top="1" bottom="1" header="0.5" footer="0.5"/>
  <pageSetup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tabColor indexed="46"/>
    <pageSetUpPr fitToPage="1"/>
  </sheetPr>
  <dimension ref="A1:I84"/>
  <sheetViews>
    <sheetView zoomScaleNormal="100" workbookViewId="0">
      <selection activeCell="E23" sqref="E23"/>
    </sheetView>
  </sheetViews>
  <sheetFormatPr defaultColWidth="0" defaultRowHeight="12.75" zeroHeight="1" x14ac:dyDescent="0.2"/>
  <cols>
    <col min="1" max="1" width="15.140625" style="11" customWidth="1"/>
    <col min="2" max="2" width="16.28515625" style="11" customWidth="1"/>
    <col min="3" max="6" width="12" style="11" customWidth="1"/>
    <col min="7" max="9" width="16.28515625" style="11" customWidth="1"/>
    <col min="10" max="16384" width="14.42578125" style="11" hidden="1"/>
  </cols>
  <sheetData>
    <row r="1" spans="1:9" s="61" customFormat="1" ht="11.25" x14ac:dyDescent="0.2">
      <c r="A1" s="122" t="s">
        <v>447</v>
      </c>
      <c r="B1" s="123"/>
      <c r="C1" s="123"/>
      <c r="D1" s="123"/>
      <c r="E1" s="123"/>
      <c r="F1" s="123"/>
      <c r="G1" s="123"/>
      <c r="H1" s="123"/>
      <c r="I1" s="124" t="s">
        <v>448</v>
      </c>
    </row>
    <row r="2" spans="1:9" s="61" customFormat="1" ht="11.25" x14ac:dyDescent="0.2">
      <c r="A2" s="125" t="str">
        <f>+Instructions!A2</f>
        <v>SPECIAL CA SCHEDULE P AS OF 12/31/24</v>
      </c>
      <c r="B2" s="123"/>
      <c r="C2" s="123"/>
      <c r="D2" s="124"/>
      <c r="E2" s="123"/>
      <c r="F2" s="123"/>
      <c r="G2" s="123"/>
      <c r="H2" s="123"/>
      <c r="I2" s="123"/>
    </row>
    <row r="3" spans="1:9" s="61" customFormat="1" ht="11.25" x14ac:dyDescent="0.2">
      <c r="A3" s="122" t="str">
        <f>+Instructions!A3</f>
        <v>FAD 152 (10/24)</v>
      </c>
      <c r="B3" s="122"/>
      <c r="C3" s="123"/>
      <c r="D3" s="123"/>
      <c r="E3" s="123"/>
      <c r="F3" s="123"/>
      <c r="G3" s="123"/>
      <c r="H3" s="123"/>
      <c r="I3" s="123"/>
    </row>
    <row r="4" spans="1:9" x14ac:dyDescent="0.2">
      <c r="B4" s="25"/>
      <c r="C4" s="25"/>
      <c r="D4" s="25"/>
      <c r="E4" s="25"/>
      <c r="F4" s="25"/>
      <c r="G4" s="25"/>
    </row>
    <row r="5" spans="1:9" x14ac:dyDescent="0.2">
      <c r="A5" s="52">
        <f>'Page 1'!B11</f>
        <v>0</v>
      </c>
      <c r="B5" s="25"/>
      <c r="C5" s="550" t="str">
        <f>+'Page 1'!D11</f>
        <v>Enter your NAIC# first.  If your company name does not appear here, go to page A.</v>
      </c>
      <c r="D5" s="550"/>
      <c r="E5" s="550"/>
      <c r="F5" s="550"/>
      <c r="G5" s="550"/>
      <c r="H5" s="550"/>
    </row>
    <row r="6" spans="1:9" x14ac:dyDescent="0.2">
      <c r="A6" s="26" t="s">
        <v>457</v>
      </c>
      <c r="B6" s="25"/>
      <c r="C6" s="25" t="s">
        <v>458</v>
      </c>
      <c r="D6" s="25"/>
      <c r="E6" s="25"/>
      <c r="F6" s="25"/>
      <c r="G6" s="25"/>
    </row>
    <row r="7" spans="1:9" x14ac:dyDescent="0.2"/>
    <row r="8" spans="1:9" x14ac:dyDescent="0.2">
      <c r="A8" s="547" t="s">
        <v>468</v>
      </c>
      <c r="B8" s="547"/>
      <c r="C8" s="547"/>
      <c r="D8" s="547"/>
      <c r="E8" s="547"/>
      <c r="F8" s="547"/>
      <c r="G8" s="547"/>
      <c r="H8" s="547"/>
      <c r="I8" s="547"/>
    </row>
    <row r="9" spans="1:9" x14ac:dyDescent="0.2">
      <c r="A9" s="547" t="s">
        <v>469</v>
      </c>
      <c r="B9" s="547"/>
      <c r="C9" s="547"/>
      <c r="D9" s="547"/>
      <c r="E9" s="547"/>
      <c r="F9" s="547"/>
      <c r="G9" s="547"/>
      <c r="H9" s="547"/>
      <c r="I9" s="547"/>
    </row>
    <row r="10" spans="1:9" x14ac:dyDescent="0.2">
      <c r="A10" s="553" t="s">
        <v>312</v>
      </c>
      <c r="B10" s="553"/>
      <c r="C10" s="553"/>
      <c r="D10" s="553"/>
      <c r="E10" s="553"/>
      <c r="F10" s="553"/>
      <c r="G10" s="553"/>
      <c r="H10" s="553"/>
      <c r="I10" s="553"/>
    </row>
    <row r="11" spans="1:9" x14ac:dyDescent="0.2">
      <c r="A11" s="42"/>
      <c r="B11" s="42"/>
      <c r="C11" s="42"/>
      <c r="D11" s="42"/>
      <c r="E11" s="42"/>
      <c r="F11" s="42"/>
      <c r="G11" s="42"/>
      <c r="H11" s="42"/>
      <c r="I11" s="42"/>
    </row>
    <row r="12" spans="1:9" s="61" customFormat="1" ht="54.75" customHeight="1" x14ac:dyDescent="0.2">
      <c r="A12" s="535" t="s">
        <v>403</v>
      </c>
      <c r="B12" s="551" t="s">
        <v>1126</v>
      </c>
      <c r="C12" s="535" t="s">
        <v>470</v>
      </c>
      <c r="D12" s="551" t="s">
        <v>1125</v>
      </c>
      <c r="E12" s="535"/>
      <c r="F12" s="535"/>
      <c r="G12" s="535" t="s">
        <v>471</v>
      </c>
      <c r="H12" s="535"/>
      <c r="I12" s="535"/>
    </row>
    <row r="13" spans="1:9" s="61" customFormat="1" ht="78.75" x14ac:dyDescent="0.2">
      <c r="A13" s="535"/>
      <c r="B13" s="535"/>
      <c r="C13" s="535"/>
      <c r="D13" s="48" t="s">
        <v>412</v>
      </c>
      <c r="E13" s="48" t="s">
        <v>411</v>
      </c>
      <c r="F13" s="48" t="s">
        <v>410</v>
      </c>
      <c r="G13" s="399" t="s">
        <v>1127</v>
      </c>
      <c r="H13" s="399" t="s">
        <v>1128</v>
      </c>
      <c r="I13" s="48" t="s">
        <v>349</v>
      </c>
    </row>
    <row r="14" spans="1:9" s="61" customFormat="1" x14ac:dyDescent="0.2">
      <c r="A14" s="525" t="s">
        <v>226</v>
      </c>
      <c r="B14" s="532"/>
      <c r="C14" s="532"/>
      <c r="D14" s="532"/>
      <c r="E14" s="532"/>
      <c r="F14" s="532"/>
      <c r="G14" s="532"/>
      <c r="H14" s="532"/>
      <c r="I14" s="533"/>
    </row>
    <row r="15" spans="1:9" x14ac:dyDescent="0.2">
      <c r="A15" s="38" t="str">
        <f>'Page 1'!B21</f>
        <v>Prior to 2020</v>
      </c>
      <c r="B15" s="147">
        <f>+'Page 1'!D45+'Page 1'!E45-'Page 1'!F45</f>
        <v>0</v>
      </c>
      <c r="C15" s="148">
        <f t="shared" ref="C15:C20" si="0">IF(ISBLANK($B$30),0,IF($B$30=0,0,(B15/$B$30)))</f>
        <v>0</v>
      </c>
      <c r="D15" s="148">
        <f t="shared" ref="D15:D20" si="1">+C15/2</f>
        <v>0</v>
      </c>
      <c r="E15" s="211"/>
      <c r="F15" s="148">
        <f t="shared" ref="F15:F20" si="2">+D15+E15</f>
        <v>0</v>
      </c>
      <c r="G15" s="147">
        <f t="shared" ref="G15:G20" si="3">+$G$30*F15</f>
        <v>0</v>
      </c>
      <c r="H15" s="39"/>
      <c r="I15" s="147">
        <f t="shared" ref="I15:I20" si="4">+G15+H15</f>
        <v>0</v>
      </c>
    </row>
    <row r="16" spans="1:9" x14ac:dyDescent="0.2">
      <c r="A16" s="38">
        <f>'Page 1'!B22</f>
        <v>2020</v>
      </c>
      <c r="B16" s="147">
        <f>+'Page 1'!D46+'Page 1'!E46-'Page 1'!F46</f>
        <v>0</v>
      </c>
      <c r="C16" s="148">
        <f t="shared" si="0"/>
        <v>0</v>
      </c>
      <c r="D16" s="148">
        <f t="shared" si="1"/>
        <v>0</v>
      </c>
      <c r="E16" s="211"/>
      <c r="F16" s="148">
        <f t="shared" si="2"/>
        <v>0</v>
      </c>
      <c r="G16" s="147">
        <f t="shared" si="3"/>
        <v>0</v>
      </c>
      <c r="H16" s="6"/>
      <c r="I16" s="147">
        <f t="shared" si="4"/>
        <v>0</v>
      </c>
    </row>
    <row r="17" spans="1:9" x14ac:dyDescent="0.2">
      <c r="A17" s="38">
        <f>'Page 1'!B23</f>
        <v>2021</v>
      </c>
      <c r="B17" s="147">
        <f>+'Page 1'!D47+'Page 1'!E47-'Page 1'!F47</f>
        <v>0</v>
      </c>
      <c r="C17" s="148">
        <f t="shared" si="0"/>
        <v>0</v>
      </c>
      <c r="D17" s="148">
        <f t="shared" si="1"/>
        <v>0</v>
      </c>
      <c r="E17" s="211"/>
      <c r="F17" s="148">
        <f t="shared" si="2"/>
        <v>0</v>
      </c>
      <c r="G17" s="147">
        <f t="shared" si="3"/>
        <v>0</v>
      </c>
      <c r="H17" s="6"/>
      <c r="I17" s="147">
        <f t="shared" si="4"/>
        <v>0</v>
      </c>
    </row>
    <row r="18" spans="1:9" x14ac:dyDescent="0.2">
      <c r="A18" s="38">
        <f>'Page 1'!B24</f>
        <v>2022</v>
      </c>
      <c r="B18" s="147">
        <f>+'Page 1'!D48+'Page 1'!E48-'Page 1'!F48</f>
        <v>0</v>
      </c>
      <c r="C18" s="148">
        <f t="shared" si="0"/>
        <v>0</v>
      </c>
      <c r="D18" s="148">
        <f t="shared" si="1"/>
        <v>0</v>
      </c>
      <c r="E18" s="211"/>
      <c r="F18" s="148">
        <f t="shared" si="2"/>
        <v>0</v>
      </c>
      <c r="G18" s="147">
        <f t="shared" si="3"/>
        <v>0</v>
      </c>
      <c r="H18" s="6"/>
      <c r="I18" s="147">
        <f t="shared" si="4"/>
        <v>0</v>
      </c>
    </row>
    <row r="19" spans="1:9" x14ac:dyDescent="0.2">
      <c r="A19" s="38">
        <f>'Page 1'!B25</f>
        <v>2023</v>
      </c>
      <c r="B19" s="147">
        <f>+'Page 1'!D49+'Page 1'!E49-'Page 1'!F49</f>
        <v>0</v>
      </c>
      <c r="C19" s="148">
        <f t="shared" si="0"/>
        <v>0</v>
      </c>
      <c r="D19" s="148">
        <f t="shared" si="1"/>
        <v>0</v>
      </c>
      <c r="E19" s="408">
        <v>0.05</v>
      </c>
      <c r="F19" s="148">
        <f t="shared" si="2"/>
        <v>0.05</v>
      </c>
      <c r="G19" s="147">
        <f t="shared" si="3"/>
        <v>0</v>
      </c>
      <c r="H19" s="6"/>
      <c r="I19" s="147">
        <f t="shared" si="4"/>
        <v>0</v>
      </c>
    </row>
    <row r="20" spans="1:9" x14ac:dyDescent="0.2">
      <c r="A20" s="38">
        <f>'Page 1'!B26</f>
        <v>2024</v>
      </c>
      <c r="B20" s="147">
        <f>+'Page 1'!D50+'Page 1'!E50-'Page 1'!F50</f>
        <v>0</v>
      </c>
      <c r="C20" s="148">
        <f t="shared" si="0"/>
        <v>0</v>
      </c>
      <c r="D20" s="148">
        <f t="shared" si="1"/>
        <v>0</v>
      </c>
      <c r="E20" s="408">
        <v>0.45</v>
      </c>
      <c r="F20" s="148">
        <f t="shared" si="2"/>
        <v>0.45</v>
      </c>
      <c r="G20" s="147">
        <f t="shared" si="3"/>
        <v>0</v>
      </c>
      <c r="H20" s="6"/>
      <c r="I20" s="147">
        <f t="shared" si="4"/>
        <v>0</v>
      </c>
    </row>
    <row r="21" spans="1:9" s="25" customFormat="1" ht="5.0999999999999996" customHeight="1" x14ac:dyDescent="0.2">
      <c r="A21" s="360"/>
      <c r="B21" s="353"/>
      <c r="C21" s="353"/>
      <c r="D21" s="353"/>
      <c r="E21" s="353"/>
      <c r="F21" s="353"/>
      <c r="G21" s="352"/>
      <c r="H21" s="352"/>
    </row>
    <row r="22" spans="1:9" x14ac:dyDescent="0.2">
      <c r="A22" s="525" t="s">
        <v>531</v>
      </c>
      <c r="B22" s="532"/>
      <c r="C22" s="532"/>
      <c r="D22" s="532"/>
      <c r="E22" s="532"/>
      <c r="F22" s="532"/>
      <c r="G22" s="532"/>
      <c r="H22" s="532"/>
      <c r="I22" s="533"/>
    </row>
    <row r="23" spans="1:9" x14ac:dyDescent="0.2">
      <c r="A23" s="84" t="str">
        <f>'Page 1'!B31</f>
        <v>Prior to 2020</v>
      </c>
      <c r="B23" s="147">
        <f>+'Page 1'!D55+'Page 1'!E55-'Page 1'!F55</f>
        <v>0</v>
      </c>
      <c r="C23" s="359">
        <f t="shared" ref="C23:C28" si="5">IF(ISBLANK($B$30),0,IF($B$30=0,0,(B23/$B$30)))</f>
        <v>0</v>
      </c>
      <c r="D23" s="359">
        <f t="shared" ref="D23:D28" si="6">+C23/2</f>
        <v>0</v>
      </c>
      <c r="E23" s="334"/>
      <c r="F23" s="359">
        <f t="shared" ref="F23:F28" si="7">+D23+E23</f>
        <v>0</v>
      </c>
      <c r="G23" s="358">
        <f t="shared" ref="G23:G28" si="8">+$G$30*F23</f>
        <v>0</v>
      </c>
      <c r="H23" s="6"/>
      <c r="I23" s="147">
        <f>+G23+H23</f>
        <v>0</v>
      </c>
    </row>
    <row r="24" spans="1:9" x14ac:dyDescent="0.2">
      <c r="A24" s="84">
        <f>'Page 1'!B32</f>
        <v>2020</v>
      </c>
      <c r="B24" s="147">
        <f>+'Page 1'!D56+'Page 1'!E56-'Page 1'!F56</f>
        <v>0</v>
      </c>
      <c r="C24" s="359">
        <f t="shared" si="5"/>
        <v>0</v>
      </c>
      <c r="D24" s="359">
        <f t="shared" si="6"/>
        <v>0</v>
      </c>
      <c r="E24" s="334"/>
      <c r="F24" s="359">
        <f t="shared" si="7"/>
        <v>0</v>
      </c>
      <c r="G24" s="358">
        <f t="shared" si="8"/>
        <v>0</v>
      </c>
      <c r="H24" s="6"/>
      <c r="I24" s="147">
        <f>+G24+H24</f>
        <v>0</v>
      </c>
    </row>
    <row r="25" spans="1:9" x14ac:dyDescent="0.2">
      <c r="A25" s="84">
        <f>'Page 1'!B33</f>
        <v>2021</v>
      </c>
      <c r="B25" s="147">
        <f>+'Page 1'!D57+'Page 1'!E57-'Page 1'!F57</f>
        <v>0</v>
      </c>
      <c r="C25" s="359">
        <f t="shared" si="5"/>
        <v>0</v>
      </c>
      <c r="D25" s="359">
        <f t="shared" si="6"/>
        <v>0</v>
      </c>
      <c r="E25" s="334"/>
      <c r="F25" s="359">
        <f t="shared" si="7"/>
        <v>0</v>
      </c>
      <c r="G25" s="358">
        <f t="shared" si="8"/>
        <v>0</v>
      </c>
      <c r="H25" s="6"/>
      <c r="I25" s="147">
        <f>+G25+H25</f>
        <v>0</v>
      </c>
    </row>
    <row r="26" spans="1:9" x14ac:dyDescent="0.2">
      <c r="A26" s="84">
        <f>'Page 1'!B34</f>
        <v>2022</v>
      </c>
      <c r="B26" s="147">
        <f>+'Page 1'!D58+'Page 1'!E58-'Page 1'!F58</f>
        <v>0</v>
      </c>
      <c r="C26" s="359">
        <f t="shared" si="5"/>
        <v>0</v>
      </c>
      <c r="D26" s="359">
        <f t="shared" si="6"/>
        <v>0</v>
      </c>
      <c r="E26" s="334"/>
      <c r="F26" s="359">
        <f t="shared" si="7"/>
        <v>0</v>
      </c>
      <c r="G26" s="358">
        <f t="shared" si="8"/>
        <v>0</v>
      </c>
      <c r="H26" s="6"/>
      <c r="I26" s="147">
        <f>+G26+H26</f>
        <v>0</v>
      </c>
    </row>
    <row r="27" spans="1:9" x14ac:dyDescent="0.2">
      <c r="A27" s="84">
        <f>'Page 1'!B35</f>
        <v>2023</v>
      </c>
      <c r="B27" s="147">
        <f>+'Page 1'!D59+'Page 1'!E59-'Page 1'!F59</f>
        <v>0</v>
      </c>
      <c r="C27" s="359">
        <f t="shared" si="5"/>
        <v>0</v>
      </c>
      <c r="D27" s="359">
        <f t="shared" si="6"/>
        <v>0</v>
      </c>
      <c r="E27" s="334"/>
      <c r="F27" s="359">
        <f t="shared" si="7"/>
        <v>0</v>
      </c>
      <c r="G27" s="358">
        <f t="shared" si="8"/>
        <v>0</v>
      </c>
      <c r="H27" s="6"/>
      <c r="I27" s="147">
        <f>+G27+H27</f>
        <v>0</v>
      </c>
    </row>
    <row r="28" spans="1:9" s="154" customFormat="1" x14ac:dyDescent="0.2">
      <c r="A28" s="84">
        <f>'Page 1'!B36</f>
        <v>2024</v>
      </c>
      <c r="B28" s="147">
        <f>+'Page 1'!D60+'Page 1'!E60-'Page 1'!F60</f>
        <v>0</v>
      </c>
      <c r="C28" s="148">
        <f t="shared" si="5"/>
        <v>0</v>
      </c>
      <c r="D28" s="148">
        <f t="shared" si="6"/>
        <v>0</v>
      </c>
      <c r="E28" s="6"/>
      <c r="F28" s="148">
        <f t="shared" si="7"/>
        <v>0</v>
      </c>
      <c r="G28" s="147">
        <f t="shared" si="8"/>
        <v>0</v>
      </c>
      <c r="H28" s="147" t="s">
        <v>462</v>
      </c>
      <c r="I28" s="147">
        <f>+G28</f>
        <v>0</v>
      </c>
    </row>
    <row r="29" spans="1:9" s="357" customFormat="1" x14ac:dyDescent="0.2">
      <c r="A29" s="354"/>
      <c r="B29" s="355"/>
      <c r="C29" s="356"/>
      <c r="D29" s="356"/>
      <c r="E29" s="459"/>
      <c r="F29" s="356"/>
      <c r="G29" s="355"/>
      <c r="H29" s="355"/>
      <c r="I29" s="355"/>
    </row>
    <row r="30" spans="1:9" ht="26.25" thickBot="1" x14ac:dyDescent="0.25">
      <c r="A30" s="302" t="str">
        <f>'Page 1'!B40</f>
        <v xml:space="preserve">GRAND TOTAL
</v>
      </c>
      <c r="B30" s="149">
        <f>SUM(B15:B20)+SUM(B23:B28)</f>
        <v>0</v>
      </c>
      <c r="C30" s="299">
        <f>SUM(C15:C20)+SUM(C23:C28)</f>
        <v>0</v>
      </c>
      <c r="D30" s="299">
        <f>SUM(D15:D20)+SUM(D23:D28)</f>
        <v>0</v>
      </c>
      <c r="E30" s="299">
        <f>SUM(E15:E20)+SUM(E23:E28)</f>
        <v>0.5</v>
      </c>
      <c r="F30" s="299">
        <f>SUM(F15:F20)+SUM(F23:F28)</f>
        <v>0.5</v>
      </c>
      <c r="G30" s="361"/>
      <c r="H30" s="149">
        <f>SUM(H15:H20)+SUM(H23:H27)</f>
        <v>0</v>
      </c>
      <c r="I30" s="149">
        <f>SUM(I15:I20)+SUM(I23:I28)</f>
        <v>0</v>
      </c>
    </row>
    <row r="31" spans="1:9" ht="13.5" thickTop="1" x14ac:dyDescent="0.2">
      <c r="A31" s="552" t="s">
        <v>550</v>
      </c>
      <c r="B31" s="552"/>
      <c r="C31" s="552"/>
      <c r="D31" s="552"/>
      <c r="E31" s="552"/>
      <c r="F31" s="552"/>
      <c r="G31" s="552"/>
      <c r="H31" s="552"/>
      <c r="I31" s="552"/>
    </row>
    <row r="32" spans="1:9" x14ac:dyDescent="0.2">
      <c r="A32" s="552"/>
      <c r="B32" s="552"/>
      <c r="C32" s="552"/>
      <c r="D32" s="552"/>
      <c r="E32" s="552"/>
      <c r="F32" s="552"/>
      <c r="G32" s="552"/>
      <c r="H32" s="552"/>
      <c r="I32" s="552"/>
    </row>
    <row r="33" spans="1:9" x14ac:dyDescent="0.2">
      <c r="A33" s="72"/>
      <c r="B33" s="72"/>
      <c r="C33" s="72"/>
      <c r="D33" s="72"/>
      <c r="E33" s="72"/>
      <c r="F33" s="72"/>
      <c r="G33" s="72"/>
      <c r="H33" s="72"/>
      <c r="I33" s="72"/>
    </row>
    <row r="34" spans="1:9" s="154" customFormat="1" x14ac:dyDescent="0.2">
      <c r="A34" s="73" t="s">
        <v>406</v>
      </c>
      <c r="B34" s="73" t="s">
        <v>404</v>
      </c>
      <c r="C34" s="73"/>
      <c r="D34" s="73"/>
      <c r="E34" s="67" t="str">
        <f>IF(D30=0.5,"YES, Condition met.","NO. Unless this is due to a rounding error, please correct this before proceeding.")</f>
        <v>NO. Unless this is due to a rounding error, please correct this before proceeding.</v>
      </c>
      <c r="G34" s="73"/>
      <c r="H34" s="73"/>
      <c r="I34" s="73"/>
    </row>
    <row r="35" spans="1:9" s="154" customFormat="1" x14ac:dyDescent="0.2">
      <c r="A35" s="73" t="s">
        <v>406</v>
      </c>
      <c r="B35" s="73" t="s">
        <v>405</v>
      </c>
      <c r="C35" s="73"/>
      <c r="D35" s="73"/>
      <c r="E35" s="67" t="str">
        <f>IF(F30=1,"YES, Condition met.","NO. Unless this is due to a rounding error, please correct this before proceeding.")</f>
        <v>NO. Unless this is due to a rounding error, please correct this before proceeding.</v>
      </c>
      <c r="G35" s="73"/>
      <c r="H35" s="73"/>
      <c r="I35" s="73"/>
    </row>
    <row r="36" spans="1:9" x14ac:dyDescent="0.2">
      <c r="A36" s="549" t="s">
        <v>990</v>
      </c>
      <c r="B36" s="549"/>
      <c r="C36" s="549"/>
      <c r="D36" s="549"/>
      <c r="E36" s="549"/>
      <c r="F36" s="549"/>
      <c r="G36" s="549"/>
      <c r="H36" s="549"/>
      <c r="I36" s="549"/>
    </row>
    <row r="84" spans="1:7" hidden="1" x14ac:dyDescent="0.2">
      <c r="A84" s="25"/>
      <c r="B84" s="25"/>
      <c r="C84" s="25"/>
      <c r="D84" s="25"/>
      <c r="E84" s="25"/>
      <c r="F84" s="25"/>
      <c r="G84" s="25"/>
    </row>
  </sheetData>
  <sheetProtection algorithmName="SHA-512" hashValue="hwPuJIBm+dMfP9HaXDnCaVnrlzuAmC/xdpAR+rW6buTr2ojBuXvVzJJI5slViqBeLYK+ERyq1dqWdwSmO7dlYw==" saltValue="79Ta5KyodM54m7dgCtsgVw==" spinCount="100000" sheet="1" selectLockedCells="1"/>
  <mergeCells count="13">
    <mergeCell ref="A36:I36"/>
    <mergeCell ref="C5:H5"/>
    <mergeCell ref="D12:F12"/>
    <mergeCell ref="A8:I8"/>
    <mergeCell ref="A9:I9"/>
    <mergeCell ref="A31:I32"/>
    <mergeCell ref="A10:I10"/>
    <mergeCell ref="G12:I12"/>
    <mergeCell ref="A12:A13"/>
    <mergeCell ref="B12:B13"/>
    <mergeCell ref="C12:C13"/>
    <mergeCell ref="A14:I14"/>
    <mergeCell ref="A22:I22"/>
  </mergeCells>
  <phoneticPr fontId="2" type="noConversion"/>
  <printOptions horizontalCentered="1"/>
  <pageMargins left="0.5" right="0.5" top="0.5" bottom="0.5" header="0.25" footer="0.25"/>
  <pageSetup paperSize="5" scale="76" orientation="portrait" blackAndWhite="1"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indexed="51"/>
    <pageSetUpPr fitToPage="1"/>
  </sheetPr>
  <dimension ref="A1:G91"/>
  <sheetViews>
    <sheetView zoomScaleNormal="100" workbookViewId="0">
      <selection activeCell="A15" sqref="A15"/>
    </sheetView>
  </sheetViews>
  <sheetFormatPr defaultColWidth="0" defaultRowHeight="12.75" zeroHeight="1" x14ac:dyDescent="0.2"/>
  <cols>
    <col min="1" max="1" width="8.7109375" style="26" customWidth="1"/>
    <col min="2" max="2" width="6.7109375" style="33" customWidth="1"/>
    <col min="3" max="3" width="86.85546875" style="33" customWidth="1"/>
    <col min="4" max="4" width="7.28515625" style="33" customWidth="1"/>
    <col min="5" max="5" width="14.7109375" style="33" customWidth="1"/>
    <col min="6" max="7" width="0" style="11" hidden="1" customWidth="1"/>
    <col min="8" max="16384" width="14.7109375" style="11" hidden="1"/>
  </cols>
  <sheetData>
    <row r="1" spans="1:7" s="61" customFormat="1" ht="11.25" x14ac:dyDescent="0.2">
      <c r="A1" s="122" t="s">
        <v>447</v>
      </c>
      <c r="B1" s="122"/>
      <c r="C1" s="122"/>
      <c r="D1" s="122"/>
      <c r="E1" s="124" t="s">
        <v>448</v>
      </c>
    </row>
    <row r="2" spans="1:7" s="61" customFormat="1" ht="11.25" x14ac:dyDescent="0.2">
      <c r="A2" s="125" t="str">
        <f>+Instructions!A2</f>
        <v>SPECIAL CA SCHEDULE P AS OF 12/31/24</v>
      </c>
      <c r="B2" s="122"/>
      <c r="C2" s="122"/>
      <c r="D2" s="122"/>
      <c r="E2" s="122"/>
    </row>
    <row r="3" spans="1:7" s="61" customFormat="1" ht="11.25" x14ac:dyDescent="0.2">
      <c r="A3" s="122" t="str">
        <f>+Instructions!A3</f>
        <v>FAD 152 (10/24)</v>
      </c>
      <c r="B3" s="122"/>
      <c r="C3" s="122"/>
      <c r="D3" s="122"/>
      <c r="E3" s="122"/>
    </row>
    <row r="4" spans="1:7" x14ac:dyDescent="0.2">
      <c r="A4" s="555"/>
      <c r="B4" s="555"/>
      <c r="C4" s="555"/>
      <c r="D4" s="555"/>
      <c r="E4" s="555"/>
      <c r="F4" s="30"/>
      <c r="G4" s="30"/>
    </row>
    <row r="5" spans="1:7" x14ac:dyDescent="0.2">
      <c r="A5" s="52">
        <f>+'Page 1'!B11</f>
        <v>0</v>
      </c>
      <c r="B5" s="32"/>
      <c r="C5" s="13" t="str">
        <f>+'Page 1'!D11</f>
        <v>Enter your NAIC# first.  If your company name does not appear here, go to page A.</v>
      </c>
      <c r="D5" s="13"/>
      <c r="E5" s="13"/>
    </row>
    <row r="6" spans="1:7" x14ac:dyDescent="0.2">
      <c r="A6" s="33" t="s">
        <v>457</v>
      </c>
      <c r="B6" s="32"/>
      <c r="C6" s="32" t="s">
        <v>458</v>
      </c>
      <c r="D6" s="32"/>
    </row>
    <row r="7" spans="1:7" x14ac:dyDescent="0.2">
      <c r="A7" s="547" t="s">
        <v>55</v>
      </c>
      <c r="B7" s="547"/>
      <c r="C7" s="547"/>
      <c r="D7" s="547"/>
      <c r="E7" s="547"/>
    </row>
    <row r="8" spans="1:7" x14ac:dyDescent="0.2">
      <c r="A8" s="547" t="s">
        <v>472</v>
      </c>
      <c r="B8" s="547"/>
      <c r="C8" s="547"/>
      <c r="D8" s="547"/>
      <c r="E8" s="547"/>
    </row>
    <row r="9" spans="1:7" ht="12.75" customHeight="1" x14ac:dyDescent="0.2">
      <c r="A9" s="556" t="s">
        <v>316</v>
      </c>
      <c r="B9" s="556"/>
      <c r="C9" s="556"/>
      <c r="D9" s="556"/>
      <c r="E9" s="556"/>
    </row>
    <row r="10" spans="1:7" x14ac:dyDescent="0.2">
      <c r="A10" s="556"/>
      <c r="B10" s="556"/>
      <c r="C10" s="556"/>
      <c r="D10" s="556"/>
      <c r="E10" s="556"/>
    </row>
    <row r="11" spans="1:7" x14ac:dyDescent="0.2">
      <c r="A11" s="556"/>
      <c r="B11" s="556"/>
      <c r="C11" s="556"/>
      <c r="D11" s="556"/>
      <c r="E11" s="556"/>
    </row>
    <row r="12" spans="1:7" x14ac:dyDescent="0.2">
      <c r="A12" s="33"/>
      <c r="C12" s="40"/>
      <c r="D12" s="66"/>
      <c r="E12" s="101"/>
    </row>
    <row r="13" spans="1:7" x14ac:dyDescent="0.2">
      <c r="A13" s="33"/>
      <c r="C13" s="40"/>
      <c r="D13" s="66"/>
      <c r="E13" s="101"/>
    </row>
    <row r="14" spans="1:7" s="61" customFormat="1" ht="78.75" x14ac:dyDescent="0.2">
      <c r="A14" s="48" t="s">
        <v>283</v>
      </c>
      <c r="B14" s="48" t="s">
        <v>284</v>
      </c>
      <c r="C14" s="306" t="s">
        <v>260</v>
      </c>
      <c r="D14" s="48" t="s">
        <v>285</v>
      </c>
      <c r="E14" s="48" t="s">
        <v>286</v>
      </c>
    </row>
    <row r="15" spans="1:7" x14ac:dyDescent="0.2">
      <c r="A15" s="15"/>
      <c r="B15" s="286"/>
      <c r="C15" s="287"/>
      <c r="D15" s="286"/>
      <c r="E15" s="24"/>
    </row>
    <row r="16" spans="1:7" x14ac:dyDescent="0.2">
      <c r="A16" s="15"/>
      <c r="B16" s="286"/>
      <c r="C16" s="287"/>
      <c r="D16" s="286"/>
      <c r="E16" s="24"/>
    </row>
    <row r="17" spans="1:5" x14ac:dyDescent="0.2">
      <c r="A17" s="15"/>
      <c r="B17" s="286"/>
      <c r="C17" s="287"/>
      <c r="D17" s="286"/>
      <c r="E17" s="24"/>
    </row>
    <row r="18" spans="1:5" x14ac:dyDescent="0.2">
      <c r="A18" s="15"/>
      <c r="B18" s="286"/>
      <c r="C18" s="287"/>
      <c r="D18" s="286"/>
      <c r="E18" s="24"/>
    </row>
    <row r="19" spans="1:5" x14ac:dyDescent="0.2">
      <c r="A19" s="15"/>
      <c r="B19" s="286"/>
      <c r="C19" s="287"/>
      <c r="D19" s="286"/>
      <c r="E19" s="24"/>
    </row>
    <row r="20" spans="1:5" x14ac:dyDescent="0.2">
      <c r="A20" s="15"/>
      <c r="B20" s="286"/>
      <c r="C20" s="287"/>
      <c r="D20" s="286"/>
      <c r="E20" s="24"/>
    </row>
    <row r="21" spans="1:5" x14ac:dyDescent="0.2">
      <c r="A21" s="15"/>
      <c r="B21" s="286"/>
      <c r="C21" s="287"/>
      <c r="D21" s="286"/>
      <c r="E21" s="24"/>
    </row>
    <row r="22" spans="1:5" x14ac:dyDescent="0.2">
      <c r="A22" s="15"/>
      <c r="B22" s="286"/>
      <c r="C22" s="287"/>
      <c r="D22" s="286"/>
      <c r="E22" s="24"/>
    </row>
    <row r="23" spans="1:5" x14ac:dyDescent="0.2">
      <c r="A23" s="15"/>
      <c r="B23" s="286"/>
      <c r="C23" s="287"/>
      <c r="D23" s="286"/>
      <c r="E23" s="24"/>
    </row>
    <row r="24" spans="1:5" x14ac:dyDescent="0.2">
      <c r="A24" s="15"/>
      <c r="B24" s="286"/>
      <c r="C24" s="287"/>
      <c r="D24" s="286"/>
      <c r="E24" s="24"/>
    </row>
    <row r="25" spans="1:5" x14ac:dyDescent="0.2">
      <c r="A25" s="15"/>
      <c r="B25" s="286"/>
      <c r="C25" s="287"/>
      <c r="D25" s="286"/>
      <c r="E25" s="24"/>
    </row>
    <row r="26" spans="1:5" x14ac:dyDescent="0.2">
      <c r="A26" s="15"/>
      <c r="B26" s="286"/>
      <c r="C26" s="287"/>
      <c r="D26" s="286"/>
      <c r="E26" s="24"/>
    </row>
    <row r="27" spans="1:5" x14ac:dyDescent="0.2">
      <c r="A27" s="15"/>
      <c r="B27" s="286"/>
      <c r="C27" s="287"/>
      <c r="D27" s="286"/>
      <c r="E27" s="24"/>
    </row>
    <row r="28" spans="1:5" x14ac:dyDescent="0.2">
      <c r="A28" s="15"/>
      <c r="B28" s="286"/>
      <c r="C28" s="287"/>
      <c r="D28" s="286"/>
      <c r="E28" s="24"/>
    </row>
    <row r="29" spans="1:5" x14ac:dyDescent="0.2">
      <c r="A29" s="15"/>
      <c r="B29" s="286"/>
      <c r="C29" s="287"/>
      <c r="D29" s="286"/>
      <c r="E29" s="24"/>
    </row>
    <row r="30" spans="1:5" x14ac:dyDescent="0.2">
      <c r="A30" s="15"/>
      <c r="B30" s="286"/>
      <c r="C30" s="287"/>
      <c r="D30" s="286"/>
      <c r="E30" s="24"/>
    </row>
    <row r="31" spans="1:5" x14ac:dyDescent="0.2">
      <c r="A31" s="15"/>
      <c r="B31" s="286"/>
      <c r="C31" s="287"/>
      <c r="D31" s="286"/>
      <c r="E31" s="24"/>
    </row>
    <row r="32" spans="1:5" x14ac:dyDescent="0.2">
      <c r="A32" s="15"/>
      <c r="B32" s="286"/>
      <c r="C32" s="287"/>
      <c r="D32" s="286"/>
      <c r="E32" s="24"/>
    </row>
    <row r="33" spans="1:5" x14ac:dyDescent="0.2">
      <c r="A33" s="15"/>
      <c r="B33" s="286"/>
      <c r="C33" s="287"/>
      <c r="D33" s="286"/>
      <c r="E33" s="24"/>
    </row>
    <row r="34" spans="1:5" x14ac:dyDescent="0.2">
      <c r="A34" s="15"/>
      <c r="B34" s="286"/>
      <c r="C34" s="287"/>
      <c r="D34" s="286"/>
      <c r="E34" s="24"/>
    </row>
    <row r="35" spans="1:5" x14ac:dyDescent="0.2">
      <c r="A35" s="15"/>
      <c r="B35" s="286"/>
      <c r="C35" s="287"/>
      <c r="D35" s="286"/>
      <c r="E35" s="24"/>
    </row>
    <row r="36" spans="1:5" x14ac:dyDescent="0.2">
      <c r="A36" s="15"/>
      <c r="B36" s="286"/>
      <c r="C36" s="287"/>
      <c r="D36" s="286"/>
      <c r="E36" s="24"/>
    </row>
    <row r="37" spans="1:5" x14ac:dyDescent="0.2">
      <c r="A37" s="15"/>
      <c r="B37" s="286"/>
      <c r="C37" s="287"/>
      <c r="D37" s="286"/>
      <c r="E37" s="24"/>
    </row>
    <row r="38" spans="1:5" x14ac:dyDescent="0.2">
      <c r="A38" s="15"/>
      <c r="B38" s="286"/>
      <c r="C38" s="287"/>
      <c r="D38" s="286"/>
      <c r="E38" s="24"/>
    </row>
    <row r="39" spans="1:5" x14ac:dyDescent="0.2">
      <c r="A39" s="15"/>
      <c r="B39" s="286"/>
      <c r="C39" s="287"/>
      <c r="D39" s="286"/>
      <c r="E39" s="24"/>
    </row>
    <row r="40" spans="1:5" x14ac:dyDescent="0.2">
      <c r="A40" s="15"/>
      <c r="B40" s="286"/>
      <c r="C40" s="287"/>
      <c r="D40" s="286"/>
      <c r="E40" s="24"/>
    </row>
    <row r="41" spans="1:5" x14ac:dyDescent="0.2">
      <c r="A41" s="15"/>
      <c r="B41" s="286"/>
      <c r="C41" s="287"/>
      <c r="D41" s="286"/>
      <c r="E41" s="24"/>
    </row>
    <row r="42" spans="1:5" x14ac:dyDescent="0.2">
      <c r="A42" s="15"/>
      <c r="B42" s="286"/>
      <c r="C42" s="287"/>
      <c r="D42" s="286"/>
      <c r="E42" s="24"/>
    </row>
    <row r="43" spans="1:5" x14ac:dyDescent="0.2">
      <c r="A43" s="15"/>
      <c r="B43" s="286"/>
      <c r="C43" s="287"/>
      <c r="D43" s="286"/>
      <c r="E43" s="24"/>
    </row>
    <row r="44" spans="1:5" x14ac:dyDescent="0.2">
      <c r="A44" s="15"/>
      <c r="B44" s="286"/>
      <c r="C44" s="287"/>
      <c r="D44" s="286"/>
      <c r="E44" s="24"/>
    </row>
    <row r="45" spans="1:5" x14ac:dyDescent="0.2">
      <c r="A45" s="15"/>
      <c r="B45" s="286"/>
      <c r="C45" s="287"/>
      <c r="D45" s="286"/>
      <c r="E45" s="24"/>
    </row>
    <row r="46" spans="1:5" x14ac:dyDescent="0.2">
      <c r="A46" s="15"/>
      <c r="B46" s="286"/>
      <c r="C46" s="287"/>
      <c r="D46" s="286"/>
      <c r="E46" s="24"/>
    </row>
    <row r="47" spans="1:5" x14ac:dyDescent="0.2">
      <c r="A47" s="15"/>
      <c r="B47" s="286"/>
      <c r="C47" s="287"/>
      <c r="D47" s="286"/>
      <c r="E47" s="24"/>
    </row>
    <row r="48" spans="1:5" x14ac:dyDescent="0.2">
      <c r="A48" s="15"/>
      <c r="B48" s="286"/>
      <c r="C48" s="287"/>
      <c r="D48" s="286"/>
      <c r="E48" s="24"/>
    </row>
    <row r="49" spans="1:5" x14ac:dyDescent="0.2">
      <c r="A49" s="15"/>
      <c r="B49" s="286"/>
      <c r="C49" s="287"/>
      <c r="D49" s="286"/>
      <c r="E49" s="24"/>
    </row>
    <row r="50" spans="1:5" x14ac:dyDescent="0.2">
      <c r="A50" s="15"/>
      <c r="B50" s="286"/>
      <c r="C50" s="287"/>
      <c r="D50" s="286"/>
      <c r="E50" s="24"/>
    </row>
    <row r="51" spans="1:5" x14ac:dyDescent="0.2">
      <c r="A51" s="15"/>
      <c r="B51" s="286"/>
      <c r="C51" s="287"/>
      <c r="D51" s="286"/>
      <c r="E51" s="24"/>
    </row>
    <row r="52" spans="1:5" x14ac:dyDescent="0.2">
      <c r="A52" s="15"/>
      <c r="B52" s="286"/>
      <c r="C52" s="287"/>
      <c r="D52" s="286"/>
      <c r="E52" s="24"/>
    </row>
    <row r="53" spans="1:5" x14ac:dyDescent="0.2">
      <c r="A53" s="15"/>
      <c r="B53" s="286"/>
      <c r="C53" s="287"/>
      <c r="D53" s="286"/>
      <c r="E53" s="24"/>
    </row>
    <row r="54" spans="1:5" x14ac:dyDescent="0.2">
      <c r="A54" s="15"/>
      <c r="B54" s="286"/>
      <c r="C54" s="287"/>
      <c r="D54" s="286"/>
      <c r="E54" s="24"/>
    </row>
    <row r="55" spans="1:5" x14ac:dyDescent="0.2">
      <c r="A55" s="15"/>
      <c r="B55" s="286"/>
      <c r="C55" s="287"/>
      <c r="D55" s="286"/>
      <c r="E55" s="24"/>
    </row>
    <row r="56" spans="1:5" x14ac:dyDescent="0.2">
      <c r="A56" s="15"/>
      <c r="B56" s="286"/>
      <c r="C56" s="287"/>
      <c r="D56" s="286"/>
      <c r="E56" s="24"/>
    </row>
    <row r="57" spans="1:5" x14ac:dyDescent="0.2">
      <c r="A57" s="15"/>
      <c r="B57" s="286"/>
      <c r="C57" s="287"/>
      <c r="D57" s="286"/>
      <c r="E57" s="24"/>
    </row>
    <row r="58" spans="1:5" x14ac:dyDescent="0.2">
      <c r="A58" s="15"/>
      <c r="B58" s="286"/>
      <c r="C58" s="287"/>
      <c r="D58" s="286"/>
      <c r="E58" s="24"/>
    </row>
    <row r="59" spans="1:5" x14ac:dyDescent="0.2">
      <c r="A59" s="15"/>
      <c r="B59" s="286"/>
      <c r="C59" s="287"/>
      <c r="D59" s="286"/>
      <c r="E59" s="24"/>
    </row>
    <row r="60" spans="1:5" x14ac:dyDescent="0.2">
      <c r="A60" s="15"/>
      <c r="B60" s="286"/>
      <c r="C60" s="287"/>
      <c r="D60" s="286"/>
      <c r="E60" s="24"/>
    </row>
    <row r="61" spans="1:5" x14ac:dyDescent="0.2">
      <c r="A61" s="15"/>
      <c r="B61" s="286"/>
      <c r="C61" s="287"/>
      <c r="D61" s="286"/>
      <c r="E61" s="24"/>
    </row>
    <row r="62" spans="1:5" x14ac:dyDescent="0.2">
      <c r="A62" s="15"/>
      <c r="B62" s="286"/>
      <c r="C62" s="287"/>
      <c r="D62" s="286"/>
      <c r="E62" s="24"/>
    </row>
    <row r="63" spans="1:5" x14ac:dyDescent="0.2">
      <c r="A63" s="15"/>
      <c r="B63" s="286"/>
      <c r="C63" s="287"/>
      <c r="D63" s="286"/>
      <c r="E63" s="24"/>
    </row>
    <row r="64" spans="1:5" x14ac:dyDescent="0.2">
      <c r="A64" s="15"/>
      <c r="B64" s="286"/>
      <c r="C64" s="287"/>
      <c r="D64" s="286"/>
      <c r="E64" s="24"/>
    </row>
    <row r="65" spans="1:5" x14ac:dyDescent="0.2">
      <c r="A65" s="15"/>
      <c r="B65" s="286"/>
      <c r="C65" s="287"/>
      <c r="D65" s="286"/>
      <c r="E65" s="24"/>
    </row>
    <row r="66" spans="1:5" x14ac:dyDescent="0.2">
      <c r="A66" s="15"/>
      <c r="B66" s="286"/>
      <c r="C66" s="287"/>
      <c r="D66" s="286"/>
      <c r="E66" s="24"/>
    </row>
    <row r="67" spans="1:5" x14ac:dyDescent="0.2">
      <c r="A67" s="15"/>
      <c r="B67" s="286"/>
      <c r="C67" s="287"/>
      <c r="D67" s="286"/>
      <c r="E67" s="24"/>
    </row>
    <row r="68" spans="1:5" x14ac:dyDescent="0.2">
      <c r="A68" s="15"/>
      <c r="B68" s="286"/>
      <c r="C68" s="287"/>
      <c r="D68" s="286"/>
      <c r="E68" s="24"/>
    </row>
    <row r="69" spans="1:5" x14ac:dyDescent="0.2">
      <c r="A69" s="15"/>
      <c r="B69" s="286"/>
      <c r="C69" s="287"/>
      <c r="D69" s="286"/>
      <c r="E69" s="24"/>
    </row>
    <row r="70" spans="1:5" x14ac:dyDescent="0.2">
      <c r="A70" s="15"/>
      <c r="B70" s="286"/>
      <c r="C70" s="287"/>
      <c r="D70" s="286"/>
      <c r="E70" s="24"/>
    </row>
    <row r="71" spans="1:5" x14ac:dyDescent="0.2">
      <c r="A71" s="15"/>
      <c r="B71" s="286"/>
      <c r="C71" s="287"/>
      <c r="D71" s="286"/>
      <c r="E71" s="24"/>
    </row>
    <row r="72" spans="1:5" x14ac:dyDescent="0.2">
      <c r="A72" s="15"/>
      <c r="B72" s="286"/>
      <c r="C72" s="287"/>
      <c r="D72" s="286"/>
      <c r="E72" s="24"/>
    </row>
    <row r="73" spans="1:5" x14ac:dyDescent="0.2">
      <c r="A73" s="15"/>
      <c r="B73" s="286"/>
      <c r="C73" s="287"/>
      <c r="D73" s="286"/>
      <c r="E73" s="24"/>
    </row>
    <row r="74" spans="1:5" x14ac:dyDescent="0.2">
      <c r="A74" s="15"/>
      <c r="B74" s="286"/>
      <c r="C74" s="287"/>
      <c r="D74" s="286"/>
      <c r="E74" s="24"/>
    </row>
    <row r="75" spans="1:5" x14ac:dyDescent="0.2">
      <c r="A75" s="15"/>
      <c r="B75" s="286"/>
      <c r="C75" s="287"/>
      <c r="D75" s="286"/>
      <c r="E75" s="24"/>
    </row>
    <row r="76" spans="1:5" x14ac:dyDescent="0.2">
      <c r="A76" s="308" t="s">
        <v>66</v>
      </c>
      <c r="B76" s="309"/>
      <c r="C76" s="309"/>
      <c r="D76" s="291"/>
      <c r="E76" s="99">
        <f>SUM(E15:E75)</f>
        <v>0</v>
      </c>
    </row>
    <row r="77" spans="1:5" x14ac:dyDescent="0.2">
      <c r="A77" s="308" t="s">
        <v>289</v>
      </c>
      <c r="B77" s="309"/>
      <c r="C77" s="309"/>
      <c r="D77" s="292"/>
      <c r="E77" s="99">
        <f>+'Page 3A (2)'!E87</f>
        <v>0</v>
      </c>
    </row>
    <row r="78" spans="1:5" ht="13.5" thickBot="1" x14ac:dyDescent="0.25">
      <c r="A78" s="35"/>
      <c r="B78" s="40"/>
      <c r="C78" s="40"/>
      <c r="D78" s="66" t="s">
        <v>63</v>
      </c>
      <c r="E78" s="100">
        <f>SUM(E76:E77)</f>
        <v>0</v>
      </c>
    </row>
    <row r="79" spans="1:5" ht="13.5" thickTop="1" x14ac:dyDescent="0.2">
      <c r="A79" s="11"/>
      <c r="C79" s="40"/>
      <c r="D79" s="66"/>
      <c r="E79" s="101"/>
    </row>
    <row r="80" spans="1:5" x14ac:dyDescent="0.2">
      <c r="A80" s="40"/>
      <c r="B80" s="27"/>
      <c r="D80" s="138" t="s">
        <v>926</v>
      </c>
      <c r="E80" s="101">
        <f>+'Page 1'!D116+'Page 1'!F116</f>
        <v>0</v>
      </c>
    </row>
    <row r="81" spans="1:5" x14ac:dyDescent="0.2">
      <c r="A81" s="40"/>
      <c r="B81" s="66"/>
      <c r="D81" s="138" t="s">
        <v>253</v>
      </c>
      <c r="E81" s="101">
        <f>+E78</f>
        <v>0</v>
      </c>
    </row>
    <row r="82" spans="1:5" s="27" customFormat="1" x14ac:dyDescent="0.2">
      <c r="A82" s="35"/>
      <c r="C82" s="40"/>
      <c r="D82" s="138" t="s">
        <v>254</v>
      </c>
      <c r="E82" s="102">
        <f>+E81-E80</f>
        <v>0</v>
      </c>
    </row>
    <row r="83" spans="1:5" s="27" customFormat="1" x14ac:dyDescent="0.2">
      <c r="A83" s="67" t="s">
        <v>287</v>
      </c>
      <c r="C83" s="67" t="s">
        <v>927</v>
      </c>
      <c r="D83" s="40"/>
      <c r="E83" s="150"/>
    </row>
    <row r="84" spans="1:5" s="27" customFormat="1" x14ac:dyDescent="0.2">
      <c r="C84" s="40"/>
      <c r="E84" s="428" t="str">
        <f>IF(E81-E80=0,"YES, Condition met.","NO, You MUST correct this before proceeding.")</f>
        <v>YES, Condition met.</v>
      </c>
    </row>
    <row r="85" spans="1:5" s="27" customFormat="1" ht="13.5" thickBot="1" x14ac:dyDescent="0.25">
      <c r="A85" s="33" t="s">
        <v>928</v>
      </c>
      <c r="C85" s="40"/>
    </row>
    <row r="86" spans="1:5" x14ac:dyDescent="0.2">
      <c r="A86" s="554" t="s">
        <v>989</v>
      </c>
      <c r="B86" s="554"/>
      <c r="C86" s="554"/>
      <c r="D86" s="554"/>
      <c r="E86" s="554"/>
    </row>
    <row r="89" spans="1:5" hidden="1" x14ac:dyDescent="0.2">
      <c r="A89" s="11"/>
      <c r="C89" s="40"/>
      <c r="D89" s="66"/>
      <c r="E89" s="101"/>
    </row>
    <row r="90" spans="1:5" hidden="1" x14ac:dyDescent="0.2">
      <c r="A90" s="11"/>
      <c r="C90" s="40"/>
      <c r="D90" s="66"/>
      <c r="E90" s="101"/>
    </row>
    <row r="91" spans="1:5" hidden="1" x14ac:dyDescent="0.2">
      <c r="A91" s="11"/>
      <c r="C91" s="40"/>
      <c r="D91" s="66"/>
      <c r="E91" s="101"/>
    </row>
  </sheetData>
  <sheetProtection password="8EDC" sheet="1" selectLockedCells="1"/>
  <protectedRanges>
    <protectedRange password="CA9F" sqref="A17:A75" name="Range1_1"/>
    <protectedRange password="CA9F" sqref="A15" name="Range1"/>
    <protectedRange password="CA9F" sqref="A16" name="Range1_2"/>
  </protectedRanges>
  <mergeCells count="5">
    <mergeCell ref="A86:E86"/>
    <mergeCell ref="A8:E8"/>
    <mergeCell ref="A7:E7"/>
    <mergeCell ref="A4:E4"/>
    <mergeCell ref="A9:E11"/>
  </mergeCells>
  <phoneticPr fontId="2" type="noConversion"/>
  <printOptions horizontalCentered="1"/>
  <pageMargins left="0.5" right="0.5" top="0.5" bottom="0.5" header="0.25" footer="0.25"/>
  <pageSetup paperSize="5" scale="77" orientation="portrait" blackAndWhite="1"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pageSetUpPr fitToPage="1"/>
  </sheetPr>
  <dimension ref="A1:E89"/>
  <sheetViews>
    <sheetView zoomScaleNormal="100" workbookViewId="0">
      <selection activeCell="A15" sqref="A15"/>
    </sheetView>
  </sheetViews>
  <sheetFormatPr defaultColWidth="0" defaultRowHeight="12.75" zeroHeight="1" x14ac:dyDescent="0.2"/>
  <cols>
    <col min="1" max="1" width="8.7109375" style="26" customWidth="1"/>
    <col min="2" max="2" width="6.7109375" style="33" customWidth="1"/>
    <col min="3" max="3" width="86.85546875" style="33" customWidth="1"/>
    <col min="4" max="4" width="7.28515625" style="33" customWidth="1"/>
    <col min="5" max="5" width="14.7109375" style="33" customWidth="1"/>
    <col min="6" max="16384" width="14.7109375" style="11" hidden="1"/>
  </cols>
  <sheetData>
    <row r="1" spans="1:5" s="61" customFormat="1" ht="11.25" x14ac:dyDescent="0.2">
      <c r="A1" s="122" t="s">
        <v>447</v>
      </c>
      <c r="B1" s="122"/>
      <c r="C1" s="122"/>
      <c r="D1" s="122"/>
      <c r="E1" s="124" t="s">
        <v>448</v>
      </c>
    </row>
    <row r="2" spans="1:5" s="61" customFormat="1" ht="11.25" x14ac:dyDescent="0.2">
      <c r="A2" s="125" t="str">
        <f>+Instructions!A2</f>
        <v>SPECIAL CA SCHEDULE P AS OF 12/31/24</v>
      </c>
      <c r="B2" s="122"/>
      <c r="C2" s="122"/>
      <c r="D2" s="122"/>
      <c r="E2" s="122"/>
    </row>
    <row r="3" spans="1:5" s="61" customFormat="1" ht="11.25" x14ac:dyDescent="0.2">
      <c r="A3" s="122" t="str">
        <f>+Instructions!A3</f>
        <v>FAD 152 (10/24)</v>
      </c>
      <c r="B3" s="122"/>
      <c r="C3" s="122"/>
      <c r="D3" s="122"/>
      <c r="E3" s="122"/>
    </row>
    <row r="4" spans="1:5" x14ac:dyDescent="0.2">
      <c r="A4" s="555"/>
      <c r="B4" s="555"/>
      <c r="C4" s="555"/>
      <c r="D4" s="555"/>
      <c r="E4" s="555"/>
    </row>
    <row r="5" spans="1:5" x14ac:dyDescent="0.2">
      <c r="A5" s="52">
        <f>+'Page 1'!B11</f>
        <v>0</v>
      </c>
      <c r="B5" s="32"/>
      <c r="C5" s="13" t="str">
        <f>+'Page 1'!D11</f>
        <v>Enter your NAIC# first.  If your company name does not appear here, go to page A.</v>
      </c>
      <c r="D5" s="13"/>
      <c r="E5" s="13"/>
    </row>
    <row r="6" spans="1:5" x14ac:dyDescent="0.2">
      <c r="A6" s="33" t="s">
        <v>457</v>
      </c>
      <c r="B6" s="32"/>
      <c r="C6" s="32" t="s">
        <v>458</v>
      </c>
      <c r="D6" s="32"/>
    </row>
    <row r="7" spans="1:5" x14ac:dyDescent="0.2">
      <c r="A7" s="547" t="s">
        <v>56</v>
      </c>
      <c r="B7" s="547"/>
      <c r="C7" s="547"/>
      <c r="D7" s="547"/>
      <c r="E7" s="547"/>
    </row>
    <row r="8" spans="1:5" x14ac:dyDescent="0.2">
      <c r="A8" s="547" t="s">
        <v>472</v>
      </c>
      <c r="B8" s="547"/>
      <c r="C8" s="547"/>
      <c r="D8" s="547"/>
      <c r="E8" s="547"/>
    </row>
    <row r="9" spans="1:5" ht="12.75" customHeight="1" x14ac:dyDescent="0.2">
      <c r="A9" s="556" t="s">
        <v>316</v>
      </c>
      <c r="B9" s="556"/>
      <c r="C9" s="556"/>
      <c r="D9" s="556"/>
      <c r="E9" s="556"/>
    </row>
    <row r="10" spans="1:5" x14ac:dyDescent="0.2">
      <c r="A10" s="556"/>
      <c r="B10" s="556"/>
      <c r="C10" s="556"/>
      <c r="D10" s="556"/>
      <c r="E10" s="556"/>
    </row>
    <row r="11" spans="1:5" x14ac:dyDescent="0.2">
      <c r="A11" s="556"/>
      <c r="B11" s="556"/>
      <c r="C11" s="556"/>
      <c r="D11" s="556"/>
      <c r="E11" s="556"/>
    </row>
    <row r="12" spans="1:5" x14ac:dyDescent="0.2">
      <c r="A12" s="33"/>
      <c r="C12" s="40"/>
      <c r="D12" s="66"/>
      <c r="E12" s="101"/>
    </row>
    <row r="13" spans="1:5" x14ac:dyDescent="0.2">
      <c r="A13" s="33"/>
      <c r="C13" s="40"/>
      <c r="D13" s="66"/>
      <c r="E13" s="101"/>
    </row>
    <row r="14" spans="1:5" s="61" customFormat="1" ht="78.75" x14ac:dyDescent="0.2">
      <c r="A14" s="48" t="s">
        <v>283</v>
      </c>
      <c r="B14" s="48" t="s">
        <v>284</v>
      </c>
      <c r="C14" s="306" t="s">
        <v>260</v>
      </c>
      <c r="D14" s="48" t="s">
        <v>285</v>
      </c>
      <c r="E14" s="48" t="s">
        <v>286</v>
      </c>
    </row>
    <row r="15" spans="1:5" x14ac:dyDescent="0.2">
      <c r="A15" s="15"/>
      <c r="B15" s="286"/>
      <c r="C15" s="287"/>
      <c r="D15" s="286"/>
      <c r="E15" s="24"/>
    </row>
    <row r="16" spans="1:5" x14ac:dyDescent="0.2">
      <c r="A16" s="15"/>
      <c r="B16" s="286"/>
      <c r="C16" s="287"/>
      <c r="D16" s="286"/>
      <c r="E16" s="24"/>
    </row>
    <row r="17" spans="1:5" x14ac:dyDescent="0.2">
      <c r="A17" s="15"/>
      <c r="B17" s="286"/>
      <c r="C17" s="287"/>
      <c r="D17" s="286"/>
      <c r="E17" s="24"/>
    </row>
    <row r="18" spans="1:5" x14ac:dyDescent="0.2">
      <c r="A18" s="15"/>
      <c r="B18" s="286"/>
      <c r="C18" s="287"/>
      <c r="D18" s="286"/>
      <c r="E18" s="24"/>
    </row>
    <row r="19" spans="1:5" x14ac:dyDescent="0.2">
      <c r="A19" s="15"/>
      <c r="B19" s="286"/>
      <c r="C19" s="287"/>
      <c r="D19" s="286"/>
      <c r="E19" s="24"/>
    </row>
    <row r="20" spans="1:5" x14ac:dyDescent="0.2">
      <c r="A20" s="15"/>
      <c r="B20" s="286"/>
      <c r="C20" s="287"/>
      <c r="D20" s="286"/>
      <c r="E20" s="24"/>
    </row>
    <row r="21" spans="1:5" x14ac:dyDescent="0.2">
      <c r="A21" s="15"/>
      <c r="B21" s="286"/>
      <c r="C21" s="287"/>
      <c r="D21" s="286"/>
      <c r="E21" s="24"/>
    </row>
    <row r="22" spans="1:5" x14ac:dyDescent="0.2">
      <c r="A22" s="15"/>
      <c r="B22" s="286"/>
      <c r="C22" s="287"/>
      <c r="D22" s="286"/>
      <c r="E22" s="24"/>
    </row>
    <row r="23" spans="1:5" x14ac:dyDescent="0.2">
      <c r="A23" s="15"/>
      <c r="B23" s="286"/>
      <c r="C23" s="287"/>
      <c r="D23" s="286"/>
      <c r="E23" s="24"/>
    </row>
    <row r="24" spans="1:5" x14ac:dyDescent="0.2">
      <c r="A24" s="15"/>
      <c r="B24" s="286"/>
      <c r="C24" s="287"/>
      <c r="D24" s="286"/>
      <c r="E24" s="24"/>
    </row>
    <row r="25" spans="1:5" x14ac:dyDescent="0.2">
      <c r="A25" s="15"/>
      <c r="B25" s="286"/>
      <c r="C25" s="287"/>
      <c r="D25" s="286"/>
      <c r="E25" s="24"/>
    </row>
    <row r="26" spans="1:5" x14ac:dyDescent="0.2">
      <c r="A26" s="15"/>
      <c r="B26" s="286"/>
      <c r="C26" s="287"/>
      <c r="D26" s="286"/>
      <c r="E26" s="24"/>
    </row>
    <row r="27" spans="1:5" x14ac:dyDescent="0.2">
      <c r="A27" s="15"/>
      <c r="B27" s="286"/>
      <c r="C27" s="287"/>
      <c r="D27" s="286"/>
      <c r="E27" s="24"/>
    </row>
    <row r="28" spans="1:5" x14ac:dyDescent="0.2">
      <c r="A28" s="15"/>
      <c r="B28" s="286"/>
      <c r="C28" s="287"/>
      <c r="D28" s="286"/>
      <c r="E28" s="24"/>
    </row>
    <row r="29" spans="1:5" x14ac:dyDescent="0.2">
      <c r="A29" s="15"/>
      <c r="B29" s="286"/>
      <c r="C29" s="287"/>
      <c r="D29" s="286"/>
      <c r="E29" s="24"/>
    </row>
    <row r="30" spans="1:5" x14ac:dyDescent="0.2">
      <c r="A30" s="15"/>
      <c r="B30" s="286"/>
      <c r="C30" s="287"/>
      <c r="D30" s="286"/>
      <c r="E30" s="24"/>
    </row>
    <row r="31" spans="1:5" x14ac:dyDescent="0.2">
      <c r="A31" s="15"/>
      <c r="B31" s="286"/>
      <c r="C31" s="287"/>
      <c r="D31" s="286"/>
      <c r="E31" s="24"/>
    </row>
    <row r="32" spans="1:5" x14ac:dyDescent="0.2">
      <c r="A32" s="15"/>
      <c r="B32" s="286"/>
      <c r="C32" s="287"/>
      <c r="D32" s="286"/>
      <c r="E32" s="24"/>
    </row>
    <row r="33" spans="1:5" x14ac:dyDescent="0.2">
      <c r="A33" s="15"/>
      <c r="B33" s="286"/>
      <c r="C33" s="287"/>
      <c r="D33" s="286"/>
      <c r="E33" s="24"/>
    </row>
    <row r="34" spans="1:5" x14ac:dyDescent="0.2">
      <c r="A34" s="15"/>
      <c r="B34" s="286"/>
      <c r="C34" s="287"/>
      <c r="D34" s="286"/>
      <c r="E34" s="24"/>
    </row>
    <row r="35" spans="1:5" x14ac:dyDescent="0.2">
      <c r="A35" s="15"/>
      <c r="B35" s="286"/>
      <c r="C35" s="287"/>
      <c r="D35" s="286"/>
      <c r="E35" s="24"/>
    </row>
    <row r="36" spans="1:5" x14ac:dyDescent="0.2">
      <c r="A36" s="15"/>
      <c r="B36" s="286"/>
      <c r="C36" s="287"/>
      <c r="D36" s="286"/>
      <c r="E36" s="24"/>
    </row>
    <row r="37" spans="1:5" x14ac:dyDescent="0.2">
      <c r="A37" s="15"/>
      <c r="B37" s="286"/>
      <c r="C37" s="287"/>
      <c r="D37" s="286"/>
      <c r="E37" s="24"/>
    </row>
    <row r="38" spans="1:5" x14ac:dyDescent="0.2">
      <c r="A38" s="15"/>
      <c r="B38" s="286"/>
      <c r="C38" s="287"/>
      <c r="D38" s="286"/>
      <c r="E38" s="24"/>
    </row>
    <row r="39" spans="1:5" x14ac:dyDescent="0.2">
      <c r="A39" s="15"/>
      <c r="B39" s="286"/>
      <c r="C39" s="287"/>
      <c r="D39" s="286"/>
      <c r="E39" s="24"/>
    </row>
    <row r="40" spans="1:5" x14ac:dyDescent="0.2">
      <c r="A40" s="15"/>
      <c r="B40" s="286"/>
      <c r="C40" s="287"/>
      <c r="D40" s="286"/>
      <c r="E40" s="24"/>
    </row>
    <row r="41" spans="1:5" x14ac:dyDescent="0.2">
      <c r="A41" s="15"/>
      <c r="B41" s="286"/>
      <c r="C41" s="287"/>
      <c r="D41" s="286"/>
      <c r="E41" s="24"/>
    </row>
    <row r="42" spans="1:5" x14ac:dyDescent="0.2">
      <c r="A42" s="15"/>
      <c r="B42" s="286"/>
      <c r="C42" s="287"/>
      <c r="D42" s="286"/>
      <c r="E42" s="24"/>
    </row>
    <row r="43" spans="1:5" x14ac:dyDescent="0.2">
      <c r="A43" s="15"/>
      <c r="B43" s="286"/>
      <c r="C43" s="287"/>
      <c r="D43" s="286"/>
      <c r="E43" s="24"/>
    </row>
    <row r="44" spans="1:5" x14ac:dyDescent="0.2">
      <c r="A44" s="15"/>
      <c r="B44" s="286"/>
      <c r="C44" s="287"/>
      <c r="D44" s="286"/>
      <c r="E44" s="24"/>
    </row>
    <row r="45" spans="1:5" x14ac:dyDescent="0.2">
      <c r="A45" s="15"/>
      <c r="B45" s="286"/>
      <c r="C45" s="287"/>
      <c r="D45" s="286"/>
      <c r="E45" s="24"/>
    </row>
    <row r="46" spans="1:5" x14ac:dyDescent="0.2">
      <c r="A46" s="15"/>
      <c r="B46" s="286"/>
      <c r="C46" s="287"/>
      <c r="D46" s="286"/>
      <c r="E46" s="24"/>
    </row>
    <row r="47" spans="1:5" x14ac:dyDescent="0.2">
      <c r="A47" s="15"/>
      <c r="B47" s="286"/>
      <c r="C47" s="287"/>
      <c r="D47" s="286"/>
      <c r="E47" s="24"/>
    </row>
    <row r="48" spans="1:5" x14ac:dyDescent="0.2">
      <c r="A48" s="15"/>
      <c r="B48" s="286"/>
      <c r="C48" s="287"/>
      <c r="D48" s="286"/>
      <c r="E48" s="24"/>
    </row>
    <row r="49" spans="1:5" x14ac:dyDescent="0.2">
      <c r="A49" s="15"/>
      <c r="B49" s="286"/>
      <c r="C49" s="287"/>
      <c r="D49" s="286"/>
      <c r="E49" s="24"/>
    </row>
    <row r="50" spans="1:5" x14ac:dyDescent="0.2">
      <c r="A50" s="15"/>
      <c r="B50" s="286"/>
      <c r="C50" s="287"/>
      <c r="D50" s="286"/>
      <c r="E50" s="24"/>
    </row>
    <row r="51" spans="1:5" x14ac:dyDescent="0.2">
      <c r="A51" s="15"/>
      <c r="B51" s="286"/>
      <c r="C51" s="287"/>
      <c r="D51" s="286"/>
      <c r="E51" s="24"/>
    </row>
    <row r="52" spans="1:5" x14ac:dyDescent="0.2">
      <c r="A52" s="15"/>
      <c r="B52" s="286"/>
      <c r="C52" s="287"/>
      <c r="D52" s="286"/>
      <c r="E52" s="24"/>
    </row>
    <row r="53" spans="1:5" x14ac:dyDescent="0.2">
      <c r="A53" s="15"/>
      <c r="B53" s="286"/>
      <c r="C53" s="287"/>
      <c r="D53" s="286"/>
      <c r="E53" s="24"/>
    </row>
    <row r="54" spans="1:5" x14ac:dyDescent="0.2">
      <c r="A54" s="15"/>
      <c r="B54" s="286"/>
      <c r="C54" s="287"/>
      <c r="D54" s="286"/>
      <c r="E54" s="24"/>
    </row>
    <row r="55" spans="1:5" x14ac:dyDescent="0.2">
      <c r="A55" s="15"/>
      <c r="B55" s="286"/>
      <c r="C55" s="287"/>
      <c r="D55" s="286"/>
      <c r="E55" s="24"/>
    </row>
    <row r="56" spans="1:5" x14ac:dyDescent="0.2">
      <c r="A56" s="15"/>
      <c r="B56" s="286"/>
      <c r="C56" s="287"/>
      <c r="D56" s="286"/>
      <c r="E56" s="24"/>
    </row>
    <row r="57" spans="1:5" x14ac:dyDescent="0.2">
      <c r="A57" s="15"/>
      <c r="B57" s="286"/>
      <c r="C57" s="287"/>
      <c r="D57" s="286"/>
      <c r="E57" s="24"/>
    </row>
    <row r="58" spans="1:5" x14ac:dyDescent="0.2">
      <c r="A58" s="15"/>
      <c r="B58" s="286"/>
      <c r="C58" s="287"/>
      <c r="D58" s="286"/>
      <c r="E58" s="24"/>
    </row>
    <row r="59" spans="1:5" x14ac:dyDescent="0.2">
      <c r="A59" s="15"/>
      <c r="B59" s="286"/>
      <c r="C59" s="287"/>
      <c r="D59" s="286"/>
      <c r="E59" s="24"/>
    </row>
    <row r="60" spans="1:5" x14ac:dyDescent="0.2">
      <c r="A60" s="15"/>
      <c r="B60" s="286"/>
      <c r="C60" s="287"/>
      <c r="D60" s="286"/>
      <c r="E60" s="24"/>
    </row>
    <row r="61" spans="1:5" x14ac:dyDescent="0.2">
      <c r="A61" s="15"/>
      <c r="B61" s="286"/>
      <c r="C61" s="287"/>
      <c r="D61" s="286"/>
      <c r="E61" s="24"/>
    </row>
    <row r="62" spans="1:5" x14ac:dyDescent="0.2">
      <c r="A62" s="15"/>
      <c r="B62" s="286"/>
      <c r="C62" s="287"/>
      <c r="D62" s="286"/>
      <c r="E62" s="24"/>
    </row>
    <row r="63" spans="1:5" x14ac:dyDescent="0.2">
      <c r="A63" s="15"/>
      <c r="B63" s="286"/>
      <c r="C63" s="287"/>
      <c r="D63" s="286"/>
      <c r="E63" s="24"/>
    </row>
    <row r="64" spans="1:5" x14ac:dyDescent="0.2">
      <c r="A64" s="15"/>
      <c r="B64" s="286"/>
      <c r="C64" s="287"/>
      <c r="D64" s="286"/>
      <c r="E64" s="24"/>
    </row>
    <row r="65" spans="1:5" x14ac:dyDescent="0.2">
      <c r="A65" s="15"/>
      <c r="B65" s="286"/>
      <c r="C65" s="287"/>
      <c r="D65" s="286"/>
      <c r="E65" s="24"/>
    </row>
    <row r="66" spans="1:5" x14ac:dyDescent="0.2">
      <c r="A66" s="15"/>
      <c r="B66" s="286"/>
      <c r="C66" s="287"/>
      <c r="D66" s="286"/>
      <c r="E66" s="24"/>
    </row>
    <row r="67" spans="1:5" x14ac:dyDescent="0.2">
      <c r="A67" s="15"/>
      <c r="B67" s="286"/>
      <c r="C67" s="287"/>
      <c r="D67" s="286"/>
      <c r="E67" s="24"/>
    </row>
    <row r="68" spans="1:5" x14ac:dyDescent="0.2">
      <c r="A68" s="15"/>
      <c r="B68" s="286"/>
      <c r="C68" s="287"/>
      <c r="D68" s="286"/>
      <c r="E68" s="24"/>
    </row>
    <row r="69" spans="1:5" x14ac:dyDescent="0.2">
      <c r="A69" s="15"/>
      <c r="B69" s="286"/>
      <c r="C69" s="287"/>
      <c r="D69" s="286"/>
      <c r="E69" s="24"/>
    </row>
    <row r="70" spans="1:5" x14ac:dyDescent="0.2">
      <c r="A70" s="15"/>
      <c r="B70" s="286"/>
      <c r="C70" s="287"/>
      <c r="D70" s="286"/>
      <c r="E70" s="24"/>
    </row>
    <row r="71" spans="1:5" x14ac:dyDescent="0.2">
      <c r="A71" s="15"/>
      <c r="B71" s="286"/>
      <c r="C71" s="287"/>
      <c r="D71" s="286"/>
      <c r="E71" s="24"/>
    </row>
    <row r="72" spans="1:5" x14ac:dyDescent="0.2">
      <c r="A72" s="15"/>
      <c r="B72" s="286"/>
      <c r="C72" s="287"/>
      <c r="D72" s="286"/>
      <c r="E72" s="24"/>
    </row>
    <row r="73" spans="1:5" x14ac:dyDescent="0.2">
      <c r="A73" s="15"/>
      <c r="B73" s="286"/>
      <c r="C73" s="287"/>
      <c r="D73" s="286"/>
      <c r="E73" s="24"/>
    </row>
    <row r="74" spans="1:5" x14ac:dyDescent="0.2">
      <c r="A74" s="15"/>
      <c r="B74" s="286"/>
      <c r="C74" s="287"/>
      <c r="D74" s="286"/>
      <c r="E74" s="24"/>
    </row>
    <row r="75" spans="1:5" x14ac:dyDescent="0.2">
      <c r="A75" s="15"/>
      <c r="B75" s="286"/>
      <c r="C75" s="287"/>
      <c r="D75" s="286"/>
      <c r="E75" s="24"/>
    </row>
    <row r="76" spans="1:5" x14ac:dyDescent="0.2">
      <c r="A76" s="15"/>
      <c r="B76" s="286"/>
      <c r="C76" s="287"/>
      <c r="D76" s="286"/>
      <c r="E76" s="24"/>
    </row>
    <row r="77" spans="1:5" x14ac:dyDescent="0.2">
      <c r="A77" s="15"/>
      <c r="B77" s="286"/>
      <c r="C77" s="287"/>
      <c r="D77" s="286"/>
      <c r="E77" s="24"/>
    </row>
    <row r="78" spans="1:5" x14ac:dyDescent="0.2">
      <c r="A78" s="15"/>
      <c r="B78" s="286"/>
      <c r="C78" s="287"/>
      <c r="D78" s="286"/>
      <c r="E78" s="24"/>
    </row>
    <row r="79" spans="1:5" x14ac:dyDescent="0.2">
      <c r="A79" s="15"/>
      <c r="B79" s="286"/>
      <c r="C79" s="287"/>
      <c r="D79" s="286"/>
      <c r="E79" s="24"/>
    </row>
    <row r="80" spans="1:5" x14ac:dyDescent="0.2">
      <c r="A80" s="15"/>
      <c r="B80" s="286"/>
      <c r="C80" s="287"/>
      <c r="D80" s="286"/>
      <c r="E80" s="24"/>
    </row>
    <row r="81" spans="1:5" x14ac:dyDescent="0.2">
      <c r="A81" s="15"/>
      <c r="B81" s="286"/>
      <c r="C81" s="287"/>
      <c r="D81" s="286"/>
      <c r="E81" s="24"/>
    </row>
    <row r="82" spans="1:5" x14ac:dyDescent="0.2">
      <c r="A82" s="15"/>
      <c r="B82" s="286"/>
      <c r="C82" s="287"/>
      <c r="D82" s="286"/>
      <c r="E82" s="24"/>
    </row>
    <row r="83" spans="1:5" x14ac:dyDescent="0.2">
      <c r="A83" s="15"/>
      <c r="B83" s="286"/>
      <c r="C83" s="287"/>
      <c r="D83" s="286"/>
      <c r="E83" s="24"/>
    </row>
    <row r="84" spans="1:5" x14ac:dyDescent="0.2">
      <c r="A84" s="15"/>
      <c r="B84" s="286"/>
      <c r="C84" s="287"/>
      <c r="D84" s="286"/>
      <c r="E84" s="24"/>
    </row>
    <row r="85" spans="1:5" x14ac:dyDescent="0.2">
      <c r="A85" s="15"/>
      <c r="B85" s="286"/>
      <c r="C85" s="287"/>
      <c r="D85" s="286"/>
      <c r="E85" s="24"/>
    </row>
    <row r="86" spans="1:5" x14ac:dyDescent="0.2">
      <c r="A86" s="15"/>
      <c r="B86" s="286"/>
      <c r="C86" s="287"/>
      <c r="D86" s="286"/>
      <c r="E86" s="24"/>
    </row>
    <row r="87" spans="1:5" ht="13.5" thickBot="1" x14ac:dyDescent="0.25">
      <c r="A87" s="35"/>
      <c r="B87" s="40"/>
      <c r="C87" s="40"/>
      <c r="D87" s="66" t="s">
        <v>432</v>
      </c>
      <c r="E87" s="100">
        <f>SUM(E15:E86)</f>
        <v>0</v>
      </c>
    </row>
    <row r="88" spans="1:5" ht="14.25" thickTop="1" thickBot="1" x14ac:dyDescent="0.25">
      <c r="A88" s="557"/>
      <c r="B88" s="557"/>
      <c r="C88" s="557"/>
      <c r="D88" s="557"/>
      <c r="E88" s="557"/>
    </row>
    <row r="89" spans="1:5" x14ac:dyDescent="0.2">
      <c r="A89" s="558" t="s">
        <v>989</v>
      </c>
      <c r="B89" s="558"/>
      <c r="C89" s="558"/>
      <c r="D89" s="558"/>
      <c r="E89" s="558"/>
    </row>
  </sheetData>
  <sheetProtection password="8EDC" sheet="1" objects="1" scenarios="1" selectLockedCells="1"/>
  <protectedRanges>
    <protectedRange password="CA9F" sqref="A15:A86" name="Range1"/>
  </protectedRanges>
  <mergeCells count="6">
    <mergeCell ref="A88:E88"/>
    <mergeCell ref="A89:E89"/>
    <mergeCell ref="A4:E4"/>
    <mergeCell ref="A8:E8"/>
    <mergeCell ref="A7:E7"/>
    <mergeCell ref="A9:E11"/>
  </mergeCells>
  <phoneticPr fontId="2" type="noConversion"/>
  <printOptions horizontalCentered="1"/>
  <pageMargins left="0.5" right="0.5" top="0.5" bottom="0.5" header="0.25" footer="0.25"/>
  <pageSetup paperSize="5" scale="78" orientation="portrait" blackAndWhite="1"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indexed="51"/>
    <pageSetUpPr fitToPage="1"/>
  </sheetPr>
  <dimension ref="A1:I97"/>
  <sheetViews>
    <sheetView zoomScaleNormal="100" workbookViewId="0">
      <selection activeCell="A15" sqref="A15"/>
    </sheetView>
  </sheetViews>
  <sheetFormatPr defaultColWidth="0" defaultRowHeight="12.75" zeroHeight="1" x14ac:dyDescent="0.2"/>
  <cols>
    <col min="1" max="1" width="8.7109375" style="212" customWidth="1"/>
    <col min="2" max="2" width="6.7109375" style="213" customWidth="1"/>
    <col min="3" max="3" width="56.5703125" style="213" customWidth="1"/>
    <col min="4" max="4" width="7.7109375" style="213" customWidth="1"/>
    <col min="5" max="9" width="13.7109375" style="213" customWidth="1"/>
    <col min="10" max="16384" width="14.7109375" style="213" hidden="1"/>
  </cols>
  <sheetData>
    <row r="1" spans="1:9" s="61" customFormat="1" ht="11.25" x14ac:dyDescent="0.2">
      <c r="A1" s="122" t="s">
        <v>447</v>
      </c>
      <c r="B1" s="122"/>
      <c r="C1" s="122"/>
      <c r="D1" s="122"/>
      <c r="E1" s="122"/>
      <c r="F1" s="122"/>
      <c r="G1" s="122"/>
      <c r="H1" s="122"/>
      <c r="I1" s="124" t="s">
        <v>448</v>
      </c>
    </row>
    <row r="2" spans="1:9" s="61" customFormat="1" ht="11.25" x14ac:dyDescent="0.2">
      <c r="A2" s="125" t="str">
        <f>+Instructions!A2</f>
        <v>SPECIAL CA SCHEDULE P AS OF 12/31/24</v>
      </c>
      <c r="B2" s="122"/>
      <c r="C2" s="122"/>
      <c r="D2" s="122"/>
      <c r="E2" s="122"/>
      <c r="F2" s="122"/>
      <c r="G2" s="122"/>
      <c r="H2" s="122"/>
      <c r="I2" s="122"/>
    </row>
    <row r="3" spans="1:9" s="61" customFormat="1" ht="11.25" x14ac:dyDescent="0.2">
      <c r="A3" s="122" t="str">
        <f>+Instructions!A3</f>
        <v>FAD 152 (10/24)</v>
      </c>
      <c r="B3" s="122"/>
      <c r="C3" s="122"/>
      <c r="D3" s="122"/>
      <c r="E3" s="122"/>
      <c r="F3" s="122"/>
      <c r="G3" s="122"/>
      <c r="H3" s="122"/>
      <c r="I3" s="122"/>
    </row>
    <row r="4" spans="1:9" s="11" customFormat="1" x14ac:dyDescent="0.2">
      <c r="A4" s="555"/>
      <c r="B4" s="555"/>
      <c r="C4" s="555"/>
      <c r="D4" s="555"/>
      <c r="E4" s="555"/>
      <c r="F4" s="555"/>
      <c r="G4" s="555"/>
      <c r="H4" s="555"/>
      <c r="I4" s="555"/>
    </row>
    <row r="5" spans="1:9" s="11" customFormat="1" x14ac:dyDescent="0.2">
      <c r="A5" s="52">
        <f>+'Page 1'!B11</f>
        <v>0</v>
      </c>
      <c r="B5" s="32"/>
      <c r="C5" s="13" t="str">
        <f>+'Page 1'!D11</f>
        <v>Enter your NAIC# first.  If your company name does not appear here, go to page A.</v>
      </c>
      <c r="D5" s="13"/>
      <c r="E5" s="13"/>
      <c r="F5" s="13"/>
      <c r="G5" s="13"/>
      <c r="H5" s="13"/>
      <c r="I5" s="36"/>
    </row>
    <row r="6" spans="1:9" s="11" customFormat="1" x14ac:dyDescent="0.2">
      <c r="A6" s="33" t="s">
        <v>457</v>
      </c>
      <c r="B6" s="32"/>
      <c r="C6" s="32" t="s">
        <v>458</v>
      </c>
      <c r="D6" s="32"/>
      <c r="E6" s="33"/>
      <c r="F6" s="33"/>
      <c r="G6" s="33"/>
      <c r="H6" s="33"/>
      <c r="I6" s="33"/>
    </row>
    <row r="7" spans="1:9" s="11" customFormat="1" x14ac:dyDescent="0.2">
      <c r="B7" s="547" t="s">
        <v>57</v>
      </c>
      <c r="C7" s="547"/>
      <c r="D7" s="547"/>
      <c r="E7" s="547"/>
      <c r="F7" s="547"/>
      <c r="G7" s="547"/>
      <c r="H7" s="547"/>
      <c r="I7" s="547"/>
    </row>
    <row r="8" spans="1:9" s="11" customFormat="1" x14ac:dyDescent="0.2">
      <c r="B8" s="547" t="s">
        <v>305</v>
      </c>
      <c r="C8" s="547"/>
      <c r="D8" s="547"/>
      <c r="E8" s="547"/>
      <c r="F8" s="547"/>
      <c r="G8" s="547"/>
      <c r="H8" s="547"/>
      <c r="I8" s="547"/>
    </row>
    <row r="9" spans="1:9" s="11" customFormat="1" ht="12.75" customHeight="1" x14ac:dyDescent="0.2">
      <c r="A9" s="26"/>
      <c r="B9" s="556" t="s">
        <v>58</v>
      </c>
      <c r="C9" s="556"/>
      <c r="D9" s="556"/>
      <c r="E9" s="556"/>
      <c r="F9" s="556"/>
      <c r="G9" s="556"/>
      <c r="H9" s="556"/>
      <c r="I9" s="556"/>
    </row>
    <row r="10" spans="1:9" s="11" customFormat="1" ht="12.75" customHeight="1" x14ac:dyDescent="0.2">
      <c r="A10" s="26"/>
      <c r="B10" s="556" t="s">
        <v>158</v>
      </c>
      <c r="C10" s="556"/>
      <c r="D10" s="556"/>
      <c r="E10" s="556"/>
      <c r="F10" s="556"/>
      <c r="G10" s="556"/>
      <c r="H10" s="556"/>
      <c r="I10" s="556"/>
    </row>
    <row r="11" spans="1:9" s="11" customFormat="1" x14ac:dyDescent="0.2">
      <c r="A11" s="26"/>
      <c r="B11" s="55"/>
      <c r="C11" s="55"/>
      <c r="D11" s="55"/>
      <c r="E11" s="55"/>
      <c r="F11" s="55"/>
      <c r="G11" s="55"/>
      <c r="H11" s="55"/>
      <c r="I11" s="55"/>
    </row>
    <row r="12" spans="1:9" s="11" customFormat="1" x14ac:dyDescent="0.2">
      <c r="A12" s="26"/>
      <c r="B12" s="55"/>
      <c r="C12" s="55"/>
      <c r="D12" s="55"/>
      <c r="E12" s="55"/>
      <c r="F12" s="55"/>
      <c r="G12" s="55"/>
      <c r="H12" s="55"/>
      <c r="I12" s="55"/>
    </row>
    <row r="13" spans="1:9" s="11" customFormat="1" x14ac:dyDescent="0.2">
      <c r="A13" s="26"/>
      <c r="B13" s="33"/>
      <c r="C13" s="33"/>
      <c r="D13" s="33"/>
      <c r="E13" s="33"/>
      <c r="F13" s="33"/>
      <c r="G13" s="33"/>
      <c r="H13" s="33"/>
      <c r="I13" s="33"/>
    </row>
    <row r="14" spans="1:9" s="61" customFormat="1" ht="56.25" x14ac:dyDescent="0.2">
      <c r="A14" s="48" t="s">
        <v>283</v>
      </c>
      <c r="B14" s="48" t="s">
        <v>284</v>
      </c>
      <c r="C14" s="48" t="s">
        <v>64</v>
      </c>
      <c r="D14" s="48" t="s">
        <v>285</v>
      </c>
      <c r="E14" s="310" t="s">
        <v>1129</v>
      </c>
      <c r="F14" s="310" t="s">
        <v>1130</v>
      </c>
      <c r="G14" s="310" t="s">
        <v>1131</v>
      </c>
      <c r="H14" s="310" t="s">
        <v>1132</v>
      </c>
      <c r="I14" s="310" t="s">
        <v>1133</v>
      </c>
    </row>
    <row r="15" spans="1:9" s="11" customFormat="1" x14ac:dyDescent="0.2">
      <c r="A15" s="15"/>
      <c r="B15" s="286"/>
      <c r="C15" s="287"/>
      <c r="D15" s="286"/>
      <c r="E15" s="24"/>
      <c r="F15" s="24"/>
      <c r="G15" s="24"/>
      <c r="H15" s="24"/>
      <c r="I15" s="24"/>
    </row>
    <row r="16" spans="1:9" s="11" customFormat="1" x14ac:dyDescent="0.2">
      <c r="A16" s="15"/>
      <c r="B16" s="286"/>
      <c r="C16" s="287"/>
      <c r="D16" s="286"/>
      <c r="E16" s="24"/>
      <c r="F16" s="24"/>
      <c r="G16" s="24"/>
      <c r="H16" s="24"/>
      <c r="I16" s="24"/>
    </row>
    <row r="17" spans="1:9" s="11" customFormat="1" x14ac:dyDescent="0.2">
      <c r="A17" s="15"/>
      <c r="B17" s="286"/>
      <c r="C17" s="287"/>
      <c r="D17" s="286"/>
      <c r="E17" s="24"/>
      <c r="F17" s="24"/>
      <c r="G17" s="24"/>
      <c r="H17" s="24"/>
      <c r="I17" s="24"/>
    </row>
    <row r="18" spans="1:9" s="11" customFormat="1" x14ac:dyDescent="0.2">
      <c r="A18" s="15"/>
      <c r="B18" s="286"/>
      <c r="C18" s="287"/>
      <c r="D18" s="286"/>
      <c r="E18" s="24"/>
      <c r="F18" s="24"/>
      <c r="G18" s="24"/>
      <c r="H18" s="24"/>
      <c r="I18" s="24"/>
    </row>
    <row r="19" spans="1:9" s="11" customFormat="1" x14ac:dyDescent="0.2">
      <c r="A19" s="15"/>
      <c r="B19" s="286"/>
      <c r="C19" s="287"/>
      <c r="D19" s="286"/>
      <c r="E19" s="24"/>
      <c r="F19" s="24"/>
      <c r="G19" s="24"/>
      <c r="H19" s="24"/>
      <c r="I19" s="24"/>
    </row>
    <row r="20" spans="1:9" s="11" customFormat="1" x14ac:dyDescent="0.2">
      <c r="A20" s="15"/>
      <c r="B20" s="286"/>
      <c r="C20" s="287"/>
      <c r="D20" s="286"/>
      <c r="E20" s="24"/>
      <c r="F20" s="24"/>
      <c r="G20" s="24"/>
      <c r="H20" s="24"/>
      <c r="I20" s="24"/>
    </row>
    <row r="21" spans="1:9" s="11" customFormat="1" x14ac:dyDescent="0.2">
      <c r="A21" s="15"/>
      <c r="B21" s="286"/>
      <c r="C21" s="287"/>
      <c r="D21" s="286"/>
      <c r="E21" s="24"/>
      <c r="F21" s="24"/>
      <c r="G21" s="24"/>
      <c r="H21" s="24"/>
      <c r="I21" s="24"/>
    </row>
    <row r="22" spans="1:9" s="11" customFormat="1" x14ac:dyDescent="0.2">
      <c r="A22" s="15"/>
      <c r="B22" s="286"/>
      <c r="C22" s="287"/>
      <c r="D22" s="286"/>
      <c r="E22" s="24"/>
      <c r="F22" s="24"/>
      <c r="G22" s="24"/>
      <c r="H22" s="24"/>
      <c r="I22" s="24"/>
    </row>
    <row r="23" spans="1:9" s="11" customFormat="1" x14ac:dyDescent="0.2">
      <c r="A23" s="15"/>
      <c r="B23" s="286"/>
      <c r="C23" s="287"/>
      <c r="D23" s="286"/>
      <c r="E23" s="24"/>
      <c r="F23" s="24"/>
      <c r="G23" s="24"/>
      <c r="H23" s="24"/>
      <c r="I23" s="24"/>
    </row>
    <row r="24" spans="1:9" s="11" customFormat="1" x14ac:dyDescent="0.2">
      <c r="A24" s="15"/>
      <c r="B24" s="286"/>
      <c r="C24" s="287"/>
      <c r="D24" s="286"/>
      <c r="E24" s="24"/>
      <c r="F24" s="24"/>
      <c r="G24" s="24"/>
      <c r="H24" s="24"/>
      <c r="I24" s="24"/>
    </row>
    <row r="25" spans="1:9" s="11" customFormat="1" x14ac:dyDescent="0.2">
      <c r="A25" s="15"/>
      <c r="B25" s="286"/>
      <c r="C25" s="287"/>
      <c r="D25" s="286"/>
      <c r="E25" s="24"/>
      <c r="F25" s="24"/>
      <c r="G25" s="24"/>
      <c r="H25" s="24"/>
      <c r="I25" s="24"/>
    </row>
    <row r="26" spans="1:9" s="11" customFormat="1" x14ac:dyDescent="0.2">
      <c r="A26" s="15"/>
      <c r="B26" s="286"/>
      <c r="C26" s="287"/>
      <c r="D26" s="286"/>
      <c r="E26" s="24"/>
      <c r="F26" s="24"/>
      <c r="G26" s="24"/>
      <c r="H26" s="24"/>
      <c r="I26" s="24"/>
    </row>
    <row r="27" spans="1:9" s="11" customFormat="1" x14ac:dyDescent="0.2">
      <c r="A27" s="15"/>
      <c r="B27" s="286"/>
      <c r="C27" s="287"/>
      <c r="D27" s="286"/>
      <c r="E27" s="24"/>
      <c r="F27" s="24"/>
      <c r="G27" s="24"/>
      <c r="H27" s="24"/>
      <c r="I27" s="24"/>
    </row>
    <row r="28" spans="1:9" s="11" customFormat="1" x14ac:dyDescent="0.2">
      <c r="A28" s="15"/>
      <c r="B28" s="286"/>
      <c r="C28" s="287"/>
      <c r="D28" s="286"/>
      <c r="E28" s="24"/>
      <c r="F28" s="24"/>
      <c r="G28" s="24"/>
      <c r="H28" s="24"/>
      <c r="I28" s="24"/>
    </row>
    <row r="29" spans="1:9" s="11" customFormat="1" x14ac:dyDescent="0.2">
      <c r="A29" s="15"/>
      <c r="B29" s="286"/>
      <c r="C29" s="287"/>
      <c r="D29" s="286"/>
      <c r="E29" s="24"/>
      <c r="F29" s="24"/>
      <c r="G29" s="24"/>
      <c r="H29" s="24"/>
      <c r="I29" s="24"/>
    </row>
    <row r="30" spans="1:9" s="11" customFormat="1" x14ac:dyDescent="0.2">
      <c r="A30" s="15"/>
      <c r="B30" s="286"/>
      <c r="C30" s="287"/>
      <c r="D30" s="286"/>
      <c r="E30" s="24"/>
      <c r="F30" s="24"/>
      <c r="G30" s="24"/>
      <c r="H30" s="24"/>
      <c r="I30" s="24"/>
    </row>
    <row r="31" spans="1:9" s="11" customFormat="1" x14ac:dyDescent="0.2">
      <c r="A31" s="15"/>
      <c r="B31" s="286"/>
      <c r="C31" s="287"/>
      <c r="D31" s="286"/>
      <c r="E31" s="24"/>
      <c r="F31" s="24"/>
      <c r="G31" s="24"/>
      <c r="H31" s="24"/>
      <c r="I31" s="24"/>
    </row>
    <row r="32" spans="1:9" s="11" customFormat="1" x14ac:dyDescent="0.2">
      <c r="A32" s="15"/>
      <c r="B32" s="286"/>
      <c r="C32" s="287"/>
      <c r="D32" s="286"/>
      <c r="E32" s="24"/>
      <c r="F32" s="24"/>
      <c r="G32" s="24"/>
      <c r="H32" s="24"/>
      <c r="I32" s="24"/>
    </row>
    <row r="33" spans="1:9" s="11" customFormat="1" x14ac:dyDescent="0.2">
      <c r="A33" s="15"/>
      <c r="B33" s="286"/>
      <c r="C33" s="287"/>
      <c r="D33" s="286"/>
      <c r="E33" s="24"/>
      <c r="F33" s="24"/>
      <c r="G33" s="24"/>
      <c r="H33" s="24"/>
      <c r="I33" s="24"/>
    </row>
    <row r="34" spans="1:9" s="11" customFormat="1" x14ac:dyDescent="0.2">
      <c r="A34" s="15"/>
      <c r="B34" s="286"/>
      <c r="C34" s="287"/>
      <c r="D34" s="286"/>
      <c r="E34" s="24"/>
      <c r="F34" s="24"/>
      <c r="G34" s="24"/>
      <c r="H34" s="24"/>
      <c r="I34" s="24"/>
    </row>
    <row r="35" spans="1:9" s="11" customFormat="1" x14ac:dyDescent="0.2">
      <c r="A35" s="15"/>
      <c r="B35" s="286"/>
      <c r="C35" s="287"/>
      <c r="D35" s="286"/>
      <c r="E35" s="24"/>
      <c r="F35" s="24"/>
      <c r="G35" s="24"/>
      <c r="H35" s="24"/>
      <c r="I35" s="24"/>
    </row>
    <row r="36" spans="1:9" s="11" customFormat="1" x14ac:dyDescent="0.2">
      <c r="A36" s="15"/>
      <c r="B36" s="286"/>
      <c r="C36" s="287"/>
      <c r="D36" s="286"/>
      <c r="E36" s="24"/>
      <c r="F36" s="24"/>
      <c r="G36" s="24"/>
      <c r="H36" s="24"/>
      <c r="I36" s="24"/>
    </row>
    <row r="37" spans="1:9" s="11" customFormat="1" x14ac:dyDescent="0.2">
      <c r="A37" s="15"/>
      <c r="B37" s="286"/>
      <c r="C37" s="287"/>
      <c r="D37" s="286"/>
      <c r="E37" s="24"/>
      <c r="F37" s="24"/>
      <c r="G37" s="24"/>
      <c r="H37" s="24"/>
      <c r="I37" s="24"/>
    </row>
    <row r="38" spans="1:9" s="11" customFormat="1" x14ac:dyDescent="0.2">
      <c r="A38" s="15"/>
      <c r="B38" s="286"/>
      <c r="C38" s="287"/>
      <c r="D38" s="286"/>
      <c r="E38" s="24"/>
      <c r="F38" s="24"/>
      <c r="G38" s="24"/>
      <c r="H38" s="24"/>
      <c r="I38" s="24"/>
    </row>
    <row r="39" spans="1:9" s="11" customFormat="1" x14ac:dyDescent="0.2">
      <c r="A39" s="15"/>
      <c r="B39" s="286"/>
      <c r="C39" s="287"/>
      <c r="D39" s="286"/>
      <c r="E39" s="24"/>
      <c r="F39" s="24"/>
      <c r="G39" s="24"/>
      <c r="H39" s="24"/>
      <c r="I39" s="24"/>
    </row>
    <row r="40" spans="1:9" s="11" customFormat="1" x14ac:dyDescent="0.2">
      <c r="A40" s="15"/>
      <c r="B40" s="286"/>
      <c r="C40" s="287"/>
      <c r="D40" s="286"/>
      <c r="E40" s="24"/>
      <c r="F40" s="24"/>
      <c r="G40" s="24"/>
      <c r="H40" s="24"/>
      <c r="I40" s="24"/>
    </row>
    <row r="41" spans="1:9" s="11" customFormat="1" x14ac:dyDescent="0.2">
      <c r="A41" s="15"/>
      <c r="B41" s="286"/>
      <c r="C41" s="287"/>
      <c r="D41" s="286"/>
      <c r="E41" s="24"/>
      <c r="F41" s="24"/>
      <c r="G41" s="24"/>
      <c r="H41" s="24"/>
      <c r="I41" s="24"/>
    </row>
    <row r="42" spans="1:9" s="11" customFormat="1" x14ac:dyDescent="0.2">
      <c r="A42" s="15"/>
      <c r="B42" s="286"/>
      <c r="C42" s="287"/>
      <c r="D42" s="286"/>
      <c r="E42" s="24"/>
      <c r="F42" s="24"/>
      <c r="G42" s="24"/>
      <c r="H42" s="24"/>
      <c r="I42" s="24"/>
    </row>
    <row r="43" spans="1:9" s="11" customFormat="1" x14ac:dyDescent="0.2">
      <c r="A43" s="15"/>
      <c r="B43" s="286"/>
      <c r="C43" s="287"/>
      <c r="D43" s="286"/>
      <c r="E43" s="24"/>
      <c r="F43" s="24"/>
      <c r="G43" s="24"/>
      <c r="H43" s="24"/>
      <c r="I43" s="24"/>
    </row>
    <row r="44" spans="1:9" s="11" customFormat="1" x14ac:dyDescent="0.2">
      <c r="A44" s="15"/>
      <c r="B44" s="286"/>
      <c r="C44" s="287"/>
      <c r="D44" s="286"/>
      <c r="E44" s="24"/>
      <c r="F44" s="24"/>
      <c r="G44" s="24"/>
      <c r="H44" s="24"/>
      <c r="I44" s="24"/>
    </row>
    <row r="45" spans="1:9" s="11" customFormat="1" x14ac:dyDescent="0.2">
      <c r="A45" s="15"/>
      <c r="B45" s="286"/>
      <c r="C45" s="287"/>
      <c r="D45" s="286"/>
      <c r="E45" s="24"/>
      <c r="F45" s="24"/>
      <c r="G45" s="24"/>
      <c r="H45" s="24"/>
      <c r="I45" s="24"/>
    </row>
    <row r="46" spans="1:9" s="11" customFormat="1" x14ac:dyDescent="0.2">
      <c r="A46" s="15"/>
      <c r="B46" s="286"/>
      <c r="C46" s="287"/>
      <c r="D46" s="286"/>
      <c r="E46" s="24"/>
      <c r="F46" s="24"/>
      <c r="G46" s="24"/>
      <c r="H46" s="24"/>
      <c r="I46" s="24"/>
    </row>
    <row r="47" spans="1:9" s="11" customFormat="1" x14ac:dyDescent="0.2">
      <c r="A47" s="15"/>
      <c r="B47" s="286"/>
      <c r="C47" s="287"/>
      <c r="D47" s="286"/>
      <c r="E47" s="24"/>
      <c r="F47" s="24"/>
      <c r="G47" s="24"/>
      <c r="H47" s="24"/>
      <c r="I47" s="24"/>
    </row>
    <row r="48" spans="1:9" s="11" customFormat="1" x14ac:dyDescent="0.2">
      <c r="A48" s="15"/>
      <c r="B48" s="286"/>
      <c r="C48" s="287"/>
      <c r="D48" s="286"/>
      <c r="E48" s="24"/>
      <c r="F48" s="24"/>
      <c r="G48" s="24"/>
      <c r="H48" s="24"/>
      <c r="I48" s="24"/>
    </row>
    <row r="49" spans="1:9" s="11" customFormat="1" x14ac:dyDescent="0.2">
      <c r="A49" s="15"/>
      <c r="B49" s="286"/>
      <c r="C49" s="287"/>
      <c r="D49" s="286"/>
      <c r="E49" s="24"/>
      <c r="F49" s="24"/>
      <c r="G49" s="24"/>
      <c r="H49" s="24"/>
      <c r="I49" s="24"/>
    </row>
    <row r="50" spans="1:9" s="11" customFormat="1" x14ac:dyDescent="0.2">
      <c r="A50" s="15"/>
      <c r="B50" s="286"/>
      <c r="C50" s="287"/>
      <c r="D50" s="286"/>
      <c r="E50" s="24"/>
      <c r="F50" s="24"/>
      <c r="G50" s="24"/>
      <c r="H50" s="24"/>
      <c r="I50" s="24"/>
    </row>
    <row r="51" spans="1:9" s="11" customFormat="1" x14ac:dyDescent="0.2">
      <c r="A51" s="15"/>
      <c r="B51" s="286"/>
      <c r="C51" s="287"/>
      <c r="D51" s="286"/>
      <c r="E51" s="24"/>
      <c r="F51" s="24"/>
      <c r="G51" s="24"/>
      <c r="H51" s="24"/>
      <c r="I51" s="24"/>
    </row>
    <row r="52" spans="1:9" s="11" customFormat="1" x14ac:dyDescent="0.2">
      <c r="A52" s="15"/>
      <c r="B52" s="286"/>
      <c r="C52" s="287"/>
      <c r="D52" s="286"/>
      <c r="E52" s="24"/>
      <c r="F52" s="24"/>
      <c r="G52" s="24"/>
      <c r="H52" s="24"/>
      <c r="I52" s="24"/>
    </row>
    <row r="53" spans="1:9" s="11" customFormat="1" x14ac:dyDescent="0.2">
      <c r="A53" s="15"/>
      <c r="B53" s="286"/>
      <c r="C53" s="287"/>
      <c r="D53" s="286"/>
      <c r="E53" s="24"/>
      <c r="F53" s="24"/>
      <c r="G53" s="24"/>
      <c r="H53" s="24"/>
      <c r="I53" s="24"/>
    </row>
    <row r="54" spans="1:9" s="11" customFormat="1" x14ac:dyDescent="0.2">
      <c r="A54" s="15"/>
      <c r="B54" s="286"/>
      <c r="C54" s="287"/>
      <c r="D54" s="286"/>
      <c r="E54" s="24"/>
      <c r="F54" s="24"/>
      <c r="G54" s="24"/>
      <c r="H54" s="24"/>
      <c r="I54" s="24"/>
    </row>
    <row r="55" spans="1:9" s="11" customFormat="1" x14ac:dyDescent="0.2">
      <c r="A55" s="15"/>
      <c r="B55" s="286"/>
      <c r="C55" s="287"/>
      <c r="D55" s="286"/>
      <c r="E55" s="24"/>
      <c r="F55" s="24"/>
      <c r="G55" s="24"/>
      <c r="H55" s="24"/>
      <c r="I55" s="24"/>
    </row>
    <row r="56" spans="1:9" s="11" customFormat="1" x14ac:dyDescent="0.2">
      <c r="A56" s="15"/>
      <c r="B56" s="286"/>
      <c r="C56" s="287"/>
      <c r="D56" s="286"/>
      <c r="E56" s="24"/>
      <c r="F56" s="24"/>
      <c r="G56" s="24"/>
      <c r="H56" s="24"/>
      <c r="I56" s="24"/>
    </row>
    <row r="57" spans="1:9" s="11" customFormat="1" x14ac:dyDescent="0.2">
      <c r="A57" s="15"/>
      <c r="B57" s="286"/>
      <c r="C57" s="287"/>
      <c r="D57" s="286"/>
      <c r="E57" s="24"/>
      <c r="F57" s="24"/>
      <c r="G57" s="24"/>
      <c r="H57" s="24"/>
      <c r="I57" s="24"/>
    </row>
    <row r="58" spans="1:9" s="11" customFormat="1" x14ac:dyDescent="0.2">
      <c r="A58" s="15"/>
      <c r="B58" s="286"/>
      <c r="C58" s="287"/>
      <c r="D58" s="286"/>
      <c r="E58" s="24"/>
      <c r="F58" s="24"/>
      <c r="G58" s="24"/>
      <c r="H58" s="24"/>
      <c r="I58" s="24"/>
    </row>
    <row r="59" spans="1:9" s="11" customFormat="1" x14ac:dyDescent="0.2">
      <c r="A59" s="15"/>
      <c r="B59" s="286"/>
      <c r="C59" s="287"/>
      <c r="D59" s="286"/>
      <c r="E59" s="24"/>
      <c r="F59" s="24"/>
      <c r="G59" s="24"/>
      <c r="H59" s="24"/>
      <c r="I59" s="24"/>
    </row>
    <row r="60" spans="1:9" s="11" customFormat="1" x14ac:dyDescent="0.2">
      <c r="A60" s="15"/>
      <c r="B60" s="286"/>
      <c r="C60" s="287"/>
      <c r="D60" s="286"/>
      <c r="E60" s="24"/>
      <c r="F60" s="24"/>
      <c r="G60" s="24"/>
      <c r="H60" s="24"/>
      <c r="I60" s="24"/>
    </row>
    <row r="61" spans="1:9" s="11" customFormat="1" x14ac:dyDescent="0.2">
      <c r="A61" s="15"/>
      <c r="B61" s="286"/>
      <c r="C61" s="287"/>
      <c r="D61" s="286"/>
      <c r="E61" s="24"/>
      <c r="F61" s="24"/>
      <c r="G61" s="24"/>
      <c r="H61" s="24"/>
      <c r="I61" s="24"/>
    </row>
    <row r="62" spans="1:9" s="11" customFormat="1" x14ac:dyDescent="0.2">
      <c r="A62" s="15"/>
      <c r="B62" s="286"/>
      <c r="C62" s="287"/>
      <c r="D62" s="286"/>
      <c r="E62" s="24"/>
      <c r="F62" s="24"/>
      <c r="G62" s="24"/>
      <c r="H62" s="24"/>
      <c r="I62" s="24"/>
    </row>
    <row r="63" spans="1:9" s="11" customFormat="1" x14ac:dyDescent="0.2">
      <c r="A63" s="15"/>
      <c r="B63" s="286"/>
      <c r="C63" s="287"/>
      <c r="D63" s="286"/>
      <c r="E63" s="24"/>
      <c r="F63" s="24"/>
      <c r="G63" s="24"/>
      <c r="H63" s="24"/>
      <c r="I63" s="24"/>
    </row>
    <row r="64" spans="1:9" s="11" customFormat="1" x14ac:dyDescent="0.2">
      <c r="A64" s="15"/>
      <c r="B64" s="286"/>
      <c r="C64" s="287"/>
      <c r="D64" s="286"/>
      <c r="E64" s="24"/>
      <c r="F64" s="24"/>
      <c r="G64" s="24"/>
      <c r="H64" s="24"/>
      <c r="I64" s="24"/>
    </row>
    <row r="65" spans="1:9" s="11" customFormat="1" x14ac:dyDescent="0.2">
      <c r="A65" s="15"/>
      <c r="B65" s="286"/>
      <c r="C65" s="287"/>
      <c r="D65" s="286"/>
      <c r="E65" s="24"/>
      <c r="F65" s="24"/>
      <c r="G65" s="24"/>
      <c r="H65" s="24"/>
      <c r="I65" s="24"/>
    </row>
    <row r="66" spans="1:9" s="11" customFormat="1" x14ac:dyDescent="0.2">
      <c r="A66" s="15"/>
      <c r="B66" s="286"/>
      <c r="C66" s="287"/>
      <c r="D66" s="286"/>
      <c r="E66" s="24"/>
      <c r="F66" s="24"/>
      <c r="G66" s="24"/>
      <c r="H66" s="24"/>
      <c r="I66" s="24"/>
    </row>
    <row r="67" spans="1:9" s="11" customFormat="1" x14ac:dyDescent="0.2">
      <c r="A67" s="15"/>
      <c r="B67" s="286"/>
      <c r="C67" s="287"/>
      <c r="D67" s="286"/>
      <c r="E67" s="24"/>
      <c r="F67" s="24"/>
      <c r="G67" s="24"/>
      <c r="H67" s="24"/>
      <c r="I67" s="24"/>
    </row>
    <row r="68" spans="1:9" s="11" customFormat="1" x14ac:dyDescent="0.2">
      <c r="A68" s="15"/>
      <c r="B68" s="286"/>
      <c r="C68" s="287"/>
      <c r="D68" s="286"/>
      <c r="E68" s="24"/>
      <c r="F68" s="24"/>
      <c r="G68" s="24"/>
      <c r="H68" s="24"/>
      <c r="I68" s="24"/>
    </row>
    <row r="69" spans="1:9" s="11" customFormat="1" x14ac:dyDescent="0.2">
      <c r="A69" s="15"/>
      <c r="B69" s="286"/>
      <c r="C69" s="287"/>
      <c r="D69" s="286"/>
      <c r="E69" s="24"/>
      <c r="F69" s="24"/>
      <c r="G69" s="24"/>
      <c r="H69" s="24"/>
      <c r="I69" s="24"/>
    </row>
    <row r="70" spans="1:9" s="11" customFormat="1" x14ac:dyDescent="0.2">
      <c r="A70" s="15"/>
      <c r="B70" s="286"/>
      <c r="C70" s="287"/>
      <c r="D70" s="286"/>
      <c r="E70" s="24"/>
      <c r="F70" s="24"/>
      <c r="G70" s="24"/>
      <c r="H70" s="24"/>
      <c r="I70" s="24"/>
    </row>
    <row r="71" spans="1:9" s="11" customFormat="1" x14ac:dyDescent="0.2">
      <c r="A71" s="15"/>
      <c r="B71" s="286"/>
      <c r="C71" s="287"/>
      <c r="D71" s="286"/>
      <c r="E71" s="24"/>
      <c r="F71" s="24"/>
      <c r="G71" s="24"/>
      <c r="H71" s="24"/>
      <c r="I71" s="24"/>
    </row>
    <row r="72" spans="1:9" s="11" customFormat="1" x14ac:dyDescent="0.2">
      <c r="A72" s="15"/>
      <c r="B72" s="286"/>
      <c r="C72" s="287"/>
      <c r="D72" s="286"/>
      <c r="E72" s="24"/>
      <c r="F72" s="24"/>
      <c r="G72" s="24"/>
      <c r="H72" s="24"/>
      <c r="I72" s="24"/>
    </row>
    <row r="73" spans="1:9" s="11" customFormat="1" x14ac:dyDescent="0.2">
      <c r="A73" s="15"/>
      <c r="B73" s="286"/>
      <c r="C73" s="287"/>
      <c r="D73" s="286"/>
      <c r="E73" s="24"/>
      <c r="F73" s="24"/>
      <c r="G73" s="24"/>
      <c r="H73" s="24"/>
      <c r="I73" s="24"/>
    </row>
    <row r="74" spans="1:9" s="11" customFormat="1" x14ac:dyDescent="0.2">
      <c r="A74" s="15"/>
      <c r="B74" s="286"/>
      <c r="C74" s="287"/>
      <c r="D74" s="286"/>
      <c r="E74" s="24"/>
      <c r="F74" s="24"/>
      <c r="G74" s="24"/>
      <c r="H74" s="24"/>
      <c r="I74" s="24"/>
    </row>
    <row r="75" spans="1:9" s="11" customFormat="1" x14ac:dyDescent="0.2">
      <c r="A75" s="15"/>
      <c r="B75" s="286"/>
      <c r="C75" s="287"/>
      <c r="D75" s="286"/>
      <c r="E75" s="24"/>
      <c r="F75" s="24"/>
      <c r="G75" s="24"/>
      <c r="H75" s="24"/>
      <c r="I75" s="24"/>
    </row>
    <row r="76" spans="1:9" s="11" customFormat="1" x14ac:dyDescent="0.2">
      <c r="A76" s="15"/>
      <c r="B76" s="286"/>
      <c r="C76" s="287"/>
      <c r="D76" s="286"/>
      <c r="E76" s="24"/>
      <c r="F76" s="24"/>
      <c r="G76" s="24"/>
      <c r="H76" s="24"/>
      <c r="I76" s="24"/>
    </row>
    <row r="77" spans="1:9" s="11" customFormat="1" x14ac:dyDescent="0.2">
      <c r="A77" s="15"/>
      <c r="B77" s="286"/>
      <c r="C77" s="287"/>
      <c r="D77" s="286"/>
      <c r="E77" s="24"/>
      <c r="F77" s="24"/>
      <c r="G77" s="24"/>
      <c r="H77" s="24"/>
      <c r="I77" s="24"/>
    </row>
    <row r="78" spans="1:9" s="11" customFormat="1" x14ac:dyDescent="0.2">
      <c r="A78" s="15"/>
      <c r="B78" s="286"/>
      <c r="C78" s="287"/>
      <c r="D78" s="286"/>
      <c r="E78" s="24"/>
      <c r="F78" s="24"/>
      <c r="G78" s="24"/>
      <c r="H78" s="24"/>
      <c r="I78" s="24"/>
    </row>
    <row r="79" spans="1:9" s="11" customFormat="1" x14ac:dyDescent="0.2">
      <c r="A79" s="15"/>
      <c r="B79" s="286"/>
      <c r="C79" s="287"/>
      <c r="D79" s="286"/>
      <c r="E79" s="24"/>
      <c r="F79" s="24"/>
      <c r="G79" s="24"/>
      <c r="H79" s="24"/>
      <c r="I79" s="24"/>
    </row>
    <row r="80" spans="1:9" s="11" customFormat="1" x14ac:dyDescent="0.2">
      <c r="A80" s="15"/>
      <c r="B80" s="286"/>
      <c r="C80" s="287"/>
      <c r="D80" s="286"/>
      <c r="E80" s="24"/>
      <c r="F80" s="24"/>
      <c r="G80" s="24"/>
      <c r="H80" s="24"/>
      <c r="I80" s="24"/>
    </row>
    <row r="81" spans="1:9" s="11" customFormat="1" x14ac:dyDescent="0.2">
      <c r="A81" s="15"/>
      <c r="B81" s="286"/>
      <c r="C81" s="287"/>
      <c r="D81" s="286"/>
      <c r="E81" s="24"/>
      <c r="F81" s="24"/>
      <c r="G81" s="24"/>
      <c r="H81" s="24"/>
      <c r="I81" s="24"/>
    </row>
    <row r="82" spans="1:9" s="11" customFormat="1" x14ac:dyDescent="0.2">
      <c r="A82" s="15"/>
      <c r="B82" s="286"/>
      <c r="C82" s="287"/>
      <c r="D82" s="286"/>
      <c r="E82" s="24"/>
      <c r="F82" s="24"/>
      <c r="G82" s="24"/>
      <c r="H82" s="24"/>
      <c r="I82" s="24"/>
    </row>
    <row r="83" spans="1:9" s="11" customFormat="1" x14ac:dyDescent="0.2">
      <c r="A83" s="15"/>
      <c r="B83" s="286"/>
      <c r="C83" s="287"/>
      <c r="D83" s="286"/>
      <c r="E83" s="24"/>
      <c r="F83" s="24"/>
      <c r="G83" s="24"/>
      <c r="H83" s="24"/>
      <c r="I83" s="24"/>
    </row>
    <row r="84" spans="1:9" s="11" customFormat="1" x14ac:dyDescent="0.2">
      <c r="A84" s="15"/>
      <c r="B84" s="286"/>
      <c r="C84" s="287"/>
      <c r="D84" s="286"/>
      <c r="E84" s="24"/>
      <c r="F84" s="24"/>
      <c r="G84" s="24"/>
      <c r="H84" s="24"/>
      <c r="I84" s="24"/>
    </row>
    <row r="85" spans="1:9" s="11" customFormat="1" x14ac:dyDescent="0.2">
      <c r="A85" s="15"/>
      <c r="B85" s="286"/>
      <c r="C85" s="287"/>
      <c r="D85" s="286"/>
      <c r="E85" s="24"/>
      <c r="F85" s="24"/>
      <c r="G85" s="24"/>
      <c r="H85" s="24"/>
      <c r="I85" s="24"/>
    </row>
    <row r="86" spans="1:9" s="11" customFormat="1" x14ac:dyDescent="0.2">
      <c r="A86" s="15"/>
      <c r="B86" s="286"/>
      <c r="C86" s="287"/>
      <c r="D86" s="286"/>
      <c r="E86" s="206"/>
      <c r="F86" s="206"/>
      <c r="G86" s="206"/>
      <c r="H86" s="206"/>
      <c r="I86" s="206"/>
    </row>
    <row r="87" spans="1:9" s="11" customFormat="1" x14ac:dyDescent="0.2">
      <c r="A87" s="559" t="s">
        <v>68</v>
      </c>
      <c r="B87" s="560"/>
      <c r="C87" s="560"/>
      <c r="D87" s="561"/>
      <c r="E87" s="205">
        <f>SUM(E15:E86)</f>
        <v>0</v>
      </c>
      <c r="F87" s="205">
        <f>SUM(F15:F86)</f>
        <v>0</v>
      </c>
      <c r="G87" s="205">
        <f>SUM(G15:G86)</f>
        <v>0</v>
      </c>
      <c r="H87" s="205">
        <f>SUM(H15:H86)</f>
        <v>0</v>
      </c>
      <c r="I87" s="205">
        <f>SUM(I15:I86)</f>
        <v>0</v>
      </c>
    </row>
    <row r="88" spans="1:9" s="11" customFormat="1" x14ac:dyDescent="0.2">
      <c r="A88" s="562" t="s">
        <v>67</v>
      </c>
      <c r="B88" s="563"/>
      <c r="C88" s="563"/>
      <c r="D88" s="564"/>
      <c r="E88" s="99">
        <f>+'Page 3B (2)'!E87</f>
        <v>0</v>
      </c>
      <c r="F88" s="99">
        <f>+'Page 3B (2)'!F87</f>
        <v>0</v>
      </c>
      <c r="G88" s="99">
        <f>+'Page 3B (2)'!G87</f>
        <v>0</v>
      </c>
      <c r="H88" s="99">
        <f>+'Page 3B (2)'!H87</f>
        <v>0</v>
      </c>
      <c r="I88" s="99">
        <f>+'Page 3B (2)'!I87</f>
        <v>0</v>
      </c>
    </row>
    <row r="89" spans="1:9" s="11" customFormat="1" ht="13.5" thickBot="1" x14ac:dyDescent="0.25">
      <c r="A89" s="35"/>
      <c r="B89" s="40"/>
      <c r="C89" s="40"/>
      <c r="D89" s="66" t="s">
        <v>63</v>
      </c>
      <c r="E89" s="100">
        <f>SUM(E87:E88)</f>
        <v>0</v>
      </c>
      <c r="F89" s="100">
        <f>SUM(F87:F88)</f>
        <v>0</v>
      </c>
      <c r="G89" s="100">
        <f>SUM(G87:G88)</f>
        <v>0</v>
      </c>
      <c r="H89" s="100">
        <f>SUM(H87:H88)</f>
        <v>0</v>
      </c>
      <c r="I89" s="100">
        <f>SUM(I87:I88)</f>
        <v>0</v>
      </c>
    </row>
    <row r="90" spans="1:9" s="11" customFormat="1" ht="13.5" thickTop="1" x14ac:dyDescent="0.2">
      <c r="A90" s="26"/>
      <c r="B90" s="33"/>
      <c r="C90" s="40"/>
      <c r="D90" s="66"/>
      <c r="E90" s="101"/>
      <c r="F90" s="101"/>
      <c r="G90" s="101"/>
    </row>
    <row r="91" spans="1:9" s="11" customFormat="1" x14ac:dyDescent="0.2">
      <c r="A91" s="151" t="s">
        <v>414</v>
      </c>
      <c r="B91" s="33"/>
      <c r="C91" s="40"/>
      <c r="D91" s="27"/>
      <c r="E91" s="33"/>
      <c r="F91" s="138"/>
      <c r="G91" s="101"/>
    </row>
    <row r="92" spans="1:9" s="11" customFormat="1" x14ac:dyDescent="0.2">
      <c r="A92" s="151" t="s">
        <v>415</v>
      </c>
      <c r="B92" s="33"/>
      <c r="C92" s="40"/>
      <c r="D92" s="66"/>
      <c r="E92" s="33"/>
      <c r="F92" s="138"/>
      <c r="G92" s="101"/>
    </row>
    <row r="93" spans="1:9" s="27" customFormat="1" x14ac:dyDescent="0.2">
      <c r="A93" s="151" t="s">
        <v>416</v>
      </c>
      <c r="C93" s="40"/>
      <c r="F93" s="138"/>
      <c r="G93" s="101"/>
    </row>
    <row r="94" spans="1:9" s="11" customFormat="1" x14ac:dyDescent="0.2">
      <c r="A94" s="151" t="s">
        <v>417</v>
      </c>
      <c r="B94" s="33"/>
      <c r="C94" s="33"/>
      <c r="E94" s="101"/>
      <c r="F94" s="33"/>
      <c r="G94" s="101"/>
    </row>
    <row r="95" spans="1:9" s="27" customFormat="1" x14ac:dyDescent="0.2">
      <c r="A95" s="151" t="s">
        <v>418</v>
      </c>
      <c r="C95" s="67"/>
      <c r="D95" s="40"/>
      <c r="E95" s="185"/>
      <c r="F95" s="40"/>
      <c r="G95" s="150"/>
    </row>
    <row r="96" spans="1:9" s="11" customFormat="1" ht="13.5" thickBot="1" x14ac:dyDescent="0.25">
      <c r="A96" s="557"/>
      <c r="B96" s="557"/>
      <c r="C96" s="557"/>
      <c r="D96" s="557"/>
      <c r="E96" s="557"/>
      <c r="F96" s="557"/>
      <c r="G96" s="557"/>
      <c r="H96" s="557"/>
      <c r="I96" s="557"/>
    </row>
    <row r="97" spans="1:9" s="11" customFormat="1" x14ac:dyDescent="0.2">
      <c r="A97" s="558" t="s">
        <v>989</v>
      </c>
      <c r="B97" s="558"/>
      <c r="C97" s="558"/>
      <c r="D97" s="558"/>
      <c r="E97" s="558"/>
      <c r="F97" s="558"/>
      <c r="G97" s="558"/>
      <c r="H97" s="558"/>
      <c r="I97" s="558"/>
    </row>
  </sheetData>
  <sheetProtection algorithmName="SHA-512" hashValue="gN0s0MN6mom7HlZsHSDXU8lzNYoyoJnTIidBee2LLK4bSopGJZfF/kT6OqK2/QwCyD1bM2MVXjObdCrKiXw0YQ==" saltValue="cm1XNvOkfO15FfIYMjeIbA==" spinCount="100000" sheet="1" objects="1" scenarios="1" selectLockedCells="1"/>
  <protectedRanges>
    <protectedRange password="CA9F" sqref="A15:A86 E15:I86" name="Range1"/>
  </protectedRanges>
  <mergeCells count="9">
    <mergeCell ref="A97:I97"/>
    <mergeCell ref="B8:I8"/>
    <mergeCell ref="B7:I7"/>
    <mergeCell ref="A96:I96"/>
    <mergeCell ref="A4:I4"/>
    <mergeCell ref="A87:D87"/>
    <mergeCell ref="A88:D88"/>
    <mergeCell ref="B9:I9"/>
    <mergeCell ref="B10:I10"/>
  </mergeCells>
  <phoneticPr fontId="2" type="noConversion"/>
  <printOptions horizontalCentered="1"/>
  <pageMargins left="0.5" right="0.5" top="0.5" bottom="0.5" header="0.25" footer="0.25"/>
  <pageSetup paperSize="5" scale="65" orientation="portrait" blackAndWhite="1"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pageSetUpPr fitToPage="1"/>
  </sheetPr>
  <dimension ref="A1:I89"/>
  <sheetViews>
    <sheetView zoomScaleNormal="100" workbookViewId="0">
      <selection activeCell="A15" sqref="A15"/>
    </sheetView>
  </sheetViews>
  <sheetFormatPr defaultColWidth="0" defaultRowHeight="12.75" zeroHeight="1" x14ac:dyDescent="0.2"/>
  <cols>
    <col min="1" max="1" width="8.7109375" style="26" customWidth="1"/>
    <col min="2" max="2" width="6.7109375" style="33" customWidth="1"/>
    <col min="3" max="3" width="56.5703125" style="33" customWidth="1"/>
    <col min="4" max="4" width="7.7109375" style="33" customWidth="1"/>
    <col min="5" max="7" width="13.7109375" style="33" customWidth="1"/>
    <col min="8" max="9" width="13.7109375" style="11" customWidth="1"/>
    <col min="10" max="16384" width="14.7109375" style="11" hidden="1"/>
  </cols>
  <sheetData>
    <row r="1" spans="1:9" s="61" customFormat="1" ht="11.25" x14ac:dyDescent="0.2">
      <c r="A1" s="122" t="s">
        <v>447</v>
      </c>
      <c r="B1" s="122"/>
      <c r="C1" s="122"/>
      <c r="D1" s="122"/>
      <c r="E1" s="122"/>
      <c r="F1" s="122"/>
      <c r="G1" s="124"/>
      <c r="I1" s="124" t="s">
        <v>448</v>
      </c>
    </row>
    <row r="2" spans="1:9" s="61" customFormat="1" ht="11.25" x14ac:dyDescent="0.2">
      <c r="A2" s="125" t="str">
        <f>+Instructions!A2</f>
        <v>SPECIAL CA SCHEDULE P AS OF 12/31/24</v>
      </c>
      <c r="B2" s="122"/>
      <c r="C2" s="122"/>
      <c r="D2" s="122"/>
      <c r="E2" s="122"/>
      <c r="F2" s="122"/>
      <c r="G2" s="122"/>
    </row>
    <row r="3" spans="1:9" s="61" customFormat="1" ht="11.25" x14ac:dyDescent="0.2">
      <c r="A3" s="122" t="str">
        <f>+Instructions!A3</f>
        <v>FAD 152 (10/24)</v>
      </c>
      <c r="B3" s="122"/>
      <c r="C3" s="122"/>
      <c r="D3" s="122"/>
      <c r="E3" s="122"/>
      <c r="F3" s="122"/>
      <c r="G3" s="122"/>
    </row>
    <row r="4" spans="1:9" x14ac:dyDescent="0.2">
      <c r="A4" s="555"/>
      <c r="B4" s="555"/>
      <c r="C4" s="555"/>
      <c r="D4" s="555"/>
      <c r="E4" s="555"/>
      <c r="F4" s="555"/>
      <c r="G4" s="555"/>
      <c r="H4" s="555"/>
      <c r="I4" s="555"/>
    </row>
    <row r="5" spans="1:9" x14ac:dyDescent="0.2">
      <c r="A5" s="52">
        <f>+'Page 1'!B11</f>
        <v>0</v>
      </c>
      <c r="B5" s="32"/>
      <c r="C5" s="13" t="str">
        <f>+'Page 1'!D11</f>
        <v>Enter your NAIC# first.  If your company name does not appear here, go to page A.</v>
      </c>
      <c r="D5" s="13"/>
      <c r="E5" s="13"/>
      <c r="F5" s="13"/>
      <c r="G5" s="13"/>
      <c r="H5" s="36"/>
    </row>
    <row r="6" spans="1:9" x14ac:dyDescent="0.2">
      <c r="A6" s="33" t="s">
        <v>457</v>
      </c>
      <c r="B6" s="32"/>
      <c r="C6" s="32" t="s">
        <v>458</v>
      </c>
      <c r="D6" s="32"/>
    </row>
    <row r="7" spans="1:9" x14ac:dyDescent="0.2">
      <c r="A7" s="11"/>
      <c r="B7" s="547" t="s">
        <v>245</v>
      </c>
      <c r="C7" s="547"/>
      <c r="D7" s="547"/>
      <c r="E7" s="547"/>
      <c r="F7" s="547"/>
      <c r="G7" s="547"/>
      <c r="H7" s="547"/>
      <c r="I7" s="35"/>
    </row>
    <row r="8" spans="1:9" x14ac:dyDescent="0.2">
      <c r="A8" s="11"/>
      <c r="B8" s="547" t="s">
        <v>305</v>
      </c>
      <c r="C8" s="547"/>
      <c r="D8" s="547"/>
      <c r="E8" s="547"/>
      <c r="F8" s="547"/>
      <c r="G8" s="547"/>
      <c r="H8" s="547"/>
      <c r="I8" s="547"/>
    </row>
    <row r="9" spans="1:9" x14ac:dyDescent="0.2">
      <c r="B9" s="556" t="s">
        <v>58</v>
      </c>
      <c r="C9" s="556"/>
      <c r="D9" s="556"/>
      <c r="E9" s="556"/>
      <c r="F9" s="556"/>
      <c r="G9" s="556"/>
      <c r="H9" s="556"/>
      <c r="I9" s="55"/>
    </row>
    <row r="10" spans="1:9" x14ac:dyDescent="0.2">
      <c r="B10" s="556" t="s">
        <v>158</v>
      </c>
      <c r="C10" s="556"/>
      <c r="D10" s="556"/>
      <c r="E10" s="556"/>
      <c r="F10" s="556"/>
      <c r="G10" s="556"/>
      <c r="H10" s="556"/>
      <c r="I10" s="55"/>
    </row>
    <row r="11" spans="1:9" x14ac:dyDescent="0.2">
      <c r="B11" s="55"/>
      <c r="C11" s="55"/>
      <c r="D11" s="55"/>
      <c r="E11" s="55"/>
      <c r="F11" s="55"/>
      <c r="G11" s="55"/>
      <c r="H11" s="55"/>
      <c r="I11" s="55"/>
    </row>
    <row r="12" spans="1:9" x14ac:dyDescent="0.2">
      <c r="B12" s="55"/>
      <c r="C12" s="55"/>
      <c r="D12" s="55"/>
      <c r="E12" s="55"/>
      <c r="F12" s="55"/>
      <c r="G12" s="55"/>
      <c r="H12" s="55"/>
      <c r="I12" s="55"/>
    </row>
    <row r="13" spans="1:9" x14ac:dyDescent="0.2"/>
    <row r="14" spans="1:9" s="61" customFormat="1" ht="56.25" x14ac:dyDescent="0.2">
      <c r="A14" s="48" t="s">
        <v>283</v>
      </c>
      <c r="B14" s="48" t="s">
        <v>284</v>
      </c>
      <c r="C14" s="48" t="s">
        <v>64</v>
      </c>
      <c r="D14" s="48" t="s">
        <v>285</v>
      </c>
      <c r="E14" s="310" t="str">
        <f>'Page 3B (1)'!E14</f>
        <v>2020*
[5]</v>
      </c>
      <c r="F14" s="310" t="str">
        <f>'Page 3B (1)'!F14</f>
        <v>2021**
[6]</v>
      </c>
      <c r="G14" s="310" t="str">
        <f>'Page 3B (1)'!G14</f>
        <v>2022***
[7]</v>
      </c>
      <c r="H14" s="310" t="str">
        <f>'Page 3B (1)'!H14</f>
        <v>2023****
[8]</v>
      </c>
      <c r="I14" s="310" t="str">
        <f>'Page 3B (1)'!I14</f>
        <v>2024*****
[9]</v>
      </c>
    </row>
    <row r="15" spans="1:9" x14ac:dyDescent="0.2">
      <c r="A15" s="15"/>
      <c r="B15" s="286"/>
      <c r="C15" s="287"/>
      <c r="D15" s="286"/>
      <c r="E15" s="24"/>
      <c r="F15" s="24"/>
      <c r="G15" s="24"/>
      <c r="H15" s="24"/>
      <c r="I15" s="24"/>
    </row>
    <row r="16" spans="1:9" x14ac:dyDescent="0.2">
      <c r="A16" s="15"/>
      <c r="B16" s="286"/>
      <c r="C16" s="287"/>
      <c r="D16" s="286"/>
      <c r="E16" s="24"/>
      <c r="F16" s="24"/>
      <c r="G16" s="24"/>
      <c r="H16" s="24"/>
      <c r="I16" s="24"/>
    </row>
    <row r="17" spans="1:9" x14ac:dyDescent="0.2">
      <c r="A17" s="15"/>
      <c r="B17" s="286"/>
      <c r="C17" s="287"/>
      <c r="D17" s="286"/>
      <c r="E17" s="24"/>
      <c r="F17" s="24"/>
      <c r="G17" s="24"/>
      <c r="H17" s="24"/>
      <c r="I17" s="24"/>
    </row>
    <row r="18" spans="1:9" x14ac:dyDescent="0.2">
      <c r="A18" s="15"/>
      <c r="B18" s="286"/>
      <c r="C18" s="287"/>
      <c r="D18" s="286"/>
      <c r="E18" s="24"/>
      <c r="F18" s="24"/>
      <c r="G18" s="24"/>
      <c r="H18" s="24"/>
      <c r="I18" s="24"/>
    </row>
    <row r="19" spans="1:9" x14ac:dyDescent="0.2">
      <c r="A19" s="15"/>
      <c r="B19" s="286"/>
      <c r="C19" s="287"/>
      <c r="D19" s="286"/>
      <c r="E19" s="24"/>
      <c r="F19" s="24"/>
      <c r="G19" s="24"/>
      <c r="H19" s="24"/>
      <c r="I19" s="24"/>
    </row>
    <row r="20" spans="1:9" x14ac:dyDescent="0.2">
      <c r="A20" s="15"/>
      <c r="B20" s="286"/>
      <c r="C20" s="287"/>
      <c r="D20" s="286"/>
      <c r="E20" s="24"/>
      <c r="F20" s="24"/>
      <c r="G20" s="24"/>
      <c r="H20" s="24"/>
      <c r="I20" s="24"/>
    </row>
    <row r="21" spans="1:9" x14ac:dyDescent="0.2">
      <c r="A21" s="15"/>
      <c r="B21" s="286"/>
      <c r="C21" s="287"/>
      <c r="D21" s="286"/>
      <c r="E21" s="24"/>
      <c r="F21" s="24"/>
      <c r="G21" s="24"/>
      <c r="H21" s="24"/>
      <c r="I21" s="24"/>
    </row>
    <row r="22" spans="1:9" x14ac:dyDescent="0.2">
      <c r="A22" s="15"/>
      <c r="B22" s="286"/>
      <c r="C22" s="287"/>
      <c r="D22" s="286"/>
      <c r="E22" s="24"/>
      <c r="F22" s="24"/>
      <c r="G22" s="24"/>
      <c r="H22" s="24"/>
      <c r="I22" s="24"/>
    </row>
    <row r="23" spans="1:9" x14ac:dyDescent="0.2">
      <c r="A23" s="15"/>
      <c r="B23" s="286"/>
      <c r="C23" s="287"/>
      <c r="D23" s="286"/>
      <c r="E23" s="24"/>
      <c r="F23" s="24"/>
      <c r="G23" s="24"/>
      <c r="H23" s="24"/>
      <c r="I23" s="24"/>
    </row>
    <row r="24" spans="1:9" x14ac:dyDescent="0.2">
      <c r="A24" s="15"/>
      <c r="B24" s="286"/>
      <c r="C24" s="287"/>
      <c r="D24" s="286"/>
      <c r="E24" s="24"/>
      <c r="F24" s="24"/>
      <c r="G24" s="24"/>
      <c r="H24" s="24"/>
      <c r="I24" s="24"/>
    </row>
    <row r="25" spans="1:9" x14ac:dyDescent="0.2">
      <c r="A25" s="15"/>
      <c r="B25" s="286"/>
      <c r="C25" s="287"/>
      <c r="D25" s="286"/>
      <c r="E25" s="24"/>
      <c r="F25" s="24"/>
      <c r="G25" s="24"/>
      <c r="H25" s="24"/>
      <c r="I25" s="24"/>
    </row>
    <row r="26" spans="1:9" x14ac:dyDescent="0.2">
      <c r="A26" s="15"/>
      <c r="B26" s="286"/>
      <c r="C26" s="287"/>
      <c r="D26" s="286"/>
      <c r="E26" s="24"/>
      <c r="F26" s="24"/>
      <c r="G26" s="24"/>
      <c r="H26" s="24"/>
      <c r="I26" s="24"/>
    </row>
    <row r="27" spans="1:9" x14ac:dyDescent="0.2">
      <c r="A27" s="15"/>
      <c r="B27" s="286"/>
      <c r="C27" s="287"/>
      <c r="D27" s="286"/>
      <c r="E27" s="24"/>
      <c r="F27" s="24"/>
      <c r="G27" s="24"/>
      <c r="H27" s="24"/>
      <c r="I27" s="24"/>
    </row>
    <row r="28" spans="1:9" x14ac:dyDescent="0.2">
      <c r="A28" s="15"/>
      <c r="B28" s="286"/>
      <c r="C28" s="287"/>
      <c r="D28" s="286"/>
      <c r="E28" s="24"/>
      <c r="F28" s="24"/>
      <c r="G28" s="24"/>
      <c r="H28" s="24"/>
      <c r="I28" s="24"/>
    </row>
    <row r="29" spans="1:9" x14ac:dyDescent="0.2">
      <c r="A29" s="15"/>
      <c r="B29" s="286"/>
      <c r="C29" s="287"/>
      <c r="D29" s="286"/>
      <c r="E29" s="24"/>
      <c r="F29" s="24"/>
      <c r="G29" s="24"/>
      <c r="H29" s="24"/>
      <c r="I29" s="24"/>
    </row>
    <row r="30" spans="1:9" x14ac:dyDescent="0.2">
      <c r="A30" s="15"/>
      <c r="B30" s="286"/>
      <c r="C30" s="287"/>
      <c r="D30" s="286"/>
      <c r="E30" s="24"/>
      <c r="F30" s="24"/>
      <c r="G30" s="24"/>
      <c r="H30" s="24"/>
      <c r="I30" s="24"/>
    </row>
    <row r="31" spans="1:9" x14ac:dyDescent="0.2">
      <c r="A31" s="15"/>
      <c r="B31" s="286"/>
      <c r="C31" s="287"/>
      <c r="D31" s="286"/>
      <c r="E31" s="24"/>
      <c r="F31" s="24"/>
      <c r="G31" s="24"/>
      <c r="H31" s="24"/>
      <c r="I31" s="24"/>
    </row>
    <row r="32" spans="1:9" x14ac:dyDescent="0.2">
      <c r="A32" s="15"/>
      <c r="B32" s="286"/>
      <c r="C32" s="287"/>
      <c r="D32" s="286"/>
      <c r="E32" s="24"/>
      <c r="F32" s="24"/>
      <c r="G32" s="24"/>
      <c r="H32" s="24"/>
      <c r="I32" s="24"/>
    </row>
    <row r="33" spans="1:9" x14ac:dyDescent="0.2">
      <c r="A33" s="15"/>
      <c r="B33" s="286"/>
      <c r="C33" s="287"/>
      <c r="D33" s="286"/>
      <c r="E33" s="24"/>
      <c r="F33" s="24"/>
      <c r="G33" s="24"/>
      <c r="H33" s="24"/>
      <c r="I33" s="24"/>
    </row>
    <row r="34" spans="1:9" x14ac:dyDescent="0.2">
      <c r="A34" s="15"/>
      <c r="B34" s="286"/>
      <c r="C34" s="287"/>
      <c r="D34" s="286"/>
      <c r="E34" s="24"/>
      <c r="F34" s="24"/>
      <c r="G34" s="24"/>
      <c r="H34" s="24"/>
      <c r="I34" s="24"/>
    </row>
    <row r="35" spans="1:9" x14ac:dyDescent="0.2">
      <c r="A35" s="15"/>
      <c r="B35" s="286"/>
      <c r="C35" s="287"/>
      <c r="D35" s="286"/>
      <c r="E35" s="24"/>
      <c r="F35" s="24"/>
      <c r="G35" s="24"/>
      <c r="H35" s="24"/>
      <c r="I35" s="24"/>
    </row>
    <row r="36" spans="1:9" x14ac:dyDescent="0.2">
      <c r="A36" s="15"/>
      <c r="B36" s="286"/>
      <c r="C36" s="287"/>
      <c r="D36" s="286"/>
      <c r="E36" s="24"/>
      <c r="F36" s="24"/>
      <c r="G36" s="24"/>
      <c r="H36" s="24"/>
      <c r="I36" s="24"/>
    </row>
    <row r="37" spans="1:9" x14ac:dyDescent="0.2">
      <c r="A37" s="15"/>
      <c r="B37" s="286"/>
      <c r="C37" s="287"/>
      <c r="D37" s="286"/>
      <c r="E37" s="24"/>
      <c r="F37" s="24"/>
      <c r="G37" s="24"/>
      <c r="H37" s="24"/>
      <c r="I37" s="24"/>
    </row>
    <row r="38" spans="1:9" x14ac:dyDescent="0.2">
      <c r="A38" s="15"/>
      <c r="B38" s="286"/>
      <c r="C38" s="287"/>
      <c r="D38" s="286"/>
      <c r="E38" s="24"/>
      <c r="F38" s="24"/>
      <c r="G38" s="24"/>
      <c r="H38" s="24"/>
      <c r="I38" s="24"/>
    </row>
    <row r="39" spans="1:9" x14ac:dyDescent="0.2">
      <c r="A39" s="15"/>
      <c r="B39" s="286"/>
      <c r="C39" s="287"/>
      <c r="D39" s="286"/>
      <c r="E39" s="24"/>
      <c r="F39" s="24"/>
      <c r="G39" s="24"/>
      <c r="H39" s="24"/>
      <c r="I39" s="24"/>
    </row>
    <row r="40" spans="1:9" x14ac:dyDescent="0.2">
      <c r="A40" s="15"/>
      <c r="B40" s="286"/>
      <c r="C40" s="287"/>
      <c r="D40" s="286"/>
      <c r="E40" s="24"/>
      <c r="F40" s="24"/>
      <c r="G40" s="24"/>
      <c r="H40" s="24"/>
      <c r="I40" s="24"/>
    </row>
    <row r="41" spans="1:9" x14ac:dyDescent="0.2">
      <c r="A41" s="15"/>
      <c r="B41" s="286"/>
      <c r="C41" s="287"/>
      <c r="D41" s="286"/>
      <c r="E41" s="24"/>
      <c r="F41" s="24"/>
      <c r="G41" s="24"/>
      <c r="H41" s="24"/>
      <c r="I41" s="24"/>
    </row>
    <row r="42" spans="1:9" x14ac:dyDescent="0.2">
      <c r="A42" s="15"/>
      <c r="B42" s="286"/>
      <c r="C42" s="287"/>
      <c r="D42" s="286"/>
      <c r="E42" s="24"/>
      <c r="F42" s="24"/>
      <c r="G42" s="24"/>
      <c r="H42" s="24"/>
      <c r="I42" s="24"/>
    </row>
    <row r="43" spans="1:9" x14ac:dyDescent="0.2">
      <c r="A43" s="15"/>
      <c r="B43" s="286"/>
      <c r="C43" s="287"/>
      <c r="D43" s="286"/>
      <c r="E43" s="24"/>
      <c r="F43" s="24"/>
      <c r="G43" s="24"/>
      <c r="H43" s="24"/>
      <c r="I43" s="24"/>
    </row>
    <row r="44" spans="1:9" x14ac:dyDescent="0.2">
      <c r="A44" s="15"/>
      <c r="B44" s="286"/>
      <c r="C44" s="287"/>
      <c r="D44" s="286"/>
      <c r="E44" s="24"/>
      <c r="F44" s="24"/>
      <c r="G44" s="24"/>
      <c r="H44" s="24"/>
      <c r="I44" s="24"/>
    </row>
    <row r="45" spans="1:9" x14ac:dyDescent="0.2">
      <c r="A45" s="15"/>
      <c r="B45" s="286"/>
      <c r="C45" s="287"/>
      <c r="D45" s="286"/>
      <c r="E45" s="24"/>
      <c r="F45" s="24"/>
      <c r="G45" s="24"/>
      <c r="H45" s="24"/>
      <c r="I45" s="24"/>
    </row>
    <row r="46" spans="1:9" x14ac:dyDescent="0.2">
      <c r="A46" s="15"/>
      <c r="B46" s="286"/>
      <c r="C46" s="287"/>
      <c r="D46" s="286"/>
      <c r="E46" s="24"/>
      <c r="F46" s="24"/>
      <c r="G46" s="24"/>
      <c r="H46" s="24"/>
      <c r="I46" s="24"/>
    </row>
    <row r="47" spans="1:9" x14ac:dyDescent="0.2">
      <c r="A47" s="15"/>
      <c r="B47" s="286"/>
      <c r="C47" s="287"/>
      <c r="D47" s="286"/>
      <c r="E47" s="24"/>
      <c r="F47" s="24"/>
      <c r="G47" s="24"/>
      <c r="H47" s="24"/>
      <c r="I47" s="24"/>
    </row>
    <row r="48" spans="1:9" x14ac:dyDescent="0.2">
      <c r="A48" s="15"/>
      <c r="B48" s="286"/>
      <c r="C48" s="287"/>
      <c r="D48" s="286"/>
      <c r="E48" s="24"/>
      <c r="F48" s="24"/>
      <c r="G48" s="24"/>
      <c r="H48" s="24"/>
      <c r="I48" s="24"/>
    </row>
    <row r="49" spans="1:9" x14ac:dyDescent="0.2">
      <c r="A49" s="15"/>
      <c r="B49" s="286"/>
      <c r="C49" s="287"/>
      <c r="D49" s="286"/>
      <c r="E49" s="24"/>
      <c r="F49" s="24"/>
      <c r="G49" s="24"/>
      <c r="H49" s="24"/>
      <c r="I49" s="24"/>
    </row>
    <row r="50" spans="1:9" x14ac:dyDescent="0.2">
      <c r="A50" s="15"/>
      <c r="B50" s="286"/>
      <c r="C50" s="287"/>
      <c r="D50" s="286"/>
      <c r="E50" s="24"/>
      <c r="F50" s="24"/>
      <c r="G50" s="24"/>
      <c r="H50" s="24"/>
      <c r="I50" s="24"/>
    </row>
    <row r="51" spans="1:9" x14ac:dyDescent="0.2">
      <c r="A51" s="15"/>
      <c r="B51" s="286"/>
      <c r="C51" s="287"/>
      <c r="D51" s="286"/>
      <c r="E51" s="24"/>
      <c r="F51" s="24"/>
      <c r="G51" s="24"/>
      <c r="H51" s="24"/>
      <c r="I51" s="24"/>
    </row>
    <row r="52" spans="1:9" x14ac:dyDescent="0.2">
      <c r="A52" s="15"/>
      <c r="B52" s="286"/>
      <c r="C52" s="287"/>
      <c r="D52" s="286"/>
      <c r="E52" s="24"/>
      <c r="F52" s="24"/>
      <c r="G52" s="24"/>
      <c r="H52" s="24"/>
      <c r="I52" s="24"/>
    </row>
    <row r="53" spans="1:9" x14ac:dyDescent="0.2">
      <c r="A53" s="15"/>
      <c r="B53" s="286"/>
      <c r="C53" s="287"/>
      <c r="D53" s="286"/>
      <c r="E53" s="24"/>
      <c r="F53" s="24"/>
      <c r="G53" s="24"/>
      <c r="H53" s="24"/>
      <c r="I53" s="24"/>
    </row>
    <row r="54" spans="1:9" x14ac:dyDescent="0.2">
      <c r="A54" s="15"/>
      <c r="B54" s="286"/>
      <c r="C54" s="287"/>
      <c r="D54" s="286"/>
      <c r="E54" s="24"/>
      <c r="F54" s="24"/>
      <c r="G54" s="24"/>
      <c r="H54" s="24"/>
      <c r="I54" s="24"/>
    </row>
    <row r="55" spans="1:9" x14ac:dyDescent="0.2">
      <c r="A55" s="15"/>
      <c r="B55" s="286"/>
      <c r="C55" s="287"/>
      <c r="D55" s="286"/>
      <c r="E55" s="24"/>
      <c r="F55" s="24"/>
      <c r="G55" s="24"/>
      <c r="H55" s="24"/>
      <c r="I55" s="24"/>
    </row>
    <row r="56" spans="1:9" x14ac:dyDescent="0.2">
      <c r="A56" s="15"/>
      <c r="B56" s="286"/>
      <c r="C56" s="287"/>
      <c r="D56" s="286"/>
      <c r="E56" s="24"/>
      <c r="F56" s="24"/>
      <c r="G56" s="24"/>
      <c r="H56" s="24"/>
      <c r="I56" s="24"/>
    </row>
    <row r="57" spans="1:9" x14ac:dyDescent="0.2">
      <c r="A57" s="15"/>
      <c r="B57" s="286"/>
      <c r="C57" s="287"/>
      <c r="D57" s="286"/>
      <c r="E57" s="24"/>
      <c r="F57" s="24"/>
      <c r="G57" s="24"/>
      <c r="H57" s="24"/>
      <c r="I57" s="24"/>
    </row>
    <row r="58" spans="1:9" x14ac:dyDescent="0.2">
      <c r="A58" s="15"/>
      <c r="B58" s="286"/>
      <c r="C58" s="287"/>
      <c r="D58" s="286"/>
      <c r="E58" s="24"/>
      <c r="F58" s="24"/>
      <c r="G58" s="24"/>
      <c r="H58" s="24"/>
      <c r="I58" s="24"/>
    </row>
    <row r="59" spans="1:9" x14ac:dyDescent="0.2">
      <c r="A59" s="15"/>
      <c r="B59" s="286"/>
      <c r="C59" s="287"/>
      <c r="D59" s="286"/>
      <c r="E59" s="24"/>
      <c r="F59" s="24"/>
      <c r="G59" s="24"/>
      <c r="H59" s="24"/>
      <c r="I59" s="24"/>
    </row>
    <row r="60" spans="1:9" x14ac:dyDescent="0.2">
      <c r="A60" s="15"/>
      <c r="B60" s="286"/>
      <c r="C60" s="287"/>
      <c r="D60" s="286"/>
      <c r="E60" s="24"/>
      <c r="F60" s="24"/>
      <c r="G60" s="24"/>
      <c r="H60" s="24"/>
      <c r="I60" s="24"/>
    </row>
    <row r="61" spans="1:9" x14ac:dyDescent="0.2">
      <c r="A61" s="15"/>
      <c r="B61" s="286"/>
      <c r="C61" s="287"/>
      <c r="D61" s="286"/>
      <c r="E61" s="24"/>
      <c r="F61" s="24"/>
      <c r="G61" s="24"/>
      <c r="H61" s="24"/>
      <c r="I61" s="24"/>
    </row>
    <row r="62" spans="1:9" x14ac:dyDescent="0.2">
      <c r="A62" s="15"/>
      <c r="B62" s="286"/>
      <c r="C62" s="287"/>
      <c r="D62" s="286"/>
      <c r="E62" s="24"/>
      <c r="F62" s="24"/>
      <c r="G62" s="24"/>
      <c r="H62" s="24"/>
      <c r="I62" s="24"/>
    </row>
    <row r="63" spans="1:9" x14ac:dyDescent="0.2">
      <c r="A63" s="15"/>
      <c r="B63" s="286"/>
      <c r="C63" s="287"/>
      <c r="D63" s="286"/>
      <c r="E63" s="24"/>
      <c r="F63" s="24"/>
      <c r="G63" s="24"/>
      <c r="H63" s="24"/>
      <c r="I63" s="24"/>
    </row>
    <row r="64" spans="1:9" x14ac:dyDescent="0.2">
      <c r="A64" s="15"/>
      <c r="B64" s="286"/>
      <c r="C64" s="287"/>
      <c r="D64" s="286"/>
      <c r="E64" s="24"/>
      <c r="F64" s="24"/>
      <c r="G64" s="24"/>
      <c r="H64" s="24"/>
      <c r="I64" s="24"/>
    </row>
    <row r="65" spans="1:9" x14ac:dyDescent="0.2">
      <c r="A65" s="15"/>
      <c r="B65" s="286"/>
      <c r="C65" s="287"/>
      <c r="D65" s="286"/>
      <c r="E65" s="24"/>
      <c r="F65" s="24"/>
      <c r="G65" s="24"/>
      <c r="H65" s="24"/>
      <c r="I65" s="24"/>
    </row>
    <row r="66" spans="1:9" x14ac:dyDescent="0.2">
      <c r="A66" s="15"/>
      <c r="B66" s="286"/>
      <c r="C66" s="287"/>
      <c r="D66" s="286"/>
      <c r="E66" s="24"/>
      <c r="F66" s="24"/>
      <c r="G66" s="24"/>
      <c r="H66" s="24"/>
      <c r="I66" s="24"/>
    </row>
    <row r="67" spans="1:9" x14ac:dyDescent="0.2">
      <c r="A67" s="15"/>
      <c r="B67" s="286"/>
      <c r="C67" s="287"/>
      <c r="D67" s="286"/>
      <c r="E67" s="24"/>
      <c r="F67" s="24"/>
      <c r="G67" s="24"/>
      <c r="H67" s="24"/>
      <c r="I67" s="24"/>
    </row>
    <row r="68" spans="1:9" x14ac:dyDescent="0.2">
      <c r="A68" s="15"/>
      <c r="B68" s="286"/>
      <c r="C68" s="287"/>
      <c r="D68" s="286"/>
      <c r="E68" s="24"/>
      <c r="F68" s="24"/>
      <c r="G68" s="24"/>
      <c r="H68" s="24"/>
      <c r="I68" s="24"/>
    </row>
    <row r="69" spans="1:9" x14ac:dyDescent="0.2">
      <c r="A69" s="15"/>
      <c r="B69" s="286"/>
      <c r="C69" s="287"/>
      <c r="D69" s="286"/>
      <c r="E69" s="24"/>
      <c r="F69" s="24"/>
      <c r="G69" s="24"/>
      <c r="H69" s="24"/>
      <c r="I69" s="24"/>
    </row>
    <row r="70" spans="1:9" x14ac:dyDescent="0.2">
      <c r="A70" s="15"/>
      <c r="B70" s="286"/>
      <c r="C70" s="287"/>
      <c r="D70" s="286"/>
      <c r="E70" s="24"/>
      <c r="F70" s="24"/>
      <c r="G70" s="24"/>
      <c r="H70" s="24"/>
      <c r="I70" s="24"/>
    </row>
    <row r="71" spans="1:9" x14ac:dyDescent="0.2">
      <c r="A71" s="15"/>
      <c r="B71" s="286"/>
      <c r="C71" s="287"/>
      <c r="D71" s="286"/>
      <c r="E71" s="24"/>
      <c r="F71" s="24"/>
      <c r="G71" s="24"/>
      <c r="H71" s="24"/>
      <c r="I71" s="24"/>
    </row>
    <row r="72" spans="1:9" x14ac:dyDescent="0.2">
      <c r="A72" s="15"/>
      <c r="B72" s="286"/>
      <c r="C72" s="287"/>
      <c r="D72" s="286"/>
      <c r="E72" s="24"/>
      <c r="F72" s="24"/>
      <c r="G72" s="24"/>
      <c r="H72" s="24"/>
      <c r="I72" s="24"/>
    </row>
    <row r="73" spans="1:9" x14ac:dyDescent="0.2">
      <c r="A73" s="15"/>
      <c r="B73" s="286"/>
      <c r="C73" s="287"/>
      <c r="D73" s="286"/>
      <c r="E73" s="24"/>
      <c r="F73" s="24"/>
      <c r="G73" s="24"/>
      <c r="H73" s="24"/>
      <c r="I73" s="24"/>
    </row>
    <row r="74" spans="1:9" x14ac:dyDescent="0.2">
      <c r="A74" s="15"/>
      <c r="B74" s="286"/>
      <c r="C74" s="287"/>
      <c r="D74" s="286"/>
      <c r="E74" s="24"/>
      <c r="F74" s="24"/>
      <c r="G74" s="24"/>
      <c r="H74" s="24"/>
      <c r="I74" s="24"/>
    </row>
    <row r="75" spans="1:9" x14ac:dyDescent="0.2">
      <c r="A75" s="15"/>
      <c r="B75" s="286"/>
      <c r="C75" s="287"/>
      <c r="D75" s="286"/>
      <c r="E75" s="24"/>
      <c r="F75" s="24"/>
      <c r="G75" s="24"/>
      <c r="H75" s="24"/>
      <c r="I75" s="24"/>
    </row>
    <row r="76" spans="1:9" x14ac:dyDescent="0.2">
      <c r="A76" s="15"/>
      <c r="B76" s="286"/>
      <c r="C76" s="287"/>
      <c r="D76" s="286"/>
      <c r="E76" s="24"/>
      <c r="F76" s="24"/>
      <c r="G76" s="24"/>
      <c r="H76" s="24"/>
      <c r="I76" s="24"/>
    </row>
    <row r="77" spans="1:9" x14ac:dyDescent="0.2">
      <c r="A77" s="15"/>
      <c r="B77" s="286"/>
      <c r="C77" s="287"/>
      <c r="D77" s="286"/>
      <c r="E77" s="24"/>
      <c r="F77" s="24"/>
      <c r="G77" s="24"/>
      <c r="H77" s="24"/>
      <c r="I77" s="24"/>
    </row>
    <row r="78" spans="1:9" x14ac:dyDescent="0.2">
      <c r="A78" s="15"/>
      <c r="B78" s="286"/>
      <c r="C78" s="287"/>
      <c r="D78" s="286"/>
      <c r="E78" s="24"/>
      <c r="F78" s="24"/>
      <c r="G78" s="24"/>
      <c r="H78" s="24"/>
      <c r="I78" s="24"/>
    </row>
    <row r="79" spans="1:9" x14ac:dyDescent="0.2">
      <c r="A79" s="15"/>
      <c r="B79" s="286"/>
      <c r="C79" s="287"/>
      <c r="D79" s="286"/>
      <c r="E79" s="24"/>
      <c r="F79" s="24"/>
      <c r="G79" s="24"/>
      <c r="H79" s="24"/>
      <c r="I79" s="24"/>
    </row>
    <row r="80" spans="1:9" x14ac:dyDescent="0.2">
      <c r="A80" s="15"/>
      <c r="B80" s="286"/>
      <c r="C80" s="287"/>
      <c r="D80" s="286"/>
      <c r="E80" s="24"/>
      <c r="F80" s="24"/>
      <c r="G80" s="24"/>
      <c r="H80" s="24"/>
      <c r="I80" s="24"/>
    </row>
    <row r="81" spans="1:9" x14ac:dyDescent="0.2">
      <c r="A81" s="15"/>
      <c r="B81" s="286"/>
      <c r="C81" s="287"/>
      <c r="D81" s="286"/>
      <c r="E81" s="24"/>
      <c r="F81" s="24"/>
      <c r="G81" s="24"/>
      <c r="H81" s="24"/>
      <c r="I81" s="24"/>
    </row>
    <row r="82" spans="1:9" x14ac:dyDescent="0.2">
      <c r="A82" s="15"/>
      <c r="B82" s="286"/>
      <c r="C82" s="287"/>
      <c r="D82" s="286"/>
      <c r="E82" s="24"/>
      <c r="F82" s="24"/>
      <c r="G82" s="24"/>
      <c r="H82" s="24"/>
      <c r="I82" s="24"/>
    </row>
    <row r="83" spans="1:9" x14ac:dyDescent="0.2">
      <c r="A83" s="15"/>
      <c r="B83" s="286"/>
      <c r="C83" s="287"/>
      <c r="D83" s="286"/>
      <c r="E83" s="24"/>
      <c r="F83" s="24"/>
      <c r="G83" s="24"/>
      <c r="H83" s="24"/>
      <c r="I83" s="24"/>
    </row>
    <row r="84" spans="1:9" x14ac:dyDescent="0.2">
      <c r="A84" s="15"/>
      <c r="B84" s="286"/>
      <c r="C84" s="287"/>
      <c r="D84" s="286"/>
      <c r="E84" s="24"/>
      <c r="F84" s="24"/>
      <c r="G84" s="24"/>
      <c r="H84" s="24"/>
      <c r="I84" s="24"/>
    </row>
    <row r="85" spans="1:9" x14ac:dyDescent="0.2">
      <c r="A85" s="15"/>
      <c r="B85" s="286"/>
      <c r="C85" s="287"/>
      <c r="D85" s="286"/>
      <c r="E85" s="24"/>
      <c r="F85" s="24"/>
      <c r="G85" s="24"/>
      <c r="H85" s="24"/>
      <c r="I85" s="24"/>
    </row>
    <row r="86" spans="1:9" x14ac:dyDescent="0.2">
      <c r="A86" s="15"/>
      <c r="B86" s="286"/>
      <c r="C86" s="287"/>
      <c r="D86" s="286"/>
      <c r="E86" s="206"/>
      <c r="F86" s="206"/>
      <c r="G86" s="206"/>
      <c r="H86" s="206"/>
      <c r="I86" s="206"/>
    </row>
    <row r="87" spans="1:9" ht="13.5" thickBot="1" x14ac:dyDescent="0.25">
      <c r="A87" s="35"/>
      <c r="B87" s="40"/>
      <c r="C87" s="40"/>
      <c r="D87" s="66" t="s">
        <v>433</v>
      </c>
      <c r="E87" s="100">
        <f>SUM(E15:E86)</f>
        <v>0</v>
      </c>
      <c r="F87" s="100">
        <f>SUM(F15:F86)</f>
        <v>0</v>
      </c>
      <c r="G87" s="100">
        <f>SUM(G15:G86)</f>
        <v>0</v>
      </c>
      <c r="H87" s="100">
        <f>SUM(H15:H86)</f>
        <v>0</v>
      </c>
      <c r="I87" s="100">
        <f>SUM(I15:I86)</f>
        <v>0</v>
      </c>
    </row>
    <row r="88" spans="1:9" ht="14.25" thickTop="1" thickBot="1" x14ac:dyDescent="0.25">
      <c r="A88" s="557"/>
      <c r="B88" s="557"/>
      <c r="C88" s="557"/>
      <c r="D88" s="557"/>
      <c r="E88" s="557"/>
      <c r="F88" s="557"/>
      <c r="G88" s="557"/>
      <c r="H88" s="557"/>
      <c r="I88" s="557"/>
    </row>
    <row r="89" spans="1:9" x14ac:dyDescent="0.2">
      <c r="A89" s="524" t="s">
        <v>990</v>
      </c>
      <c r="B89" s="524"/>
      <c r="C89" s="524"/>
      <c r="D89" s="524"/>
      <c r="E89" s="524"/>
      <c r="F89" s="524"/>
      <c r="G89" s="524"/>
      <c r="H89" s="524"/>
      <c r="I89" s="524"/>
    </row>
  </sheetData>
  <sheetProtection password="8EDC" sheet="1" objects="1" scenarios="1" selectLockedCells="1"/>
  <protectedRanges>
    <protectedRange password="CA9F" sqref="A15:A86 E15:I86" name="Range1"/>
  </protectedRanges>
  <mergeCells count="7">
    <mergeCell ref="A89:I89"/>
    <mergeCell ref="A4:I4"/>
    <mergeCell ref="A88:I88"/>
    <mergeCell ref="B9:H9"/>
    <mergeCell ref="B7:H7"/>
    <mergeCell ref="B10:H10"/>
    <mergeCell ref="B8:I8"/>
  </mergeCells>
  <phoneticPr fontId="2" type="noConversion"/>
  <printOptions horizontalCentered="1"/>
  <pageMargins left="0.5" right="0.5" top="0.5" bottom="0.5" header="0.25" footer="0.25"/>
  <pageSetup paperSize="5" scale="65" orientation="portrait" blackAndWhite="1" r:id="rId1"/>
  <headerFooter alignWithMargins="0">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tabColor indexed="44"/>
    <pageSetUpPr fitToPage="1"/>
  </sheetPr>
  <dimension ref="A1:G88"/>
  <sheetViews>
    <sheetView zoomScaleNormal="100" workbookViewId="0">
      <selection activeCell="A15" sqref="A15"/>
    </sheetView>
  </sheetViews>
  <sheetFormatPr defaultColWidth="0" defaultRowHeight="12.75" zeroHeight="1" x14ac:dyDescent="0.2"/>
  <cols>
    <col min="1" max="1" width="8.7109375" style="26" customWidth="1"/>
    <col min="2" max="2" width="6.7109375" style="33" customWidth="1"/>
    <col min="3" max="3" width="56.42578125" style="33" customWidth="1"/>
    <col min="4" max="4" width="7.28515625" style="33" customWidth="1"/>
    <col min="5" max="6" width="14.7109375" style="33" customWidth="1"/>
    <col min="7" max="7" width="14.7109375" style="11" customWidth="1"/>
    <col min="8" max="16384" width="15.28515625" style="11" hidden="1"/>
  </cols>
  <sheetData>
    <row r="1" spans="1:7" s="61" customFormat="1" ht="11.25" x14ac:dyDescent="0.2">
      <c r="A1" s="122" t="s">
        <v>447</v>
      </c>
      <c r="B1" s="122"/>
      <c r="C1" s="122"/>
      <c r="D1" s="122"/>
      <c r="E1" s="122"/>
      <c r="F1" s="122"/>
      <c r="G1" s="124" t="s">
        <v>448</v>
      </c>
    </row>
    <row r="2" spans="1:7" s="61" customFormat="1" ht="11.25" x14ac:dyDescent="0.2">
      <c r="A2" s="125" t="str">
        <f>+Instructions!A2</f>
        <v>SPECIAL CA SCHEDULE P AS OF 12/31/24</v>
      </c>
      <c r="B2" s="122"/>
      <c r="C2" s="122"/>
      <c r="D2" s="122"/>
      <c r="E2" s="122"/>
      <c r="F2" s="122"/>
      <c r="G2" s="122"/>
    </row>
    <row r="3" spans="1:7" s="61" customFormat="1" ht="11.25" x14ac:dyDescent="0.2">
      <c r="A3" s="122" t="str">
        <f>+Instructions!A3</f>
        <v>FAD 152 (10/24)</v>
      </c>
      <c r="B3" s="122"/>
      <c r="C3" s="122"/>
      <c r="D3" s="122"/>
      <c r="E3" s="122"/>
      <c r="F3" s="122"/>
      <c r="G3" s="122"/>
    </row>
    <row r="4" spans="1:7" x14ac:dyDescent="0.2">
      <c r="A4" s="555"/>
      <c r="B4" s="555"/>
      <c r="C4" s="555"/>
      <c r="D4" s="555"/>
      <c r="E4" s="555"/>
      <c r="F4" s="555"/>
      <c r="G4" s="555"/>
    </row>
    <row r="5" spans="1:7" x14ac:dyDescent="0.2">
      <c r="A5" s="52">
        <f>+'Page 1'!B11</f>
        <v>0</v>
      </c>
      <c r="B5" s="32"/>
      <c r="C5" s="13" t="str">
        <f>+'Page 1'!D11</f>
        <v>Enter your NAIC# first.  If your company name does not appear here, go to page A.</v>
      </c>
      <c r="D5" s="13"/>
      <c r="E5" s="13"/>
      <c r="F5" s="13"/>
      <c r="G5" s="33"/>
    </row>
    <row r="6" spans="1:7" x14ac:dyDescent="0.2">
      <c r="A6" s="33" t="s">
        <v>457</v>
      </c>
      <c r="B6" s="32"/>
      <c r="C6" s="32" t="s">
        <v>458</v>
      </c>
      <c r="D6" s="32"/>
      <c r="G6" s="33"/>
    </row>
    <row r="7" spans="1:7" x14ac:dyDescent="0.2">
      <c r="A7" s="547" t="s">
        <v>288</v>
      </c>
      <c r="B7" s="547"/>
      <c r="C7" s="547"/>
      <c r="D7" s="547"/>
      <c r="E7" s="547"/>
      <c r="F7" s="547"/>
      <c r="G7" s="547"/>
    </row>
    <row r="8" spans="1:7" x14ac:dyDescent="0.2">
      <c r="A8" s="547" t="s">
        <v>473</v>
      </c>
      <c r="B8" s="547"/>
      <c r="C8" s="547"/>
      <c r="D8" s="547"/>
      <c r="E8" s="547"/>
      <c r="F8" s="547"/>
      <c r="G8" s="547"/>
    </row>
    <row r="9" spans="1:7" x14ac:dyDescent="0.2">
      <c r="A9" s="556" t="s">
        <v>246</v>
      </c>
      <c r="B9" s="556"/>
      <c r="C9" s="556"/>
      <c r="D9" s="556"/>
      <c r="E9" s="556"/>
      <c r="F9" s="556"/>
      <c r="G9" s="556"/>
    </row>
    <row r="10" spans="1:7" x14ac:dyDescent="0.2">
      <c r="A10" s="555" t="s">
        <v>59</v>
      </c>
      <c r="B10" s="555"/>
      <c r="C10" s="555"/>
      <c r="D10" s="555"/>
      <c r="E10" s="555"/>
      <c r="F10" s="555"/>
      <c r="G10" s="555"/>
    </row>
    <row r="11" spans="1:7" x14ac:dyDescent="0.2">
      <c r="A11" s="556" t="s">
        <v>329</v>
      </c>
      <c r="B11" s="556"/>
      <c r="C11" s="556"/>
      <c r="D11" s="556"/>
      <c r="E11" s="556"/>
      <c r="F11" s="556"/>
      <c r="G11" s="556"/>
    </row>
    <row r="12" spans="1:7" x14ac:dyDescent="0.2">
      <c r="A12" s="546" t="s">
        <v>247</v>
      </c>
      <c r="B12" s="546"/>
      <c r="C12" s="546"/>
      <c r="D12" s="546"/>
      <c r="E12" s="546"/>
      <c r="F12" s="546"/>
      <c r="G12" s="546"/>
    </row>
    <row r="13" spans="1:7" x14ac:dyDescent="0.2">
      <c r="A13" s="40"/>
      <c r="B13" s="40"/>
      <c r="C13" s="40"/>
      <c r="D13" s="40"/>
      <c r="E13" s="40"/>
      <c r="F13" s="40"/>
      <c r="G13" s="40"/>
    </row>
    <row r="14" spans="1:7" s="130" customFormat="1" ht="112.5" x14ac:dyDescent="0.2">
      <c r="A14" s="48" t="s">
        <v>283</v>
      </c>
      <c r="B14" s="48" t="s">
        <v>284</v>
      </c>
      <c r="C14" s="48" t="s">
        <v>61</v>
      </c>
      <c r="D14" s="48" t="s">
        <v>285</v>
      </c>
      <c r="E14" s="399" t="s">
        <v>922</v>
      </c>
      <c r="F14" s="48" t="s">
        <v>248</v>
      </c>
      <c r="G14" s="48" t="s">
        <v>249</v>
      </c>
    </row>
    <row r="15" spans="1:7" x14ac:dyDescent="0.2">
      <c r="A15" s="15"/>
      <c r="B15" s="461" t="str">
        <f>IF(ISERROR(VLOOKUP(A15,'Page A'!$A11:$C481,3,FALSE))=TRUE,"",VLOOKUP(A15,'Page A'!$A11:$C481,3,FALSE))</f>
        <v/>
      </c>
      <c r="C15" s="462" t="str">
        <f>IF(ISERROR(VLOOKUP(A15,'Page A'!$A:$C,2,FALSE ))=TRUE,"",VLOOKUP(A15,'Page A'!$A:$C,2,FALSE ))</f>
        <v/>
      </c>
      <c r="D15" s="461" t="str">
        <f>IF(ISERROR(VLOOKUP(A15,'Page A'!$A:$D,4,FALSE))=TRUE,"",VLOOKUP(A15,'Page A'!$A:$D,4,FALSE))</f>
        <v/>
      </c>
      <c r="E15" s="24"/>
      <c r="F15" s="24"/>
      <c r="G15" s="98">
        <f t="shared" ref="G15:G61" si="0">IF((E15-F15)&gt;0,(E15-F15),0)</f>
        <v>0</v>
      </c>
    </row>
    <row r="16" spans="1:7" x14ac:dyDescent="0.2">
      <c r="A16" s="15"/>
      <c r="B16" s="461" t="str">
        <f>IF(ISERROR(VLOOKUP(A16,'Page A'!$A:$C,3,FALSE))=TRUE,"",VLOOKUP(A16,'Page A'!$A:$C,3,FALSE))</f>
        <v/>
      </c>
      <c r="C16" s="462" t="str">
        <f>IF(ISERROR(VLOOKUP(A16,'Page A'!$A:$C,2,FALSE ))=TRUE,"",VLOOKUP(A16,'Page A'!$A:$C,2,FALSE ))</f>
        <v/>
      </c>
      <c r="D16" s="461" t="str">
        <f>IF(ISERROR(VLOOKUP(A16,'Page A'!$A:$D,4,FALSE))=TRUE,"",VLOOKUP(A16,'Page A'!$A:$D,4,FALSE))</f>
        <v/>
      </c>
      <c r="E16" s="24"/>
      <c r="F16" s="24"/>
      <c r="G16" s="98">
        <f t="shared" si="0"/>
        <v>0</v>
      </c>
    </row>
    <row r="17" spans="1:7" x14ac:dyDescent="0.2">
      <c r="A17" s="15"/>
      <c r="B17" s="461" t="str">
        <f>IF(ISERROR(VLOOKUP(A17,'Page A'!$A:$C,3,FALSE))=TRUE,"",VLOOKUP(A17,'Page A'!$A:$C,3,FALSE))</f>
        <v/>
      </c>
      <c r="C17" s="462" t="str">
        <f>IF(ISERROR(VLOOKUP(A17,'Page A'!$A:$C,2,FALSE ))=TRUE,"",VLOOKUP(A17,'Page A'!$A:$C,2,FALSE ))</f>
        <v/>
      </c>
      <c r="D17" s="461" t="str">
        <f>IF(ISERROR(VLOOKUP(A17,'Page A'!$A:$D,4,FALSE))=TRUE,"",VLOOKUP(A17,'Page A'!$A:$D,4,FALSE))</f>
        <v/>
      </c>
      <c r="E17" s="24"/>
      <c r="F17" s="24"/>
      <c r="G17" s="98">
        <f t="shared" si="0"/>
        <v>0</v>
      </c>
    </row>
    <row r="18" spans="1:7" x14ac:dyDescent="0.2">
      <c r="A18" s="15"/>
      <c r="B18" s="461" t="str">
        <f>IF(ISERROR(VLOOKUP(A18,'Page A'!$A:$C,3,FALSE))=TRUE,"",VLOOKUP(A18,'Page A'!$A:$C,3,FALSE))</f>
        <v/>
      </c>
      <c r="C18" s="462" t="str">
        <f>IF(ISERROR(VLOOKUP(A18,'Page A'!$A:$C,2,FALSE ))=TRUE,"",VLOOKUP(A18,'Page A'!$A:$C,2,FALSE ))</f>
        <v/>
      </c>
      <c r="D18" s="461" t="str">
        <f>IF(ISERROR(VLOOKUP(A18,'Page A'!$A:$D,4,FALSE))=TRUE,"",VLOOKUP(A18,'Page A'!$A:$D,4,FALSE))</f>
        <v/>
      </c>
      <c r="E18" s="24"/>
      <c r="F18" s="24"/>
      <c r="G18" s="98">
        <f t="shared" si="0"/>
        <v>0</v>
      </c>
    </row>
    <row r="19" spans="1:7" x14ac:dyDescent="0.2">
      <c r="A19" s="15"/>
      <c r="B19" s="461" t="str">
        <f>IF(ISERROR(VLOOKUP(A19,'Page A'!$A:$C,3,FALSE))=TRUE,"",VLOOKUP(A19,'Page A'!$A:$C,3,FALSE))</f>
        <v/>
      </c>
      <c r="C19" s="462" t="str">
        <f>IF(ISERROR(VLOOKUP(A19,'Page A'!$A:$C,2,FALSE ))=TRUE,"",VLOOKUP(A19,'Page A'!$A:$C,2,FALSE ))</f>
        <v/>
      </c>
      <c r="D19" s="461" t="str">
        <f>IF(ISERROR(VLOOKUP(A19,'Page A'!$A:$D,4,FALSE))=TRUE,"",VLOOKUP(A19,'Page A'!$A:$D,4,FALSE))</f>
        <v/>
      </c>
      <c r="E19" s="24"/>
      <c r="F19" s="24"/>
      <c r="G19" s="98">
        <f t="shared" si="0"/>
        <v>0</v>
      </c>
    </row>
    <row r="20" spans="1:7" x14ac:dyDescent="0.2">
      <c r="A20" s="15"/>
      <c r="B20" s="461" t="str">
        <f>IF(ISERROR(VLOOKUP(A20,'Page A'!$A:$C,3,FALSE))=TRUE,"",VLOOKUP(A20,'Page A'!$A:$C,3,FALSE))</f>
        <v/>
      </c>
      <c r="C20" s="462" t="str">
        <f>IF(ISERROR(VLOOKUP(A20,'Page A'!$A:$C,2,FALSE ))=TRUE,"",VLOOKUP(A20,'Page A'!$A:$C,2,FALSE ))</f>
        <v/>
      </c>
      <c r="D20" s="461" t="str">
        <f>IF(ISERROR(VLOOKUP(A20,'Page A'!$A:$D,4,FALSE))=TRUE,"",VLOOKUP(A20,'Page A'!$A:$D,4,FALSE))</f>
        <v/>
      </c>
      <c r="E20" s="24"/>
      <c r="F20" s="24"/>
      <c r="G20" s="98">
        <f t="shared" si="0"/>
        <v>0</v>
      </c>
    </row>
    <row r="21" spans="1:7" x14ac:dyDescent="0.2">
      <c r="A21" s="15"/>
      <c r="B21" s="461" t="str">
        <f>IF(ISERROR(VLOOKUP(A21,'Page A'!$A:$C,3,FALSE))=TRUE,"",VLOOKUP(A21,'Page A'!$A:$C,3,FALSE))</f>
        <v/>
      </c>
      <c r="C21" s="462" t="str">
        <f>IF(ISERROR(VLOOKUP(A21,'Page A'!$A:$C,2,FALSE ))=TRUE,"",VLOOKUP(A21,'Page A'!$A:$C,2,FALSE ))</f>
        <v/>
      </c>
      <c r="D21" s="461" t="str">
        <f>IF(ISERROR(VLOOKUP(A21,'Page A'!$A:$D,4,FALSE))=TRUE,"",VLOOKUP(A21,'Page A'!$A:$D,4,FALSE))</f>
        <v/>
      </c>
      <c r="E21" s="24"/>
      <c r="F21" s="24"/>
      <c r="G21" s="98">
        <f t="shared" si="0"/>
        <v>0</v>
      </c>
    </row>
    <row r="22" spans="1:7" x14ac:dyDescent="0.2">
      <c r="A22" s="15"/>
      <c r="B22" s="461" t="str">
        <f>IF(ISERROR(VLOOKUP(A22,'Page A'!$A:$C,3,FALSE))=TRUE,"",VLOOKUP(A22,'Page A'!$A:$C,3,FALSE))</f>
        <v/>
      </c>
      <c r="C22" s="462" t="str">
        <f>IF(ISERROR(VLOOKUP(A22,'Page A'!$A:$C,2,FALSE ))=TRUE,"",VLOOKUP(A22,'Page A'!$A:$C,2,FALSE ))</f>
        <v/>
      </c>
      <c r="D22" s="461" t="str">
        <f>IF(ISERROR(VLOOKUP(A22,'Page A'!$A:$D,4,FALSE))=TRUE,"",VLOOKUP(A22,'Page A'!$A:$D,4,FALSE))</f>
        <v/>
      </c>
      <c r="E22" s="24"/>
      <c r="F22" s="24"/>
      <c r="G22" s="98">
        <f t="shared" si="0"/>
        <v>0</v>
      </c>
    </row>
    <row r="23" spans="1:7" x14ac:dyDescent="0.2">
      <c r="A23" s="15"/>
      <c r="B23" s="461" t="str">
        <f>IF(ISERROR(VLOOKUP(A23,'Page A'!$A:$C,3,FALSE))=TRUE,"",VLOOKUP(A23,'Page A'!$A:$C,3,FALSE))</f>
        <v/>
      </c>
      <c r="C23" s="462" t="str">
        <f>IF(ISERROR(VLOOKUP(A23,'Page A'!$A:$C,2,FALSE ))=TRUE,"",VLOOKUP(A23,'Page A'!$A:$C,2,FALSE ))</f>
        <v/>
      </c>
      <c r="D23" s="461" t="str">
        <f>IF(ISERROR(VLOOKUP(A23,'Page A'!$A:$D,4,FALSE))=TRUE,"",VLOOKUP(A23,'Page A'!$A:$D,4,FALSE))</f>
        <v/>
      </c>
      <c r="E23" s="24"/>
      <c r="F23" s="24"/>
      <c r="G23" s="98">
        <f t="shared" si="0"/>
        <v>0</v>
      </c>
    </row>
    <row r="24" spans="1:7" x14ac:dyDescent="0.2">
      <c r="A24" s="15"/>
      <c r="B24" s="461" t="str">
        <f>IF(ISERROR(VLOOKUP(A24,'Page A'!$A:$C,3,FALSE))=TRUE,"",VLOOKUP(A24,'Page A'!$A:$C,3,FALSE))</f>
        <v/>
      </c>
      <c r="C24" s="462" t="str">
        <f>IF(ISERROR(VLOOKUP(A24,'Page A'!$A:$C,2,FALSE ))=TRUE,"",VLOOKUP(A24,'Page A'!$A:$C,2,FALSE ))</f>
        <v/>
      </c>
      <c r="D24" s="461" t="str">
        <f>IF(ISERROR(VLOOKUP(A24,'Page A'!$A:$D,4,FALSE))=TRUE,"",VLOOKUP(A24,'Page A'!$A:$D,4,FALSE))</f>
        <v/>
      </c>
      <c r="E24" s="24"/>
      <c r="F24" s="24"/>
      <c r="G24" s="98">
        <f t="shared" si="0"/>
        <v>0</v>
      </c>
    </row>
    <row r="25" spans="1:7" x14ac:dyDescent="0.2">
      <c r="A25" s="15"/>
      <c r="B25" s="461" t="str">
        <f>IF(ISERROR(VLOOKUP(A25,'Page A'!$A:$C,3,FALSE))=TRUE,"",VLOOKUP(A25,'Page A'!$A:$C,3,FALSE))</f>
        <v/>
      </c>
      <c r="C25" s="462" t="str">
        <f>IF(ISERROR(VLOOKUP(A25,'Page A'!$A:$C,2,FALSE ))=TRUE,"",VLOOKUP(A25,'Page A'!$A:$C,2,FALSE ))</f>
        <v/>
      </c>
      <c r="D25" s="461" t="str">
        <f>IF(ISERROR(VLOOKUP(A25,'Page A'!$A:$D,4,FALSE))=TRUE,"",VLOOKUP(A25,'Page A'!$A:$D,4,FALSE))</f>
        <v/>
      </c>
      <c r="E25" s="24"/>
      <c r="F25" s="24"/>
      <c r="G25" s="98">
        <f t="shared" si="0"/>
        <v>0</v>
      </c>
    </row>
    <row r="26" spans="1:7" x14ac:dyDescent="0.2">
      <c r="A26" s="15"/>
      <c r="B26" s="461" t="str">
        <f>IF(ISERROR(VLOOKUP(A26,'Page A'!$A:$C,3,FALSE))=TRUE,"",VLOOKUP(A26,'Page A'!$A:$C,3,FALSE))</f>
        <v/>
      </c>
      <c r="C26" s="462" t="str">
        <f>IF(ISERROR(VLOOKUP(A26,'Page A'!$A:$C,2,FALSE ))=TRUE,"",VLOOKUP(A26,'Page A'!$A:$C,2,FALSE ))</f>
        <v/>
      </c>
      <c r="D26" s="461" t="str">
        <f>IF(ISERROR(VLOOKUP(A26,'Page A'!$A:$D,4,FALSE))=TRUE,"",VLOOKUP(A26,'Page A'!$A:$D,4,FALSE))</f>
        <v/>
      </c>
      <c r="E26" s="24"/>
      <c r="F26" s="24"/>
      <c r="G26" s="98">
        <f t="shared" si="0"/>
        <v>0</v>
      </c>
    </row>
    <row r="27" spans="1:7" x14ac:dyDescent="0.2">
      <c r="A27" s="15"/>
      <c r="B27" s="461" t="str">
        <f>IF(ISERROR(VLOOKUP(A27,'Page A'!$A:$C,3,FALSE))=TRUE,"",VLOOKUP(A27,'Page A'!$A:$C,3,FALSE))</f>
        <v/>
      </c>
      <c r="C27" s="462" t="str">
        <f>IF(ISERROR(VLOOKUP(A27,'Page A'!$A:$C,2,FALSE ))=TRUE,"",VLOOKUP(A27,'Page A'!$A:$C,2,FALSE ))</f>
        <v/>
      </c>
      <c r="D27" s="461" t="str">
        <f>IF(ISERROR(VLOOKUP(A27,'Page A'!$A:$D,4,FALSE))=TRUE,"",VLOOKUP(A27,'Page A'!$A:$D,4,FALSE))</f>
        <v/>
      </c>
      <c r="E27" s="24"/>
      <c r="F27" s="24"/>
      <c r="G27" s="98">
        <f t="shared" si="0"/>
        <v>0</v>
      </c>
    </row>
    <row r="28" spans="1:7" x14ac:dyDescent="0.2">
      <c r="A28" s="15"/>
      <c r="B28" s="461" t="str">
        <f>IF(ISERROR(VLOOKUP(A28,'Page A'!$A:$C,3,FALSE))=TRUE,"",VLOOKUP(A28,'Page A'!$A:$C,3,FALSE))</f>
        <v/>
      </c>
      <c r="C28" s="462" t="str">
        <f>IF(ISERROR(VLOOKUP(A28,'Page A'!$A:$C,2,FALSE ))=TRUE,"",VLOOKUP(A28,'Page A'!$A:$C,2,FALSE ))</f>
        <v/>
      </c>
      <c r="D28" s="461" t="str">
        <f>IF(ISERROR(VLOOKUP(A28,'Page A'!$A:$D,4,FALSE))=TRUE,"",VLOOKUP(A28,'Page A'!$A:$D,4,FALSE))</f>
        <v/>
      </c>
      <c r="E28" s="24"/>
      <c r="F28" s="24"/>
      <c r="G28" s="98">
        <f t="shared" si="0"/>
        <v>0</v>
      </c>
    </row>
    <row r="29" spans="1:7" x14ac:dyDescent="0.2">
      <c r="A29" s="15"/>
      <c r="B29" s="461" t="str">
        <f>IF(ISERROR(VLOOKUP(A29,'Page A'!$A:$C,3,FALSE))=TRUE,"",VLOOKUP(A29,'Page A'!$A:$C,3,FALSE))</f>
        <v/>
      </c>
      <c r="C29" s="462" t="str">
        <f>IF(ISERROR(VLOOKUP(A29,'Page A'!$A:$C,2,FALSE ))=TRUE,"",VLOOKUP(A29,'Page A'!$A:$C,2,FALSE ))</f>
        <v/>
      </c>
      <c r="D29" s="461" t="str">
        <f>IF(ISERROR(VLOOKUP(A29,'Page A'!$A:$D,4,FALSE))=TRUE,"",VLOOKUP(A29,'Page A'!$A:$D,4,FALSE))</f>
        <v/>
      </c>
      <c r="E29" s="24"/>
      <c r="F29" s="24"/>
      <c r="G29" s="98">
        <f t="shared" si="0"/>
        <v>0</v>
      </c>
    </row>
    <row r="30" spans="1:7" x14ac:dyDescent="0.2">
      <c r="A30" s="15"/>
      <c r="B30" s="461" t="str">
        <f>IF(ISERROR(VLOOKUP(A30,'Page A'!$A:$C,3,FALSE))=TRUE,"",VLOOKUP(A30,'Page A'!$A:$C,3,FALSE))</f>
        <v/>
      </c>
      <c r="C30" s="462" t="str">
        <f>IF(ISERROR(VLOOKUP(A30,'Page A'!$A:$C,2,FALSE ))=TRUE,"",VLOOKUP(A30,'Page A'!$A:$C,2,FALSE ))</f>
        <v/>
      </c>
      <c r="D30" s="461" t="str">
        <f>IF(ISERROR(VLOOKUP(A30,'Page A'!$A:$D,4,FALSE))=TRUE,"",VLOOKUP(A30,'Page A'!$A:$D,4,FALSE))</f>
        <v/>
      </c>
      <c r="E30" s="24"/>
      <c r="F30" s="24"/>
      <c r="G30" s="98">
        <f t="shared" si="0"/>
        <v>0</v>
      </c>
    </row>
    <row r="31" spans="1:7" x14ac:dyDescent="0.2">
      <c r="A31" s="15"/>
      <c r="B31" s="461" t="str">
        <f>IF(ISERROR(VLOOKUP(A31,'Page A'!$A:$C,3,FALSE))=TRUE,"",VLOOKUP(A31,'Page A'!$A:$C,3,FALSE))</f>
        <v/>
      </c>
      <c r="C31" s="462" t="str">
        <f>IF(ISERROR(VLOOKUP(A31,'Page A'!$A:$C,2,FALSE ))=TRUE,"",VLOOKUP(A31,'Page A'!$A:$C,2,FALSE ))</f>
        <v/>
      </c>
      <c r="D31" s="461" t="str">
        <f>IF(ISERROR(VLOOKUP(A31,'Page A'!$A:$D,4,FALSE))=TRUE,"",VLOOKUP(A31,'Page A'!$A:$D,4,FALSE))</f>
        <v/>
      </c>
      <c r="E31" s="24"/>
      <c r="F31" s="24"/>
      <c r="G31" s="98">
        <f t="shared" si="0"/>
        <v>0</v>
      </c>
    </row>
    <row r="32" spans="1:7" x14ac:dyDescent="0.2">
      <c r="A32" s="15"/>
      <c r="B32" s="461" t="str">
        <f>IF(ISERROR(VLOOKUP(A32,'Page A'!$A:$C,3,FALSE))=TRUE,"",VLOOKUP(A32,'Page A'!$A:$C,3,FALSE))</f>
        <v/>
      </c>
      <c r="C32" s="462" t="str">
        <f>IF(ISERROR(VLOOKUP(A32,'Page A'!$A:$C,2,FALSE ))=TRUE,"",VLOOKUP(A32,'Page A'!$A:$C,2,FALSE ))</f>
        <v/>
      </c>
      <c r="D32" s="461" t="str">
        <f>IF(ISERROR(VLOOKUP(A32,'Page A'!$A:$D,4,FALSE))=TRUE,"",VLOOKUP(A32,'Page A'!$A:$D,4,FALSE))</f>
        <v/>
      </c>
      <c r="E32" s="24"/>
      <c r="F32" s="24"/>
      <c r="G32" s="98">
        <f t="shared" si="0"/>
        <v>0</v>
      </c>
    </row>
    <row r="33" spans="1:7" x14ac:dyDescent="0.2">
      <c r="A33" s="15"/>
      <c r="B33" s="461" t="str">
        <f>IF(ISERROR(VLOOKUP(A33,'Page A'!$A:$C,3,FALSE))=TRUE,"",VLOOKUP(A33,'Page A'!$A:$C,3,FALSE))</f>
        <v/>
      </c>
      <c r="C33" s="462" t="str">
        <f>IF(ISERROR(VLOOKUP(A33,'Page A'!$A:$C,2,FALSE ))=TRUE,"",VLOOKUP(A33,'Page A'!$A:$C,2,FALSE ))</f>
        <v/>
      </c>
      <c r="D33" s="461" t="str">
        <f>IF(ISERROR(VLOOKUP(A33,'Page A'!$A:$D,4,FALSE))=TRUE,"",VLOOKUP(A33,'Page A'!$A:$D,4,FALSE))</f>
        <v/>
      </c>
      <c r="E33" s="24"/>
      <c r="F33" s="24"/>
      <c r="G33" s="98">
        <f t="shared" si="0"/>
        <v>0</v>
      </c>
    </row>
    <row r="34" spans="1:7" x14ac:dyDescent="0.2">
      <c r="A34" s="15"/>
      <c r="B34" s="461" t="str">
        <f>IF(ISERROR(VLOOKUP(A34,'Page A'!$A:$C,3,FALSE))=TRUE,"",VLOOKUP(A34,'Page A'!$A:$C,3,FALSE))</f>
        <v/>
      </c>
      <c r="C34" s="462" t="str">
        <f>IF(ISERROR(VLOOKUP(A34,'Page A'!$A:$C,2,FALSE ))=TRUE,"",VLOOKUP(A34,'Page A'!$A:$C,2,FALSE ))</f>
        <v/>
      </c>
      <c r="D34" s="461" t="str">
        <f>IF(ISERROR(VLOOKUP(A34,'Page A'!$A:$D,4,FALSE))=TRUE,"",VLOOKUP(A34,'Page A'!$A:$D,4,FALSE))</f>
        <v/>
      </c>
      <c r="E34" s="24"/>
      <c r="F34" s="24"/>
      <c r="G34" s="98">
        <f t="shared" si="0"/>
        <v>0</v>
      </c>
    </row>
    <row r="35" spans="1:7" x14ac:dyDescent="0.2">
      <c r="A35" s="15"/>
      <c r="B35" s="461" t="str">
        <f>IF(ISERROR(VLOOKUP(A35,'Page A'!$A:$C,3,FALSE))=TRUE,"",VLOOKUP(A35,'Page A'!$A:$C,3,FALSE))</f>
        <v/>
      </c>
      <c r="C35" s="462" t="str">
        <f>IF(ISERROR(VLOOKUP(A35,'Page A'!$A:$C,2,FALSE ))=TRUE,"",VLOOKUP(A35,'Page A'!$A:$C,2,FALSE ))</f>
        <v/>
      </c>
      <c r="D35" s="461" t="str">
        <f>IF(ISERROR(VLOOKUP(A35,'Page A'!$A:$D,4,FALSE))=TRUE,"",VLOOKUP(A35,'Page A'!$A:$D,4,FALSE))</f>
        <v/>
      </c>
      <c r="E35" s="24"/>
      <c r="F35" s="24"/>
      <c r="G35" s="98">
        <f t="shared" si="0"/>
        <v>0</v>
      </c>
    </row>
    <row r="36" spans="1:7" x14ac:dyDescent="0.2">
      <c r="A36" s="15"/>
      <c r="B36" s="461" t="str">
        <f>IF(ISERROR(VLOOKUP(A36,'Page A'!$A:$C,3,FALSE))=TRUE,"",VLOOKUP(A36,'Page A'!$A:$C,3,FALSE))</f>
        <v/>
      </c>
      <c r="C36" s="462" t="str">
        <f>IF(ISERROR(VLOOKUP(A36,'Page A'!$A:$C,2,FALSE ))=TRUE,"",VLOOKUP(A36,'Page A'!$A:$C,2,FALSE ))</f>
        <v/>
      </c>
      <c r="D36" s="461" t="str">
        <f>IF(ISERROR(VLOOKUP(A36,'Page A'!$A:$D,4,FALSE))=TRUE,"",VLOOKUP(A36,'Page A'!$A:$D,4,FALSE))</f>
        <v/>
      </c>
      <c r="E36" s="24"/>
      <c r="F36" s="24"/>
      <c r="G36" s="98">
        <f t="shared" si="0"/>
        <v>0</v>
      </c>
    </row>
    <row r="37" spans="1:7" x14ac:dyDescent="0.2">
      <c r="A37" s="15"/>
      <c r="B37" s="461" t="str">
        <f>IF(ISERROR(VLOOKUP(A37,'Page A'!$A:$C,3,FALSE))=TRUE,"",VLOOKUP(A37,'Page A'!$A:$C,3,FALSE))</f>
        <v/>
      </c>
      <c r="C37" s="462" t="str">
        <f>IF(ISERROR(VLOOKUP(A37,'Page A'!$A:$C,2,FALSE ))=TRUE,"",VLOOKUP(A37,'Page A'!$A:$C,2,FALSE ))</f>
        <v/>
      </c>
      <c r="D37" s="461" t="str">
        <f>IF(ISERROR(VLOOKUP(A37,'Page A'!$A:$D,4,FALSE))=TRUE,"",VLOOKUP(A37,'Page A'!$A:$D,4,FALSE))</f>
        <v/>
      </c>
      <c r="E37" s="24"/>
      <c r="F37" s="24"/>
      <c r="G37" s="98">
        <f t="shared" ref="G37:G48" si="1">IF((E37-F37)&gt;0,(E37-F37),0)</f>
        <v>0</v>
      </c>
    </row>
    <row r="38" spans="1:7" x14ac:dyDescent="0.2">
      <c r="A38" s="15"/>
      <c r="B38" s="461" t="str">
        <f>IF(ISERROR(VLOOKUP(A38,'Page A'!$A:$C,3,FALSE))=TRUE,"",VLOOKUP(A38,'Page A'!$A:$C,3,FALSE))</f>
        <v/>
      </c>
      <c r="C38" s="462" t="str">
        <f>IF(ISERROR(VLOOKUP(A38,'Page A'!$A:$C,2,FALSE ))=TRUE,"",VLOOKUP(A38,'Page A'!$A:$C,2,FALSE ))</f>
        <v/>
      </c>
      <c r="D38" s="461" t="str">
        <f>IF(ISERROR(VLOOKUP(A38,'Page A'!$A:$D,4,FALSE))=TRUE,"",VLOOKUP(A38,'Page A'!$A:$D,4,FALSE))</f>
        <v/>
      </c>
      <c r="E38" s="24"/>
      <c r="F38" s="24"/>
      <c r="G38" s="98">
        <f t="shared" si="1"/>
        <v>0</v>
      </c>
    </row>
    <row r="39" spans="1:7" x14ac:dyDescent="0.2">
      <c r="A39" s="15"/>
      <c r="B39" s="461" t="str">
        <f>IF(ISERROR(VLOOKUP(A39,'Page A'!$A:$C,3,FALSE))=TRUE,"",VLOOKUP(A39,'Page A'!$A:$C,3,FALSE))</f>
        <v/>
      </c>
      <c r="C39" s="462" t="str">
        <f>IF(ISERROR(VLOOKUP(A39,'Page A'!$A:$C,2,FALSE ))=TRUE,"",VLOOKUP(A39,'Page A'!$A:$C,2,FALSE ))</f>
        <v/>
      </c>
      <c r="D39" s="461" t="str">
        <f>IF(ISERROR(VLOOKUP(A39,'Page A'!$A:$D,4,FALSE))=TRUE,"",VLOOKUP(A39,'Page A'!$A:$D,4,FALSE))</f>
        <v/>
      </c>
      <c r="E39" s="24"/>
      <c r="F39" s="24"/>
      <c r="G39" s="98">
        <f t="shared" si="1"/>
        <v>0</v>
      </c>
    </row>
    <row r="40" spans="1:7" x14ac:dyDescent="0.2">
      <c r="A40" s="15"/>
      <c r="B40" s="461" t="str">
        <f>IF(ISERROR(VLOOKUP(A40,'Page A'!$A:$C,3,FALSE))=TRUE,"",VLOOKUP(A40,'Page A'!$A:$C,3,FALSE))</f>
        <v/>
      </c>
      <c r="C40" s="462" t="str">
        <f>IF(ISERROR(VLOOKUP(A40,'Page A'!$A:$C,2,FALSE ))=TRUE,"",VLOOKUP(A40,'Page A'!$A:$C,2,FALSE ))</f>
        <v/>
      </c>
      <c r="D40" s="461" t="str">
        <f>IF(ISERROR(VLOOKUP(A40,'Page A'!$A:$D,4,FALSE))=TRUE,"",VLOOKUP(A40,'Page A'!$A:$D,4,FALSE))</f>
        <v/>
      </c>
      <c r="E40" s="24"/>
      <c r="F40" s="24"/>
      <c r="G40" s="98">
        <f t="shared" si="1"/>
        <v>0</v>
      </c>
    </row>
    <row r="41" spans="1:7" x14ac:dyDescent="0.2">
      <c r="A41" s="15"/>
      <c r="B41" s="461" t="str">
        <f>IF(ISERROR(VLOOKUP(A41,'Page A'!$A:$C,3,FALSE))=TRUE,"",VLOOKUP(A41,'Page A'!$A:$C,3,FALSE))</f>
        <v/>
      </c>
      <c r="C41" s="462" t="str">
        <f>IF(ISERROR(VLOOKUP(A41,'Page A'!$A:$C,2,FALSE ))=TRUE,"",VLOOKUP(A41,'Page A'!$A:$C,2,FALSE ))</f>
        <v/>
      </c>
      <c r="D41" s="461" t="str">
        <f>IF(ISERROR(VLOOKUP(A41,'Page A'!$A:$D,4,FALSE))=TRUE,"",VLOOKUP(A41,'Page A'!$A:$D,4,FALSE))</f>
        <v/>
      </c>
      <c r="E41" s="24"/>
      <c r="F41" s="24"/>
      <c r="G41" s="98">
        <f t="shared" si="1"/>
        <v>0</v>
      </c>
    </row>
    <row r="42" spans="1:7" x14ac:dyDescent="0.2">
      <c r="A42" s="15"/>
      <c r="B42" s="461" t="str">
        <f>IF(ISERROR(VLOOKUP(A42,'Page A'!$A:$C,3,FALSE))=TRUE,"",VLOOKUP(A42,'Page A'!$A:$C,3,FALSE))</f>
        <v/>
      </c>
      <c r="C42" s="462" t="str">
        <f>IF(ISERROR(VLOOKUP(A42,'Page A'!$A:$C,2,FALSE ))=TRUE,"",VLOOKUP(A42,'Page A'!$A:$C,2,FALSE ))</f>
        <v/>
      </c>
      <c r="D42" s="461" t="str">
        <f>IF(ISERROR(VLOOKUP(A42,'Page A'!$A:$D,4,FALSE))=TRUE,"",VLOOKUP(A42,'Page A'!$A:$D,4,FALSE))</f>
        <v/>
      </c>
      <c r="E42" s="24"/>
      <c r="F42" s="24"/>
      <c r="G42" s="98">
        <f t="shared" si="1"/>
        <v>0</v>
      </c>
    </row>
    <row r="43" spans="1:7" x14ac:dyDescent="0.2">
      <c r="A43" s="15"/>
      <c r="B43" s="461" t="str">
        <f>IF(ISERROR(VLOOKUP(A43,'Page A'!$A:$C,3,FALSE))=TRUE,"",VLOOKUP(A43,'Page A'!$A:$C,3,FALSE))</f>
        <v/>
      </c>
      <c r="C43" s="462" t="str">
        <f>IF(ISERROR(VLOOKUP(A43,'Page A'!$A:$C,2,FALSE ))=TRUE,"",VLOOKUP(A43,'Page A'!$A:$C,2,FALSE ))</f>
        <v/>
      </c>
      <c r="D43" s="461" t="str">
        <f>IF(ISERROR(VLOOKUP(A43,'Page A'!$A:$D,4,FALSE))=TRUE,"",VLOOKUP(A43,'Page A'!$A:$D,4,FALSE))</f>
        <v/>
      </c>
      <c r="E43" s="24"/>
      <c r="F43" s="24"/>
      <c r="G43" s="98">
        <f t="shared" si="1"/>
        <v>0</v>
      </c>
    </row>
    <row r="44" spans="1:7" x14ac:dyDescent="0.2">
      <c r="A44" s="15"/>
      <c r="B44" s="461" t="str">
        <f>IF(ISERROR(VLOOKUP(A44,'Page A'!$A:$C,3,FALSE))=TRUE,"",VLOOKUP(A44,'Page A'!$A:$C,3,FALSE))</f>
        <v/>
      </c>
      <c r="C44" s="462" t="str">
        <f>IF(ISERROR(VLOOKUP(A44,'Page A'!$A:$C,2,FALSE ))=TRUE,"",VLOOKUP(A44,'Page A'!$A:$C,2,FALSE ))</f>
        <v/>
      </c>
      <c r="D44" s="461" t="str">
        <f>IF(ISERROR(VLOOKUP(A44,'Page A'!$A:$D,4,FALSE))=TRUE,"",VLOOKUP(A44,'Page A'!$A:$D,4,FALSE))</f>
        <v/>
      </c>
      <c r="E44" s="24"/>
      <c r="F44" s="24"/>
      <c r="G44" s="98">
        <f t="shared" si="1"/>
        <v>0</v>
      </c>
    </row>
    <row r="45" spans="1:7" x14ac:dyDescent="0.2">
      <c r="A45" s="15"/>
      <c r="B45" s="461" t="str">
        <f>IF(ISERROR(VLOOKUP(A45,'Page A'!$A:$C,3,FALSE))=TRUE,"",VLOOKUP(A45,'Page A'!$A:$C,3,FALSE))</f>
        <v/>
      </c>
      <c r="C45" s="462" t="str">
        <f>IF(ISERROR(VLOOKUP(A45,'Page A'!$A:$C,2,FALSE ))=TRUE,"",VLOOKUP(A45,'Page A'!$A:$C,2,FALSE ))</f>
        <v/>
      </c>
      <c r="D45" s="461" t="str">
        <f>IF(ISERROR(VLOOKUP(A45,'Page A'!$A:$D,4,FALSE))=TRUE,"",VLOOKUP(A45,'Page A'!$A:$D,4,FALSE))</f>
        <v/>
      </c>
      <c r="E45" s="24"/>
      <c r="F45" s="24"/>
      <c r="G45" s="98">
        <f t="shared" si="1"/>
        <v>0</v>
      </c>
    </row>
    <row r="46" spans="1:7" x14ac:dyDescent="0.2">
      <c r="A46" s="15"/>
      <c r="B46" s="461" t="str">
        <f>IF(ISERROR(VLOOKUP(A46,'Page A'!$A:$C,3,FALSE))=TRUE,"",VLOOKUP(A46,'Page A'!$A:$C,3,FALSE))</f>
        <v/>
      </c>
      <c r="C46" s="462" t="str">
        <f>IF(ISERROR(VLOOKUP(A46,'Page A'!$A:$C,2,FALSE ))=TRUE,"",VLOOKUP(A46,'Page A'!$A:$C,2,FALSE ))</f>
        <v/>
      </c>
      <c r="D46" s="461" t="str">
        <f>IF(ISERROR(VLOOKUP(A46,'Page A'!$A:$D,4,FALSE))=TRUE,"",VLOOKUP(A46,'Page A'!$A:$D,4,FALSE))</f>
        <v/>
      </c>
      <c r="E46" s="24"/>
      <c r="F46" s="24"/>
      <c r="G46" s="98">
        <f t="shared" si="1"/>
        <v>0</v>
      </c>
    </row>
    <row r="47" spans="1:7" x14ac:dyDescent="0.2">
      <c r="A47" s="15"/>
      <c r="B47" s="461" t="str">
        <f>IF(ISERROR(VLOOKUP(A47,'Page A'!$A:$C,3,FALSE))=TRUE,"",VLOOKUP(A47,'Page A'!$A:$C,3,FALSE))</f>
        <v/>
      </c>
      <c r="C47" s="462" t="str">
        <f>IF(ISERROR(VLOOKUP(A47,'Page A'!$A:$C,2,FALSE ))=TRUE,"",VLOOKUP(A47,'Page A'!$A:$C,2,FALSE ))</f>
        <v/>
      </c>
      <c r="D47" s="461" t="str">
        <f>IF(ISERROR(VLOOKUP(A47,'Page A'!$A:$D,4,FALSE))=TRUE,"",VLOOKUP(A47,'Page A'!$A:$D,4,FALSE))</f>
        <v/>
      </c>
      <c r="E47" s="24"/>
      <c r="F47" s="24"/>
      <c r="G47" s="98">
        <f t="shared" si="1"/>
        <v>0</v>
      </c>
    </row>
    <row r="48" spans="1:7" x14ac:dyDescent="0.2">
      <c r="A48" s="15"/>
      <c r="B48" s="461" t="str">
        <f>IF(ISERROR(VLOOKUP(A48,'Page A'!$A:$C,3,FALSE))=TRUE,"",VLOOKUP(A48,'Page A'!$A:$C,3,FALSE))</f>
        <v/>
      </c>
      <c r="C48" s="462" t="str">
        <f>IF(ISERROR(VLOOKUP(A48,'Page A'!$A:$C,2,FALSE ))=TRUE,"",VLOOKUP(A48,'Page A'!$A:$C,2,FALSE ))</f>
        <v/>
      </c>
      <c r="D48" s="461" t="str">
        <f>IF(ISERROR(VLOOKUP(A48,'Page A'!$A:$D,4,FALSE))=TRUE,"",VLOOKUP(A48,'Page A'!$A:$D,4,FALSE))</f>
        <v/>
      </c>
      <c r="E48" s="24"/>
      <c r="F48" s="24"/>
      <c r="G48" s="98">
        <f t="shared" si="1"/>
        <v>0</v>
      </c>
    </row>
    <row r="49" spans="1:7" x14ac:dyDescent="0.2">
      <c r="A49" s="15"/>
      <c r="B49" s="461" t="str">
        <f>IF(ISERROR(VLOOKUP(A49,'Page A'!$A:$C,3,FALSE))=TRUE,"",VLOOKUP(A49,'Page A'!$A:$C,3,FALSE))</f>
        <v/>
      </c>
      <c r="C49" s="462" t="str">
        <f>IF(ISERROR(VLOOKUP(A49,'Page A'!$A:$C,2,FALSE ))=TRUE,"",VLOOKUP(A49,'Page A'!$A:$C,2,FALSE ))</f>
        <v/>
      </c>
      <c r="D49" s="461" t="str">
        <f>IF(ISERROR(VLOOKUP(A49,'Page A'!$A:$D,4,FALSE))=TRUE,"",VLOOKUP(A49,'Page A'!$A:$D,4,FALSE))</f>
        <v/>
      </c>
      <c r="E49" s="24"/>
      <c r="F49" s="24"/>
      <c r="G49" s="98">
        <f t="shared" si="0"/>
        <v>0</v>
      </c>
    </row>
    <row r="50" spans="1:7" x14ac:dyDescent="0.2">
      <c r="A50" s="15"/>
      <c r="B50" s="461" t="str">
        <f>IF(ISERROR(VLOOKUP(A50,'Page A'!$A:$C,3,FALSE))=TRUE,"",VLOOKUP(A50,'Page A'!$A:$C,3,FALSE))</f>
        <v/>
      </c>
      <c r="C50" s="462" t="str">
        <f>IF(ISERROR(VLOOKUP(A50,'Page A'!$A:$C,2,FALSE ))=TRUE,"",VLOOKUP(A50,'Page A'!$A:$C,2,FALSE ))</f>
        <v/>
      </c>
      <c r="D50" s="461" t="str">
        <f>IF(ISERROR(VLOOKUP(A50,'Page A'!$A:$D,4,FALSE))=TRUE,"",VLOOKUP(A50,'Page A'!$A:$D,4,FALSE))</f>
        <v/>
      </c>
      <c r="E50" s="24"/>
      <c r="F50" s="24"/>
      <c r="G50" s="98">
        <f t="shared" si="0"/>
        <v>0</v>
      </c>
    </row>
    <row r="51" spans="1:7" x14ac:dyDescent="0.2">
      <c r="A51" s="15"/>
      <c r="B51" s="461" t="str">
        <f>IF(ISERROR(VLOOKUP(A51,'Page A'!$A:$C,3,FALSE))=TRUE,"",VLOOKUP(A51,'Page A'!$A:$C,3,FALSE))</f>
        <v/>
      </c>
      <c r="C51" s="462" t="str">
        <f>IF(ISERROR(VLOOKUP(A51,'Page A'!$A:$C,2,FALSE ))=TRUE,"",VLOOKUP(A51,'Page A'!$A:$C,2,FALSE ))</f>
        <v/>
      </c>
      <c r="D51" s="461" t="str">
        <f>IF(ISERROR(VLOOKUP(A51,'Page A'!$A:$D,4,FALSE))=TRUE,"",VLOOKUP(A51,'Page A'!$A:$D,4,FALSE))</f>
        <v/>
      </c>
      <c r="E51" s="24"/>
      <c r="F51" s="24"/>
      <c r="G51" s="98">
        <f t="shared" si="0"/>
        <v>0</v>
      </c>
    </row>
    <row r="52" spans="1:7" x14ac:dyDescent="0.2">
      <c r="A52" s="15"/>
      <c r="B52" s="461" t="str">
        <f>IF(ISERROR(VLOOKUP(A52,'Page A'!$A:$C,3,FALSE))=TRUE,"",VLOOKUP(A52,'Page A'!$A:$C,3,FALSE))</f>
        <v/>
      </c>
      <c r="C52" s="462" t="str">
        <f>IF(ISERROR(VLOOKUP(A52,'Page A'!$A:$C,2,FALSE ))=TRUE,"",VLOOKUP(A52,'Page A'!$A:$C,2,FALSE ))</f>
        <v/>
      </c>
      <c r="D52" s="461" t="str">
        <f>IF(ISERROR(VLOOKUP(A52,'Page A'!$A:$D,4,FALSE))=TRUE,"",VLOOKUP(A52,'Page A'!$A:$D,4,FALSE))</f>
        <v/>
      </c>
      <c r="E52" s="24"/>
      <c r="F52" s="24"/>
      <c r="G52" s="98">
        <f t="shared" si="0"/>
        <v>0</v>
      </c>
    </row>
    <row r="53" spans="1:7" x14ac:dyDescent="0.2">
      <c r="A53" s="15"/>
      <c r="B53" s="461" t="str">
        <f>IF(ISERROR(VLOOKUP(A53,'Page A'!$A:$C,3,FALSE))=TRUE,"",VLOOKUP(A53,'Page A'!$A:$C,3,FALSE))</f>
        <v/>
      </c>
      <c r="C53" s="462" t="str">
        <f>IF(ISERROR(VLOOKUP(A53,'Page A'!$A:$C,2,FALSE ))=TRUE,"",VLOOKUP(A53,'Page A'!$A:$C,2,FALSE ))</f>
        <v/>
      </c>
      <c r="D53" s="461" t="str">
        <f>IF(ISERROR(VLOOKUP(A53,'Page A'!$A:$D,4,FALSE))=TRUE,"",VLOOKUP(A53,'Page A'!$A:$D,4,FALSE))</f>
        <v/>
      </c>
      <c r="E53" s="24"/>
      <c r="F53" s="24"/>
      <c r="G53" s="98">
        <f t="shared" si="0"/>
        <v>0</v>
      </c>
    </row>
    <row r="54" spans="1:7" x14ac:dyDescent="0.2">
      <c r="A54" s="15"/>
      <c r="B54" s="461" t="str">
        <f>IF(ISERROR(VLOOKUP(A54,'Page A'!$A:$C,3,FALSE))=TRUE,"",VLOOKUP(A54,'Page A'!$A:$C,3,FALSE))</f>
        <v/>
      </c>
      <c r="C54" s="462" t="str">
        <f>IF(ISERROR(VLOOKUP(A54,'Page A'!$A:$C,2,FALSE ))=TRUE,"",VLOOKUP(A54,'Page A'!$A:$C,2,FALSE ))</f>
        <v/>
      </c>
      <c r="D54" s="461" t="str">
        <f>IF(ISERROR(VLOOKUP(A54,'Page A'!$A:$D,4,FALSE))=TRUE,"",VLOOKUP(A54,'Page A'!$A:$D,4,FALSE))</f>
        <v/>
      </c>
      <c r="E54" s="24"/>
      <c r="F54" s="24"/>
      <c r="G54" s="98">
        <f t="shared" si="0"/>
        <v>0</v>
      </c>
    </row>
    <row r="55" spans="1:7" x14ac:dyDescent="0.2">
      <c r="A55" s="15"/>
      <c r="B55" s="461" t="str">
        <f>IF(ISERROR(VLOOKUP(A55,'Page A'!$A:$C,3,FALSE))=TRUE,"",VLOOKUP(A55,'Page A'!$A:$C,3,FALSE))</f>
        <v/>
      </c>
      <c r="C55" s="462" t="str">
        <f>IF(ISERROR(VLOOKUP(A55,'Page A'!$A:$C,2,FALSE ))=TRUE,"",VLOOKUP(A55,'Page A'!$A:$C,2,FALSE ))</f>
        <v/>
      </c>
      <c r="D55" s="461" t="str">
        <f>IF(ISERROR(VLOOKUP(A55,'Page A'!$A:$D,4,FALSE))=TRUE,"",VLOOKUP(A55,'Page A'!$A:$D,4,FALSE))</f>
        <v/>
      </c>
      <c r="E55" s="24"/>
      <c r="F55" s="24"/>
      <c r="G55" s="98">
        <f t="shared" si="0"/>
        <v>0</v>
      </c>
    </row>
    <row r="56" spans="1:7" x14ac:dyDescent="0.2">
      <c r="A56" s="15"/>
      <c r="B56" s="461" t="str">
        <f>IF(ISERROR(VLOOKUP(A56,'Page A'!$A:$C,3,FALSE))=TRUE,"",VLOOKUP(A56,'Page A'!$A:$C,3,FALSE))</f>
        <v/>
      </c>
      <c r="C56" s="462" t="str">
        <f>IF(ISERROR(VLOOKUP(A56,'Page A'!$A:$C,2,FALSE ))=TRUE,"",VLOOKUP(A56,'Page A'!$A:$C,2,FALSE ))</f>
        <v/>
      </c>
      <c r="D56" s="461" t="str">
        <f>IF(ISERROR(VLOOKUP(A56,'Page A'!$A:$D,4,FALSE))=TRUE,"",VLOOKUP(A56,'Page A'!$A:$D,4,FALSE))</f>
        <v/>
      </c>
      <c r="E56" s="24"/>
      <c r="F56" s="24"/>
      <c r="G56" s="98">
        <f t="shared" si="0"/>
        <v>0</v>
      </c>
    </row>
    <row r="57" spans="1:7" x14ac:dyDescent="0.2">
      <c r="A57" s="15"/>
      <c r="B57" s="461" t="str">
        <f>IF(ISERROR(VLOOKUP(A57,'Page A'!$A:$C,3,FALSE))=TRUE,"",VLOOKUP(A57,'Page A'!$A:$C,3,FALSE))</f>
        <v/>
      </c>
      <c r="C57" s="462" t="str">
        <f>IF(ISERROR(VLOOKUP(A57,'Page A'!$A:$C,2,FALSE ))=TRUE,"",VLOOKUP(A57,'Page A'!$A:$C,2,FALSE ))</f>
        <v/>
      </c>
      <c r="D57" s="461" t="str">
        <f>IF(ISERROR(VLOOKUP(A57,'Page A'!$A:$D,4,FALSE))=TRUE,"",VLOOKUP(A57,'Page A'!$A:$D,4,FALSE))</f>
        <v/>
      </c>
      <c r="E57" s="24"/>
      <c r="F57" s="24"/>
      <c r="G57" s="98">
        <f t="shared" si="0"/>
        <v>0</v>
      </c>
    </row>
    <row r="58" spans="1:7" x14ac:dyDescent="0.2">
      <c r="A58" s="15"/>
      <c r="B58" s="461" t="str">
        <f>IF(ISERROR(VLOOKUP(A58,'Page A'!$A:$C,3,FALSE))=TRUE,"",VLOOKUP(A58,'Page A'!$A:$C,3,FALSE))</f>
        <v/>
      </c>
      <c r="C58" s="462" t="str">
        <f>IF(ISERROR(VLOOKUP(A58,'Page A'!$A:$C,2,FALSE ))=TRUE,"",VLOOKUP(A58,'Page A'!$A:$C,2,FALSE ))</f>
        <v/>
      </c>
      <c r="D58" s="461" t="str">
        <f>IF(ISERROR(VLOOKUP(A58,'Page A'!$A:$D,4,FALSE))=TRUE,"",VLOOKUP(A58,'Page A'!$A:$D,4,FALSE))</f>
        <v/>
      </c>
      <c r="E58" s="24"/>
      <c r="F58" s="24"/>
      <c r="G58" s="98">
        <f t="shared" si="0"/>
        <v>0</v>
      </c>
    </row>
    <row r="59" spans="1:7" x14ac:dyDescent="0.2">
      <c r="A59" s="15"/>
      <c r="B59" s="461" t="str">
        <f>IF(ISERROR(VLOOKUP(A59,'Page A'!$A:$C,3,FALSE))=TRUE,"",VLOOKUP(A59,'Page A'!$A:$C,3,FALSE))</f>
        <v/>
      </c>
      <c r="C59" s="462" t="str">
        <f>IF(ISERROR(VLOOKUP(A59,'Page A'!$A:$C,2,FALSE ))=TRUE,"",VLOOKUP(A59,'Page A'!$A:$C,2,FALSE ))</f>
        <v/>
      </c>
      <c r="D59" s="461" t="str">
        <f>IF(ISERROR(VLOOKUP(A59,'Page A'!$A:$D,4,FALSE))=TRUE,"",VLOOKUP(A59,'Page A'!$A:$D,4,FALSE))</f>
        <v/>
      </c>
      <c r="E59" s="24"/>
      <c r="F59" s="24"/>
      <c r="G59" s="98">
        <f t="shared" si="0"/>
        <v>0</v>
      </c>
    </row>
    <row r="60" spans="1:7" x14ac:dyDescent="0.2">
      <c r="A60" s="15"/>
      <c r="B60" s="461" t="str">
        <f>IF(ISERROR(VLOOKUP(A60,'Page A'!$A:$C,3,FALSE))=TRUE,"",VLOOKUP(A60,'Page A'!$A:$C,3,FALSE))</f>
        <v/>
      </c>
      <c r="C60" s="462" t="str">
        <f>IF(ISERROR(VLOOKUP(A60,'Page A'!$A:$C,2,FALSE ))=TRUE,"",VLOOKUP(A60,'Page A'!$A:$C,2,FALSE ))</f>
        <v/>
      </c>
      <c r="D60" s="461" t="str">
        <f>IF(ISERROR(VLOOKUP(A60,'Page A'!$A:$D,4,FALSE))=TRUE,"",VLOOKUP(A60,'Page A'!$A:$D,4,FALSE))</f>
        <v/>
      </c>
      <c r="E60" s="24"/>
      <c r="F60" s="24"/>
      <c r="G60" s="98">
        <f t="shared" si="0"/>
        <v>0</v>
      </c>
    </row>
    <row r="61" spans="1:7" x14ac:dyDescent="0.2">
      <c r="A61" s="15"/>
      <c r="B61" s="461" t="str">
        <f>IF(ISERROR(VLOOKUP(A61,'Page A'!$A:$C,3,FALSE))=TRUE,"",VLOOKUP(A61,'Page A'!$A:$C,3,FALSE))</f>
        <v/>
      </c>
      <c r="C61" s="462" t="str">
        <f>IF(ISERROR(VLOOKUP(A61,'Page A'!$A:$C,2,FALSE ))=TRUE,"",VLOOKUP(A61,'Page A'!$A:$C,2,FALSE ))</f>
        <v/>
      </c>
      <c r="D61" s="461" t="str">
        <f>IF(ISERROR(VLOOKUP(A61,'Page A'!$A:$D,4,FALSE))=TRUE,"",VLOOKUP(A61,'Page A'!$A:$D,4,FALSE))</f>
        <v/>
      </c>
      <c r="E61" s="24"/>
      <c r="F61" s="24"/>
      <c r="G61" s="98">
        <f t="shared" si="0"/>
        <v>0</v>
      </c>
    </row>
    <row r="62" spans="1:7" x14ac:dyDescent="0.2">
      <c r="A62" s="15"/>
      <c r="B62" s="461" t="str">
        <f>IF(ISERROR(VLOOKUP(A62,'Page A'!$A:$C,3,FALSE))=TRUE,"",VLOOKUP(A62,'Page A'!$A:$C,3,FALSE))</f>
        <v/>
      </c>
      <c r="C62" s="462" t="str">
        <f>IF(ISERROR(VLOOKUP(A62,'Page A'!$A:$C,2,FALSE ))=TRUE,"",VLOOKUP(A62,'Page A'!$A:$C,2,FALSE ))</f>
        <v/>
      </c>
      <c r="D62" s="461" t="str">
        <f>IF(ISERROR(VLOOKUP(A62,'Page A'!$A:$D,4,FALSE))=TRUE,"",VLOOKUP(A62,'Page A'!$A:$D,4,FALSE))</f>
        <v/>
      </c>
      <c r="E62" s="24"/>
      <c r="F62" s="24"/>
      <c r="G62" s="98">
        <f t="shared" ref="G62:G75" si="2">IF((E62-F62)&gt;0,(E62-F62),0)</f>
        <v>0</v>
      </c>
    </row>
    <row r="63" spans="1:7" x14ac:dyDescent="0.2">
      <c r="A63" s="15"/>
      <c r="B63" s="461" t="str">
        <f>IF(ISERROR(VLOOKUP(A63,'Page A'!$A:$C,3,FALSE))=TRUE,"",VLOOKUP(A63,'Page A'!$A:$C,3,FALSE))</f>
        <v/>
      </c>
      <c r="C63" s="462" t="str">
        <f>IF(ISERROR(VLOOKUP(A63,'Page A'!$A:$C,2,FALSE ))=TRUE,"",VLOOKUP(A63,'Page A'!$A:$C,2,FALSE ))</f>
        <v/>
      </c>
      <c r="D63" s="461" t="str">
        <f>IF(ISERROR(VLOOKUP(A63,'Page A'!$A:$D,4,FALSE))=TRUE,"",VLOOKUP(A63,'Page A'!$A:$D,4,FALSE))</f>
        <v/>
      </c>
      <c r="E63" s="24"/>
      <c r="F63" s="24"/>
      <c r="G63" s="98">
        <f t="shared" si="2"/>
        <v>0</v>
      </c>
    </row>
    <row r="64" spans="1:7" x14ac:dyDescent="0.2">
      <c r="A64" s="15"/>
      <c r="B64" s="461" t="str">
        <f>IF(ISERROR(VLOOKUP(A64,'Page A'!$A:$C,3,FALSE))=TRUE,"",VLOOKUP(A64,'Page A'!$A:$C,3,FALSE))</f>
        <v/>
      </c>
      <c r="C64" s="462" t="str">
        <f>IF(ISERROR(VLOOKUP(A64,'Page A'!$A:$C,2,FALSE ))=TRUE,"",VLOOKUP(A64,'Page A'!$A:$C,2,FALSE ))</f>
        <v/>
      </c>
      <c r="D64" s="461" t="str">
        <f>IF(ISERROR(VLOOKUP(A64,'Page A'!$A:$D,4,FALSE))=TRUE,"",VLOOKUP(A64,'Page A'!$A:$D,4,FALSE))</f>
        <v/>
      </c>
      <c r="E64" s="24"/>
      <c r="F64" s="24"/>
      <c r="G64" s="98">
        <f t="shared" si="2"/>
        <v>0</v>
      </c>
    </row>
    <row r="65" spans="1:7" x14ac:dyDescent="0.2">
      <c r="A65" s="15"/>
      <c r="B65" s="461" t="str">
        <f>IF(ISERROR(VLOOKUP(A65,'Page A'!$A:$C,3,FALSE))=TRUE,"",VLOOKUP(A65,'Page A'!$A:$C,3,FALSE))</f>
        <v/>
      </c>
      <c r="C65" s="462" t="str">
        <f>IF(ISERROR(VLOOKUP(A65,'Page A'!$A:$C,2,FALSE ))=TRUE,"",VLOOKUP(A65,'Page A'!$A:$C,2,FALSE ))</f>
        <v/>
      </c>
      <c r="D65" s="461" t="str">
        <f>IF(ISERROR(VLOOKUP(A65,'Page A'!$A:$D,4,FALSE))=TRUE,"",VLOOKUP(A65,'Page A'!$A:$D,4,FALSE))</f>
        <v/>
      </c>
      <c r="E65" s="24"/>
      <c r="F65" s="24"/>
      <c r="G65" s="98">
        <f t="shared" si="2"/>
        <v>0</v>
      </c>
    </row>
    <row r="66" spans="1:7" x14ac:dyDescent="0.2">
      <c r="A66" s="15"/>
      <c r="B66" s="461" t="str">
        <f>IF(ISERROR(VLOOKUP(A66,'Page A'!$A:$C,3,FALSE))=TRUE,"",VLOOKUP(A66,'Page A'!$A:$C,3,FALSE))</f>
        <v/>
      </c>
      <c r="C66" s="462" t="str">
        <f>IF(ISERROR(VLOOKUP(A66,'Page A'!$A:$C,2,FALSE ))=TRUE,"",VLOOKUP(A66,'Page A'!$A:$C,2,FALSE ))</f>
        <v/>
      </c>
      <c r="D66" s="461" t="str">
        <f>IF(ISERROR(VLOOKUP(A66,'Page A'!$A:$D,4,FALSE))=TRUE,"",VLOOKUP(A66,'Page A'!$A:$D,4,FALSE))</f>
        <v/>
      </c>
      <c r="E66" s="24"/>
      <c r="F66" s="24"/>
      <c r="G66" s="98">
        <f t="shared" si="2"/>
        <v>0</v>
      </c>
    </row>
    <row r="67" spans="1:7" x14ac:dyDescent="0.2">
      <c r="A67" s="15"/>
      <c r="B67" s="461" t="str">
        <f>IF(ISERROR(VLOOKUP(A67,'Page A'!$A:$C,3,FALSE))=TRUE,"",VLOOKUP(A67,'Page A'!$A:$C,3,FALSE))</f>
        <v/>
      </c>
      <c r="C67" s="462" t="str">
        <f>IF(ISERROR(VLOOKUP(A67,'Page A'!$A:$C,2,FALSE ))=TRUE,"",VLOOKUP(A67,'Page A'!$A:$C,2,FALSE ))</f>
        <v/>
      </c>
      <c r="D67" s="461" t="str">
        <f>IF(ISERROR(VLOOKUP(A67,'Page A'!$A:$D,4,FALSE))=TRUE,"",VLOOKUP(A67,'Page A'!$A:$D,4,FALSE))</f>
        <v/>
      </c>
      <c r="E67" s="24"/>
      <c r="F67" s="24"/>
      <c r="G67" s="98">
        <f t="shared" si="2"/>
        <v>0</v>
      </c>
    </row>
    <row r="68" spans="1:7" x14ac:dyDescent="0.2">
      <c r="A68" s="15"/>
      <c r="B68" s="461" t="str">
        <f>IF(ISERROR(VLOOKUP(A68,'Page A'!$A:$C,3,FALSE))=TRUE,"",VLOOKUP(A68,'Page A'!$A:$C,3,FALSE))</f>
        <v/>
      </c>
      <c r="C68" s="462" t="str">
        <f>IF(ISERROR(VLOOKUP(A68,'Page A'!$A:$C,2,FALSE ))=TRUE,"",VLOOKUP(A68,'Page A'!$A:$C,2,FALSE ))</f>
        <v/>
      </c>
      <c r="D68" s="461" t="str">
        <f>IF(ISERROR(VLOOKUP(A68,'Page A'!$A:$D,4,FALSE))=TRUE,"",VLOOKUP(A68,'Page A'!$A:$D,4,FALSE))</f>
        <v/>
      </c>
      <c r="E68" s="24"/>
      <c r="F68" s="24"/>
      <c r="G68" s="98">
        <f t="shared" si="2"/>
        <v>0</v>
      </c>
    </row>
    <row r="69" spans="1:7" x14ac:dyDescent="0.2">
      <c r="A69" s="15"/>
      <c r="B69" s="461" t="str">
        <f>IF(ISERROR(VLOOKUP(A69,'Page A'!$A:$C,3,FALSE))=TRUE,"",VLOOKUP(A69,'Page A'!$A:$C,3,FALSE))</f>
        <v/>
      </c>
      <c r="C69" s="462" t="str">
        <f>IF(ISERROR(VLOOKUP(A69,'Page A'!$A:$C,2,FALSE ))=TRUE,"",VLOOKUP(A69,'Page A'!$A:$C,2,FALSE ))</f>
        <v/>
      </c>
      <c r="D69" s="461" t="str">
        <f>IF(ISERROR(VLOOKUP(A69,'Page A'!$A:$D,4,FALSE))=TRUE,"",VLOOKUP(A69,'Page A'!$A:$D,4,FALSE))</f>
        <v/>
      </c>
      <c r="E69" s="24"/>
      <c r="F69" s="24"/>
      <c r="G69" s="98">
        <f t="shared" si="2"/>
        <v>0</v>
      </c>
    </row>
    <row r="70" spans="1:7" x14ac:dyDescent="0.2">
      <c r="A70" s="15"/>
      <c r="B70" s="461" t="str">
        <f>IF(ISERROR(VLOOKUP(A70,'Page A'!$A:$C,3,FALSE))=TRUE,"",VLOOKUP(A70,'Page A'!$A:$C,3,FALSE))</f>
        <v/>
      </c>
      <c r="C70" s="462" t="str">
        <f>IF(ISERROR(VLOOKUP(A70,'Page A'!$A:$C,2,FALSE ))=TRUE,"",VLOOKUP(A70,'Page A'!$A:$C,2,FALSE ))</f>
        <v/>
      </c>
      <c r="D70" s="461" t="str">
        <f>IF(ISERROR(VLOOKUP(A70,'Page A'!$A:$D,4,FALSE))=TRUE,"",VLOOKUP(A70,'Page A'!$A:$D,4,FALSE))</f>
        <v/>
      </c>
      <c r="E70" s="24"/>
      <c r="F70" s="24"/>
      <c r="G70" s="98">
        <f t="shared" si="2"/>
        <v>0</v>
      </c>
    </row>
    <row r="71" spans="1:7" x14ac:dyDescent="0.2">
      <c r="A71" s="15"/>
      <c r="B71" s="461" t="str">
        <f>IF(ISERROR(VLOOKUP(A71,'Page A'!$A:$C,3,FALSE))=TRUE,"",VLOOKUP(A71,'Page A'!$A:$C,3,FALSE))</f>
        <v/>
      </c>
      <c r="C71" s="462" t="str">
        <f>IF(ISERROR(VLOOKUP(A71,'Page A'!$A:$C,2,FALSE ))=TRUE,"",VLOOKUP(A71,'Page A'!$A:$C,2,FALSE ))</f>
        <v/>
      </c>
      <c r="D71" s="461" t="str">
        <f>IF(ISERROR(VLOOKUP(A71,'Page A'!$A:$D,4,FALSE))=TRUE,"",VLOOKUP(A71,'Page A'!$A:$D,4,FALSE))</f>
        <v/>
      </c>
      <c r="E71" s="24"/>
      <c r="F71" s="24"/>
      <c r="G71" s="98">
        <f t="shared" si="2"/>
        <v>0</v>
      </c>
    </row>
    <row r="72" spans="1:7" x14ac:dyDescent="0.2">
      <c r="A72" s="15"/>
      <c r="B72" s="461" t="str">
        <f>IF(ISERROR(VLOOKUP(A72,'Page A'!$A:$C,3,FALSE))=TRUE,"",VLOOKUP(A72,'Page A'!$A:$C,3,FALSE))</f>
        <v/>
      </c>
      <c r="C72" s="462" t="str">
        <f>IF(ISERROR(VLOOKUP(A72,'Page A'!$A:$C,2,FALSE ))=TRUE,"",VLOOKUP(A72,'Page A'!$A:$C,2,FALSE ))</f>
        <v/>
      </c>
      <c r="D72" s="461" t="str">
        <f>IF(ISERROR(VLOOKUP(A72,'Page A'!$A:$D,4,FALSE))=TRUE,"",VLOOKUP(A72,'Page A'!$A:$D,4,FALSE))</f>
        <v/>
      </c>
      <c r="E72" s="24"/>
      <c r="F72" s="24"/>
      <c r="G72" s="98">
        <f t="shared" si="2"/>
        <v>0</v>
      </c>
    </row>
    <row r="73" spans="1:7" x14ac:dyDescent="0.2">
      <c r="A73" s="15"/>
      <c r="B73" s="461" t="str">
        <f>IF(ISERROR(VLOOKUP(A73,'Page A'!$A:$C,3,FALSE))=TRUE,"",VLOOKUP(A73,'Page A'!$A:$C,3,FALSE))</f>
        <v/>
      </c>
      <c r="C73" s="462" t="str">
        <f>IF(ISERROR(VLOOKUP(A73,'Page A'!$A:$C,2,FALSE ))=TRUE,"",VLOOKUP(A73,'Page A'!$A:$C,2,FALSE ))</f>
        <v/>
      </c>
      <c r="D73" s="461" t="str">
        <f>IF(ISERROR(VLOOKUP(A73,'Page A'!$A:$D,4,FALSE))=TRUE,"",VLOOKUP(A73,'Page A'!$A:$D,4,FALSE))</f>
        <v/>
      </c>
      <c r="E73" s="24"/>
      <c r="F73" s="24"/>
      <c r="G73" s="98">
        <f t="shared" si="2"/>
        <v>0</v>
      </c>
    </row>
    <row r="74" spans="1:7" x14ac:dyDescent="0.2">
      <c r="A74" s="15"/>
      <c r="B74" s="461" t="str">
        <f>IF(ISERROR(VLOOKUP(A74,'Page A'!$A:$C,3,FALSE))=TRUE,"",VLOOKUP(A74,'Page A'!$A:$C,3,FALSE))</f>
        <v/>
      </c>
      <c r="C74" s="462" t="str">
        <f>IF(ISERROR(VLOOKUP(A74,'Page A'!$A:$C,2,FALSE ))=TRUE,"",VLOOKUP(A74,'Page A'!$A:$C,2,FALSE ))</f>
        <v/>
      </c>
      <c r="D74" s="461" t="str">
        <f>IF(ISERROR(VLOOKUP(A74,'Page A'!$A:$D,4,FALSE))=TRUE,"",VLOOKUP(A74,'Page A'!$A:$D,4,FALSE))</f>
        <v/>
      </c>
      <c r="E74" s="24"/>
      <c r="F74" s="24"/>
      <c r="G74" s="98">
        <f t="shared" si="2"/>
        <v>0</v>
      </c>
    </row>
    <row r="75" spans="1:7" x14ac:dyDescent="0.2">
      <c r="A75" s="15"/>
      <c r="B75" s="461" t="str">
        <f>IF(ISERROR(VLOOKUP(A75,'Page A'!$A:$C,3,FALSE))=TRUE,"",VLOOKUP(A75,'Page A'!$A:$C,3,FALSE))</f>
        <v/>
      </c>
      <c r="C75" s="462" t="str">
        <f>IF(ISERROR(VLOOKUP(A75,'Page A'!$A:$C,2,FALSE ))=TRUE,"",VLOOKUP(A75,'Page A'!$A:$C,2,FALSE ))</f>
        <v/>
      </c>
      <c r="D75" s="461" t="str">
        <f>IF(ISERROR(VLOOKUP(A75,'Page A'!$A:$D,4,FALSE))=TRUE,"",VLOOKUP(A75,'Page A'!$A:$D,4,FALSE))</f>
        <v/>
      </c>
      <c r="E75" s="24"/>
      <c r="F75" s="24"/>
      <c r="G75" s="98">
        <f t="shared" si="2"/>
        <v>0</v>
      </c>
    </row>
    <row r="76" spans="1:7" x14ac:dyDescent="0.2">
      <c r="A76" s="562" t="s">
        <v>69</v>
      </c>
      <c r="B76" s="563"/>
      <c r="C76" s="563"/>
      <c r="D76" s="564"/>
      <c r="E76" s="99">
        <f>SUM(E15:E75)</f>
        <v>0</v>
      </c>
      <c r="F76" s="99">
        <f>SUM(F15:F75)</f>
        <v>0</v>
      </c>
      <c r="G76" s="99">
        <f>SUM(G15:G75)</f>
        <v>0</v>
      </c>
    </row>
    <row r="77" spans="1:7" x14ac:dyDescent="0.2">
      <c r="A77" s="562" t="s">
        <v>70</v>
      </c>
      <c r="B77" s="563"/>
      <c r="C77" s="563"/>
      <c r="D77" s="564"/>
      <c r="E77" s="99">
        <f>+'Page 4A (2)'!E87</f>
        <v>0</v>
      </c>
      <c r="F77" s="99">
        <f>+'Page 4A (2)'!F87</f>
        <v>0</v>
      </c>
      <c r="G77" s="99">
        <f>+'Page 4A (2)'!G87</f>
        <v>0</v>
      </c>
    </row>
    <row r="78" spans="1:7" ht="13.5" thickBot="1" x14ac:dyDescent="0.25">
      <c r="A78" s="40" t="s">
        <v>924</v>
      </c>
      <c r="B78" s="40"/>
      <c r="C78" s="40"/>
      <c r="D78" s="66" t="s">
        <v>63</v>
      </c>
      <c r="E78" s="100">
        <f>SUM(E76:E77)</f>
        <v>0</v>
      </c>
      <c r="F78" s="100">
        <f>SUM(F76:F77)</f>
        <v>0</v>
      </c>
      <c r="G78" s="100">
        <f>SUM(G76:G77)</f>
        <v>0</v>
      </c>
    </row>
    <row r="79" spans="1:7" ht="13.5" thickTop="1" x14ac:dyDescent="0.2">
      <c r="A79" s="33" t="s">
        <v>252</v>
      </c>
      <c r="C79" s="40"/>
      <c r="D79" s="66"/>
      <c r="E79" s="101"/>
    </row>
    <row r="80" spans="1:7" x14ac:dyDescent="0.2">
      <c r="A80" s="33" t="s">
        <v>250</v>
      </c>
      <c r="C80" s="40"/>
      <c r="D80" s="66"/>
      <c r="E80" s="101"/>
    </row>
    <row r="81" spans="1:7" x14ac:dyDescent="0.2">
      <c r="A81" s="35"/>
      <c r="C81" s="40"/>
      <c r="D81" s="66"/>
      <c r="E81" s="101"/>
    </row>
    <row r="82" spans="1:7" s="27" customFormat="1" x14ac:dyDescent="0.2">
      <c r="A82" s="35"/>
      <c r="C82" s="40"/>
      <c r="D82" s="66"/>
      <c r="E82" s="101"/>
      <c r="F82" s="138" t="s">
        <v>923</v>
      </c>
      <c r="G82" s="101">
        <f>+'Page 1'!H116</f>
        <v>0</v>
      </c>
    </row>
    <row r="83" spans="1:7" s="27" customFormat="1" x14ac:dyDescent="0.2">
      <c r="A83" s="35"/>
      <c r="C83" s="40"/>
      <c r="E83" s="101"/>
      <c r="F83" s="138" t="s">
        <v>259</v>
      </c>
      <c r="G83" s="101">
        <f>+E78</f>
        <v>0</v>
      </c>
    </row>
    <row r="84" spans="1:7" s="27" customFormat="1" x14ac:dyDescent="0.2">
      <c r="A84" s="35"/>
      <c r="B84" s="40"/>
      <c r="C84" s="40"/>
      <c r="E84" s="101"/>
      <c r="F84" s="138" t="s">
        <v>254</v>
      </c>
      <c r="G84" s="102">
        <f>+G83-G82</f>
        <v>0</v>
      </c>
    </row>
    <row r="85" spans="1:7" s="153" customFormat="1" x14ac:dyDescent="0.2">
      <c r="A85" s="67" t="s">
        <v>287</v>
      </c>
      <c r="B85" s="151"/>
      <c r="C85" s="67" t="s">
        <v>925</v>
      </c>
      <c r="D85" s="151"/>
      <c r="E85" s="152"/>
      <c r="F85" s="151"/>
      <c r="G85" s="150" t="str">
        <f>IF(G83-G82=0,"YES, Condition met.","NO, You MUST correct this before proceeding.")</f>
        <v>YES, Condition met.</v>
      </c>
    </row>
    <row r="86" spans="1:7" ht="13.5" thickBot="1" x14ac:dyDescent="0.25">
      <c r="A86" s="188"/>
      <c r="B86" s="103"/>
      <c r="C86" s="103"/>
      <c r="D86" s="103"/>
      <c r="E86" s="103"/>
      <c r="F86" s="103"/>
      <c r="G86" s="103"/>
    </row>
    <row r="87" spans="1:7" x14ac:dyDescent="0.2">
      <c r="A87" s="524" t="s">
        <v>989</v>
      </c>
      <c r="B87" s="524"/>
      <c r="C87" s="524"/>
      <c r="D87" s="524"/>
      <c r="E87" s="524"/>
      <c r="F87" s="524"/>
      <c r="G87" s="524"/>
    </row>
    <row r="88" spans="1:7" hidden="1" x14ac:dyDescent="0.2">
      <c r="G88" s="33"/>
    </row>
  </sheetData>
  <sheetProtection password="8EDC" sheet="1" selectLockedCells="1"/>
  <mergeCells count="10">
    <mergeCell ref="A87:G87"/>
    <mergeCell ref="A4:G4"/>
    <mergeCell ref="A7:G7"/>
    <mergeCell ref="A8:G8"/>
    <mergeCell ref="A9:G9"/>
    <mergeCell ref="A77:D77"/>
    <mergeCell ref="A11:G11"/>
    <mergeCell ref="A12:G12"/>
    <mergeCell ref="A10:G10"/>
    <mergeCell ref="A76:D76"/>
  </mergeCells>
  <phoneticPr fontId="2" type="noConversion"/>
  <printOptions horizontalCentered="1"/>
  <pageMargins left="0.5" right="0.5" top="0.5" bottom="0.5" header="0.25" footer="0.25"/>
  <pageSetup paperSize="5" scale="78" orientation="portrait" blackAndWhite="1"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pageSetUpPr fitToPage="1"/>
  </sheetPr>
  <dimension ref="A1:G91"/>
  <sheetViews>
    <sheetView zoomScaleNormal="100" workbookViewId="0">
      <selection activeCell="A15" sqref="A15"/>
    </sheetView>
  </sheetViews>
  <sheetFormatPr defaultColWidth="0" defaultRowHeight="12.75" zeroHeight="1" x14ac:dyDescent="0.2"/>
  <cols>
    <col min="1" max="1" width="8.7109375" style="26" customWidth="1"/>
    <col min="2" max="2" width="6.7109375" style="33" customWidth="1"/>
    <col min="3" max="3" width="56.42578125" style="33" customWidth="1"/>
    <col min="4" max="4" width="7.28515625" style="33" customWidth="1"/>
    <col min="5" max="6" width="14.7109375" style="33" customWidth="1"/>
    <col min="7" max="7" width="14.7109375" style="11" customWidth="1"/>
    <col min="8" max="16384" width="15.28515625" style="11" hidden="1"/>
  </cols>
  <sheetData>
    <row r="1" spans="1:7" s="61" customFormat="1" ht="11.25" x14ac:dyDescent="0.2">
      <c r="A1" s="122" t="s">
        <v>447</v>
      </c>
      <c r="B1" s="122"/>
      <c r="C1" s="122"/>
      <c r="D1" s="122"/>
      <c r="E1" s="122"/>
      <c r="F1" s="122"/>
      <c r="G1" s="124" t="s">
        <v>448</v>
      </c>
    </row>
    <row r="2" spans="1:7" s="61" customFormat="1" ht="11.25" x14ac:dyDescent="0.2">
      <c r="A2" s="125" t="str">
        <f>+Instructions!A2</f>
        <v>SPECIAL CA SCHEDULE P AS OF 12/31/24</v>
      </c>
      <c r="B2" s="122"/>
      <c r="C2" s="122"/>
      <c r="D2" s="122"/>
      <c r="E2" s="122"/>
      <c r="F2" s="122"/>
      <c r="G2" s="122"/>
    </row>
    <row r="3" spans="1:7" s="61" customFormat="1" ht="11.25" x14ac:dyDescent="0.2">
      <c r="A3" s="122" t="str">
        <f>+Instructions!A3</f>
        <v>FAD 152 (10/24)</v>
      </c>
      <c r="B3" s="122"/>
      <c r="C3" s="122"/>
      <c r="D3" s="122"/>
      <c r="E3" s="122"/>
      <c r="F3" s="122"/>
      <c r="G3" s="122"/>
    </row>
    <row r="4" spans="1:7" x14ac:dyDescent="0.2">
      <c r="A4" s="555"/>
      <c r="B4" s="555"/>
      <c r="C4" s="555"/>
      <c r="D4" s="555"/>
      <c r="E4" s="555"/>
      <c r="F4" s="555"/>
      <c r="G4" s="555"/>
    </row>
    <row r="5" spans="1:7" x14ac:dyDescent="0.2">
      <c r="A5" s="52">
        <f>+'Page 1'!B11</f>
        <v>0</v>
      </c>
      <c r="B5" s="32"/>
      <c r="C5" s="13" t="str">
        <f>+'Page 1'!D11</f>
        <v>Enter your NAIC# first.  If your company name does not appear here, go to page A.</v>
      </c>
      <c r="D5" s="13"/>
      <c r="E5" s="13"/>
      <c r="F5" s="13"/>
      <c r="G5" s="33"/>
    </row>
    <row r="6" spans="1:7" x14ac:dyDescent="0.2">
      <c r="A6" s="33" t="s">
        <v>457</v>
      </c>
      <c r="B6" s="32"/>
      <c r="C6" s="32" t="s">
        <v>458</v>
      </c>
      <c r="D6" s="32"/>
      <c r="G6" s="33"/>
    </row>
    <row r="7" spans="1:7" x14ac:dyDescent="0.2">
      <c r="A7" s="547" t="s">
        <v>290</v>
      </c>
      <c r="B7" s="547"/>
      <c r="C7" s="547"/>
      <c r="D7" s="547"/>
      <c r="E7" s="547"/>
      <c r="F7" s="547"/>
      <c r="G7" s="547"/>
    </row>
    <row r="8" spans="1:7" x14ac:dyDescent="0.2">
      <c r="A8" s="547" t="s">
        <v>473</v>
      </c>
      <c r="B8" s="547"/>
      <c r="C8" s="547"/>
      <c r="D8" s="547"/>
      <c r="E8" s="547"/>
      <c r="F8" s="547"/>
      <c r="G8" s="547"/>
    </row>
    <row r="9" spans="1:7" ht="12.75" customHeight="1" x14ac:dyDescent="0.2">
      <c r="A9" s="556" t="s">
        <v>246</v>
      </c>
      <c r="B9" s="556"/>
      <c r="C9" s="556"/>
      <c r="D9" s="556"/>
      <c r="E9" s="556"/>
      <c r="F9" s="556"/>
      <c r="G9" s="556"/>
    </row>
    <row r="10" spans="1:7" x14ac:dyDescent="0.2">
      <c r="A10" s="555" t="s">
        <v>59</v>
      </c>
      <c r="B10" s="555"/>
      <c r="C10" s="555"/>
      <c r="D10" s="555"/>
      <c r="E10" s="555"/>
      <c r="F10" s="555"/>
      <c r="G10" s="555"/>
    </row>
    <row r="11" spans="1:7" ht="12.75" customHeight="1" x14ac:dyDescent="0.2">
      <c r="A11" s="556" t="s">
        <v>329</v>
      </c>
      <c r="B11" s="556"/>
      <c r="C11" s="556"/>
      <c r="D11" s="556"/>
      <c r="E11" s="556"/>
      <c r="F11" s="556"/>
      <c r="G11" s="556"/>
    </row>
    <row r="12" spans="1:7" x14ac:dyDescent="0.2">
      <c r="A12" s="546" t="s">
        <v>247</v>
      </c>
      <c r="B12" s="546"/>
      <c r="C12" s="546"/>
      <c r="D12" s="546"/>
      <c r="E12" s="546"/>
      <c r="F12" s="546"/>
      <c r="G12" s="546"/>
    </row>
    <row r="13" spans="1:7" x14ac:dyDescent="0.2">
      <c r="A13" s="40"/>
      <c r="B13" s="40"/>
      <c r="C13" s="40"/>
      <c r="D13" s="40"/>
      <c r="E13" s="40"/>
      <c r="F13" s="40"/>
      <c r="G13" s="40"/>
    </row>
    <row r="14" spans="1:7" s="130" customFormat="1" ht="112.5" x14ac:dyDescent="0.2">
      <c r="A14" s="48" t="s">
        <v>283</v>
      </c>
      <c r="B14" s="48" t="s">
        <v>284</v>
      </c>
      <c r="C14" s="48" t="s">
        <v>61</v>
      </c>
      <c r="D14" s="48" t="s">
        <v>285</v>
      </c>
      <c r="E14" s="399" t="s">
        <v>922</v>
      </c>
      <c r="F14" s="48" t="s">
        <v>248</v>
      </c>
      <c r="G14" s="48" t="s">
        <v>249</v>
      </c>
    </row>
    <row r="15" spans="1:7" x14ac:dyDescent="0.2">
      <c r="A15" s="15"/>
      <c r="B15" s="461" t="str">
        <f>IF(ISERROR(VLOOKUP(A15,'Page A'!$A:$C,3,FALSE))=TRUE,"",VLOOKUP(A15,'Page A'!$A:$C,3,FALSE))</f>
        <v/>
      </c>
      <c r="C15" s="462" t="str">
        <f>IF(ISERROR(VLOOKUP(A15,'Page A'!$A:$C,2,FALSE ))=TRUE,"",VLOOKUP(A15,'Page A'!$A:$C,2,FALSE ))</f>
        <v/>
      </c>
      <c r="D15" s="461" t="str">
        <f>IF(ISERROR(VLOOKUP(A15,'Page A'!$A:$D,4,FALSE))=TRUE,"",VLOOKUP(A15,'Page A'!$A:$D,4,FALSE))</f>
        <v/>
      </c>
      <c r="E15" s="24"/>
      <c r="F15" s="24"/>
      <c r="G15" s="98">
        <f>IF((E15-F15)&gt;0,(E15-F15),0)</f>
        <v>0</v>
      </c>
    </row>
    <row r="16" spans="1:7" x14ac:dyDescent="0.2">
      <c r="A16" s="15"/>
      <c r="B16" s="461" t="str">
        <f>IF(ISERROR(VLOOKUP(A16,'Page A'!$A:$C,3,FALSE))=TRUE,"",VLOOKUP(A16,'Page A'!$A:$C,3,FALSE))</f>
        <v/>
      </c>
      <c r="C16" s="462" t="str">
        <f>IF(ISERROR(VLOOKUP(A16,'Page A'!$A:$C,2,FALSE ))=TRUE,"",VLOOKUP(A16,'Page A'!$A:$C,2,FALSE ))</f>
        <v/>
      </c>
      <c r="D16" s="461" t="str">
        <f>IF(ISERROR(VLOOKUP(A16,'Page A'!$A:$D,4,FALSE))=TRUE,"",VLOOKUP(A16,'Page A'!$A:$D,4,FALSE))</f>
        <v/>
      </c>
      <c r="E16" s="24"/>
      <c r="F16" s="24"/>
      <c r="G16" s="98">
        <f t="shared" ref="G16:G86" si="0">IF((E16-F16)&gt;0,(E16-F16),0)</f>
        <v>0</v>
      </c>
    </row>
    <row r="17" spans="1:7" x14ac:dyDescent="0.2">
      <c r="A17" s="15"/>
      <c r="B17" s="461" t="str">
        <f>IF(ISERROR(VLOOKUP(A17,'Page A'!$A:$C,3,FALSE))=TRUE,"",VLOOKUP(A17,'Page A'!$A:$C,3,FALSE))</f>
        <v/>
      </c>
      <c r="C17" s="462" t="str">
        <f>IF(ISERROR(VLOOKUP(A17,'Page A'!$A:$C,2,FALSE ))=TRUE,"",VLOOKUP(A17,'Page A'!$A:$C,2,FALSE ))</f>
        <v/>
      </c>
      <c r="D17" s="461" t="str">
        <f>IF(ISERROR(VLOOKUP(A17,'Page A'!$A:$D,4,FALSE))=TRUE,"",VLOOKUP(A17,'Page A'!$A:$D,4,FALSE))</f>
        <v/>
      </c>
      <c r="E17" s="24"/>
      <c r="F17" s="24"/>
      <c r="G17" s="98">
        <f t="shared" si="0"/>
        <v>0</v>
      </c>
    </row>
    <row r="18" spans="1:7" x14ac:dyDescent="0.2">
      <c r="A18" s="15"/>
      <c r="B18" s="461" t="str">
        <f>IF(ISERROR(VLOOKUP(A18,'Page A'!$A:$C,3,FALSE))=TRUE,"",VLOOKUP(A18,'Page A'!$A:$C,3,FALSE))</f>
        <v/>
      </c>
      <c r="C18" s="462" t="str">
        <f>IF(ISERROR(VLOOKUP(A18,'Page A'!$A:$C,2,FALSE ))=TRUE,"",VLOOKUP(A18,'Page A'!$A:$C,2,FALSE ))</f>
        <v/>
      </c>
      <c r="D18" s="461" t="str">
        <f>IF(ISERROR(VLOOKUP(A18,'Page A'!$A:$D,4,FALSE))=TRUE,"",VLOOKUP(A18,'Page A'!$A:$D,4,FALSE))</f>
        <v/>
      </c>
      <c r="E18" s="24"/>
      <c r="F18" s="24"/>
      <c r="G18" s="98">
        <f t="shared" si="0"/>
        <v>0</v>
      </c>
    </row>
    <row r="19" spans="1:7" x14ac:dyDescent="0.2">
      <c r="A19" s="15"/>
      <c r="B19" s="461" t="str">
        <f>IF(ISERROR(VLOOKUP(A19,'Page A'!$A:$C,3,FALSE))=TRUE,"",VLOOKUP(A19,'Page A'!$A:$C,3,FALSE))</f>
        <v/>
      </c>
      <c r="C19" s="462" t="str">
        <f>IF(ISERROR(VLOOKUP(A19,'Page A'!$A:$C,2,FALSE ))=TRUE,"",VLOOKUP(A19,'Page A'!$A:$C,2,FALSE ))</f>
        <v/>
      </c>
      <c r="D19" s="461" t="str">
        <f>IF(ISERROR(VLOOKUP(A19,'Page A'!$A:$D,4,FALSE))=TRUE,"",VLOOKUP(A19,'Page A'!$A:$D,4,FALSE))</f>
        <v/>
      </c>
      <c r="E19" s="24"/>
      <c r="F19" s="24"/>
      <c r="G19" s="98">
        <f t="shared" si="0"/>
        <v>0</v>
      </c>
    </row>
    <row r="20" spans="1:7" x14ac:dyDescent="0.2">
      <c r="A20" s="15"/>
      <c r="B20" s="461" t="str">
        <f>IF(ISERROR(VLOOKUP(A20,'Page A'!$A:$C,3,FALSE))=TRUE,"",VLOOKUP(A20,'Page A'!$A:$C,3,FALSE))</f>
        <v/>
      </c>
      <c r="C20" s="462" t="str">
        <f>IF(ISERROR(VLOOKUP(A20,'Page A'!$A:$C,2,FALSE ))=TRUE,"",VLOOKUP(A20,'Page A'!$A:$C,2,FALSE ))</f>
        <v/>
      </c>
      <c r="D20" s="461" t="str">
        <f>IF(ISERROR(VLOOKUP(A20,'Page A'!$A:$D,4,FALSE))=TRUE,"",VLOOKUP(A20,'Page A'!$A:$D,4,FALSE))</f>
        <v/>
      </c>
      <c r="E20" s="24"/>
      <c r="F20" s="24"/>
      <c r="G20" s="98">
        <f t="shared" si="0"/>
        <v>0</v>
      </c>
    </row>
    <row r="21" spans="1:7" x14ac:dyDescent="0.2">
      <c r="A21" s="15"/>
      <c r="B21" s="461" t="str">
        <f>IF(ISERROR(VLOOKUP(A21,'Page A'!$A:$C,3,FALSE))=TRUE,"",VLOOKUP(A21,'Page A'!$A:$C,3,FALSE))</f>
        <v/>
      </c>
      <c r="C21" s="462" t="str">
        <f>IF(ISERROR(VLOOKUP(A21,'Page A'!$A:$C,2,FALSE ))=TRUE,"",VLOOKUP(A21,'Page A'!$A:$C,2,FALSE ))</f>
        <v/>
      </c>
      <c r="D21" s="461" t="str">
        <f>IF(ISERROR(VLOOKUP(A21,'Page A'!$A:$D,4,FALSE))=TRUE,"",VLOOKUP(A21,'Page A'!$A:$D,4,FALSE))</f>
        <v/>
      </c>
      <c r="E21" s="24"/>
      <c r="F21" s="24"/>
      <c r="G21" s="98">
        <f t="shared" si="0"/>
        <v>0</v>
      </c>
    </row>
    <row r="22" spans="1:7" x14ac:dyDescent="0.2">
      <c r="A22" s="15"/>
      <c r="B22" s="461" t="str">
        <f>IF(ISERROR(VLOOKUP(A22,'Page A'!$A:$C,3,FALSE))=TRUE,"",VLOOKUP(A22,'Page A'!$A:$C,3,FALSE))</f>
        <v/>
      </c>
      <c r="C22" s="462" t="str">
        <f>IF(ISERROR(VLOOKUP(A22,'Page A'!$A:$C,2,FALSE ))=TRUE,"",VLOOKUP(A22,'Page A'!$A:$C,2,FALSE ))</f>
        <v/>
      </c>
      <c r="D22" s="461" t="str">
        <f>IF(ISERROR(VLOOKUP(A22,'Page A'!$A:$D,4,FALSE))=TRUE,"",VLOOKUP(A22,'Page A'!$A:$D,4,FALSE))</f>
        <v/>
      </c>
      <c r="E22" s="24"/>
      <c r="F22" s="24"/>
      <c r="G22" s="98">
        <f t="shared" si="0"/>
        <v>0</v>
      </c>
    </row>
    <row r="23" spans="1:7" x14ac:dyDescent="0.2">
      <c r="A23" s="15"/>
      <c r="B23" s="461" t="str">
        <f>IF(ISERROR(VLOOKUP(A23,'Page A'!$A:$C,3,FALSE))=TRUE,"",VLOOKUP(A23,'Page A'!$A:$C,3,FALSE))</f>
        <v/>
      </c>
      <c r="C23" s="462" t="str">
        <f>IF(ISERROR(VLOOKUP(A23,'Page A'!$A:$C,2,FALSE ))=TRUE,"",VLOOKUP(A23,'Page A'!$A:$C,2,FALSE ))</f>
        <v/>
      </c>
      <c r="D23" s="461" t="str">
        <f>IF(ISERROR(VLOOKUP(A23,'Page A'!$A:$D,4,FALSE))=TRUE,"",VLOOKUP(A23,'Page A'!$A:$D,4,FALSE))</f>
        <v/>
      </c>
      <c r="E23" s="24"/>
      <c r="F23" s="24"/>
      <c r="G23" s="98">
        <f t="shared" si="0"/>
        <v>0</v>
      </c>
    </row>
    <row r="24" spans="1:7" x14ac:dyDescent="0.2">
      <c r="A24" s="15"/>
      <c r="B24" s="461" t="str">
        <f>IF(ISERROR(VLOOKUP(A24,'Page A'!$A:$C,3,FALSE))=TRUE,"",VLOOKUP(A24,'Page A'!$A:$C,3,FALSE))</f>
        <v/>
      </c>
      <c r="C24" s="462" t="str">
        <f>IF(ISERROR(VLOOKUP(A24,'Page A'!$A:$C,2,FALSE ))=TRUE,"",VLOOKUP(A24,'Page A'!$A:$C,2,FALSE ))</f>
        <v/>
      </c>
      <c r="D24" s="461" t="str">
        <f>IF(ISERROR(VLOOKUP(A24,'Page A'!$A:$D,4,FALSE))=TRUE,"",VLOOKUP(A24,'Page A'!$A:$D,4,FALSE))</f>
        <v/>
      </c>
      <c r="E24" s="24"/>
      <c r="F24" s="24"/>
      <c r="G24" s="98">
        <f t="shared" si="0"/>
        <v>0</v>
      </c>
    </row>
    <row r="25" spans="1:7" x14ac:dyDescent="0.2">
      <c r="A25" s="15"/>
      <c r="B25" s="461" t="str">
        <f>IF(ISERROR(VLOOKUP(A25,'Page A'!$A:$C,3,FALSE))=TRUE,"",VLOOKUP(A25,'Page A'!$A:$C,3,FALSE))</f>
        <v/>
      </c>
      <c r="C25" s="462" t="str">
        <f>IF(ISERROR(VLOOKUP(A25,'Page A'!$A:$C,2,FALSE ))=TRUE,"",VLOOKUP(A25,'Page A'!$A:$C,2,FALSE ))</f>
        <v/>
      </c>
      <c r="D25" s="461" t="str">
        <f>IF(ISERROR(VLOOKUP(A25,'Page A'!$A:$D,4,FALSE))=TRUE,"",VLOOKUP(A25,'Page A'!$A:$D,4,FALSE))</f>
        <v/>
      </c>
      <c r="E25" s="24"/>
      <c r="F25" s="24"/>
      <c r="G25" s="98">
        <f t="shared" si="0"/>
        <v>0</v>
      </c>
    </row>
    <row r="26" spans="1:7" x14ac:dyDescent="0.2">
      <c r="A26" s="15"/>
      <c r="B26" s="461" t="str">
        <f>IF(ISERROR(VLOOKUP(A26,'Page A'!$A:$C,3,FALSE))=TRUE,"",VLOOKUP(A26,'Page A'!$A:$C,3,FALSE))</f>
        <v/>
      </c>
      <c r="C26" s="462" t="str">
        <f>IF(ISERROR(VLOOKUP(A26,'Page A'!$A:$C,2,FALSE ))=TRUE,"",VLOOKUP(A26,'Page A'!$A:$C,2,FALSE ))</f>
        <v/>
      </c>
      <c r="D26" s="461" t="str">
        <f>IF(ISERROR(VLOOKUP(A26,'Page A'!$A:$D,4,FALSE))=TRUE,"",VLOOKUP(A26,'Page A'!$A:$D,4,FALSE))</f>
        <v/>
      </c>
      <c r="E26" s="24"/>
      <c r="F26" s="24"/>
      <c r="G26" s="98">
        <f t="shared" si="0"/>
        <v>0</v>
      </c>
    </row>
    <row r="27" spans="1:7" x14ac:dyDescent="0.2">
      <c r="A27" s="15"/>
      <c r="B27" s="461" t="str">
        <f>IF(ISERROR(VLOOKUP(A27,'Page A'!$A:$C,3,FALSE))=TRUE,"",VLOOKUP(A27,'Page A'!$A:$C,3,FALSE))</f>
        <v/>
      </c>
      <c r="C27" s="462" t="str">
        <f>IF(ISERROR(VLOOKUP(A27,'Page A'!$A:$C,2,FALSE ))=TRUE,"",VLOOKUP(A27,'Page A'!$A:$C,2,FALSE ))</f>
        <v/>
      </c>
      <c r="D27" s="461" t="str">
        <f>IF(ISERROR(VLOOKUP(A27,'Page A'!$A:$D,4,FALSE))=TRUE,"",VLOOKUP(A27,'Page A'!$A:$D,4,FALSE))</f>
        <v/>
      </c>
      <c r="E27" s="24"/>
      <c r="F27" s="24"/>
      <c r="G27" s="98">
        <f t="shared" si="0"/>
        <v>0</v>
      </c>
    </row>
    <row r="28" spans="1:7" x14ac:dyDescent="0.2">
      <c r="A28" s="15"/>
      <c r="B28" s="461" t="str">
        <f>IF(ISERROR(VLOOKUP(A28,'Page A'!$A:$C,3,FALSE))=TRUE,"",VLOOKUP(A28,'Page A'!$A:$C,3,FALSE))</f>
        <v/>
      </c>
      <c r="C28" s="462" t="str">
        <f>IF(ISERROR(VLOOKUP(A28,'Page A'!$A:$C,2,FALSE ))=TRUE,"",VLOOKUP(A28,'Page A'!$A:$C,2,FALSE ))</f>
        <v/>
      </c>
      <c r="D28" s="461" t="str">
        <f>IF(ISERROR(VLOOKUP(A28,'Page A'!$A:$D,4,FALSE))=TRUE,"",VLOOKUP(A28,'Page A'!$A:$D,4,FALSE))</f>
        <v/>
      </c>
      <c r="E28" s="24"/>
      <c r="F28" s="24"/>
      <c r="G28" s="98">
        <f t="shared" si="0"/>
        <v>0</v>
      </c>
    </row>
    <row r="29" spans="1:7" x14ac:dyDescent="0.2">
      <c r="A29" s="15"/>
      <c r="B29" s="461" t="str">
        <f>IF(ISERROR(VLOOKUP(A29,'Page A'!$A:$C,3,FALSE))=TRUE,"",VLOOKUP(A29,'Page A'!$A:$C,3,FALSE))</f>
        <v/>
      </c>
      <c r="C29" s="462" t="str">
        <f>IF(ISERROR(VLOOKUP(A29,'Page A'!$A:$C,2,FALSE ))=TRUE,"",VLOOKUP(A29,'Page A'!$A:$C,2,FALSE ))</f>
        <v/>
      </c>
      <c r="D29" s="461" t="str">
        <f>IF(ISERROR(VLOOKUP(A29,'Page A'!$A:$D,4,FALSE))=TRUE,"",VLOOKUP(A29,'Page A'!$A:$D,4,FALSE))</f>
        <v/>
      </c>
      <c r="E29" s="24"/>
      <c r="F29" s="24"/>
      <c r="G29" s="98">
        <f t="shared" si="0"/>
        <v>0</v>
      </c>
    </row>
    <row r="30" spans="1:7" x14ac:dyDescent="0.2">
      <c r="A30" s="15"/>
      <c r="B30" s="461" t="str">
        <f>IF(ISERROR(VLOOKUP(A30,'Page A'!$A:$C,3,FALSE))=TRUE,"",VLOOKUP(A30,'Page A'!$A:$C,3,FALSE))</f>
        <v/>
      </c>
      <c r="C30" s="462" t="str">
        <f>IF(ISERROR(VLOOKUP(A30,'Page A'!$A:$C,2,FALSE ))=TRUE,"",VLOOKUP(A30,'Page A'!$A:$C,2,FALSE ))</f>
        <v/>
      </c>
      <c r="D30" s="461" t="str">
        <f>IF(ISERROR(VLOOKUP(A30,'Page A'!$A:$D,4,FALSE))=TRUE,"",VLOOKUP(A30,'Page A'!$A:$D,4,FALSE))</f>
        <v/>
      </c>
      <c r="E30" s="24"/>
      <c r="F30" s="24"/>
      <c r="G30" s="98">
        <f t="shared" si="0"/>
        <v>0</v>
      </c>
    </row>
    <row r="31" spans="1:7" x14ac:dyDescent="0.2">
      <c r="A31" s="15"/>
      <c r="B31" s="461" t="str">
        <f>IF(ISERROR(VLOOKUP(A31,'Page A'!$A:$C,3,FALSE))=TRUE,"",VLOOKUP(A31,'Page A'!$A:$C,3,FALSE))</f>
        <v/>
      </c>
      <c r="C31" s="462" t="str">
        <f>IF(ISERROR(VLOOKUP(A31,'Page A'!$A:$C,2,FALSE ))=TRUE,"",VLOOKUP(A31,'Page A'!$A:$C,2,FALSE ))</f>
        <v/>
      </c>
      <c r="D31" s="461" t="str">
        <f>IF(ISERROR(VLOOKUP(A31,'Page A'!$A:$D,4,FALSE))=TRUE,"",VLOOKUP(A31,'Page A'!$A:$D,4,FALSE))</f>
        <v/>
      </c>
      <c r="E31" s="24"/>
      <c r="F31" s="24"/>
      <c r="G31" s="98">
        <f t="shared" si="0"/>
        <v>0</v>
      </c>
    </row>
    <row r="32" spans="1:7" x14ac:dyDescent="0.2">
      <c r="A32" s="15"/>
      <c r="B32" s="461" t="str">
        <f>IF(ISERROR(VLOOKUP(A32,'Page A'!$A:$C,3,FALSE))=TRUE,"",VLOOKUP(A32,'Page A'!$A:$C,3,FALSE))</f>
        <v/>
      </c>
      <c r="C32" s="462" t="str">
        <f>IF(ISERROR(VLOOKUP(A32,'Page A'!$A:$C,2,FALSE ))=TRUE,"",VLOOKUP(A32,'Page A'!$A:$C,2,FALSE ))</f>
        <v/>
      </c>
      <c r="D32" s="461" t="str">
        <f>IF(ISERROR(VLOOKUP(A32,'Page A'!$A:$D,4,FALSE))=TRUE,"",VLOOKUP(A32,'Page A'!$A:$D,4,FALSE))</f>
        <v/>
      </c>
      <c r="E32" s="24"/>
      <c r="F32" s="24"/>
      <c r="G32" s="98">
        <f t="shared" si="0"/>
        <v>0</v>
      </c>
    </row>
    <row r="33" spans="1:7" x14ac:dyDescent="0.2">
      <c r="A33" s="15"/>
      <c r="B33" s="461" t="str">
        <f>IF(ISERROR(VLOOKUP(A33,'Page A'!$A:$C,3,FALSE))=TRUE,"",VLOOKUP(A33,'Page A'!$A:$C,3,FALSE))</f>
        <v/>
      </c>
      <c r="C33" s="462" t="str">
        <f>IF(ISERROR(VLOOKUP(A33,'Page A'!$A:$C,2,FALSE ))=TRUE,"",VLOOKUP(A33,'Page A'!$A:$C,2,FALSE ))</f>
        <v/>
      </c>
      <c r="D33" s="461" t="str">
        <f>IF(ISERROR(VLOOKUP(A33,'Page A'!$A:$D,4,FALSE))=TRUE,"",VLOOKUP(A33,'Page A'!$A:$D,4,FALSE))</f>
        <v/>
      </c>
      <c r="E33" s="24"/>
      <c r="F33" s="24"/>
      <c r="G33" s="98">
        <f t="shared" si="0"/>
        <v>0</v>
      </c>
    </row>
    <row r="34" spans="1:7" x14ac:dyDescent="0.2">
      <c r="A34" s="15"/>
      <c r="B34" s="461" t="str">
        <f>IF(ISERROR(VLOOKUP(A34,'Page A'!$A:$C,3,FALSE))=TRUE,"",VLOOKUP(A34,'Page A'!$A:$C,3,FALSE))</f>
        <v/>
      </c>
      <c r="C34" s="462" t="str">
        <f>IF(ISERROR(VLOOKUP(A34,'Page A'!$A:$C,2,FALSE ))=TRUE,"",VLOOKUP(A34,'Page A'!$A:$C,2,FALSE ))</f>
        <v/>
      </c>
      <c r="D34" s="461" t="str">
        <f>IF(ISERROR(VLOOKUP(A34,'Page A'!$A:$D,4,FALSE))=TRUE,"",VLOOKUP(A34,'Page A'!$A:$D,4,FALSE))</f>
        <v/>
      </c>
      <c r="E34" s="24"/>
      <c r="F34" s="24"/>
      <c r="G34" s="98">
        <f t="shared" si="0"/>
        <v>0</v>
      </c>
    </row>
    <row r="35" spans="1:7" x14ac:dyDescent="0.2">
      <c r="A35" s="15"/>
      <c r="B35" s="461" t="str">
        <f>IF(ISERROR(VLOOKUP(A35,'Page A'!$A:$C,3,FALSE))=TRUE,"",VLOOKUP(A35,'Page A'!$A:$C,3,FALSE))</f>
        <v/>
      </c>
      <c r="C35" s="462" t="str">
        <f>IF(ISERROR(VLOOKUP(A35,'Page A'!$A:$C,2,FALSE ))=TRUE,"",VLOOKUP(A35,'Page A'!$A:$C,2,FALSE ))</f>
        <v/>
      </c>
      <c r="D35" s="461" t="str">
        <f>IF(ISERROR(VLOOKUP(A35,'Page A'!$A:$D,4,FALSE))=TRUE,"",VLOOKUP(A35,'Page A'!$A:$D,4,FALSE))</f>
        <v/>
      </c>
      <c r="E35" s="24"/>
      <c r="F35" s="24"/>
      <c r="G35" s="98">
        <f t="shared" si="0"/>
        <v>0</v>
      </c>
    </row>
    <row r="36" spans="1:7" x14ac:dyDescent="0.2">
      <c r="A36" s="15"/>
      <c r="B36" s="461" t="str">
        <f>IF(ISERROR(VLOOKUP(A36,'Page A'!$A:$C,3,FALSE))=TRUE,"",VLOOKUP(A36,'Page A'!$A:$C,3,FALSE))</f>
        <v/>
      </c>
      <c r="C36" s="462" t="str">
        <f>IF(ISERROR(VLOOKUP(A36,'Page A'!$A:$C,2,FALSE ))=TRUE,"",VLOOKUP(A36,'Page A'!$A:$C,2,FALSE ))</f>
        <v/>
      </c>
      <c r="D36" s="461" t="str">
        <f>IF(ISERROR(VLOOKUP(A36,'Page A'!$A:$D,4,FALSE))=TRUE,"",VLOOKUP(A36,'Page A'!$A:$D,4,FALSE))</f>
        <v/>
      </c>
      <c r="E36" s="24"/>
      <c r="F36" s="24"/>
      <c r="G36" s="98">
        <f t="shared" si="0"/>
        <v>0</v>
      </c>
    </row>
    <row r="37" spans="1:7" x14ac:dyDescent="0.2">
      <c r="A37" s="15"/>
      <c r="B37" s="461" t="str">
        <f>IF(ISERROR(VLOOKUP(A37,'Page A'!$A:$C,3,FALSE))=TRUE,"",VLOOKUP(A37,'Page A'!$A:$C,3,FALSE))</f>
        <v/>
      </c>
      <c r="C37" s="462" t="str">
        <f>IF(ISERROR(VLOOKUP(A37,'Page A'!$A:$C,2,FALSE ))=TRUE,"",VLOOKUP(A37,'Page A'!$A:$C,2,FALSE ))</f>
        <v/>
      </c>
      <c r="D37" s="461" t="str">
        <f>IF(ISERROR(VLOOKUP(A37,'Page A'!$A:$D,4,FALSE))=TRUE,"",VLOOKUP(A37,'Page A'!$A:$D,4,FALSE))</f>
        <v/>
      </c>
      <c r="E37" s="24"/>
      <c r="F37" s="24"/>
      <c r="G37" s="98">
        <f t="shared" si="0"/>
        <v>0</v>
      </c>
    </row>
    <row r="38" spans="1:7" x14ac:dyDescent="0.2">
      <c r="A38" s="15"/>
      <c r="B38" s="461" t="str">
        <f>IF(ISERROR(VLOOKUP(A38,'Page A'!$A:$C,3,FALSE))=TRUE,"",VLOOKUP(A38,'Page A'!$A:$C,3,FALSE))</f>
        <v/>
      </c>
      <c r="C38" s="462" t="str">
        <f>IF(ISERROR(VLOOKUP(A38,'Page A'!$A:$C,2,FALSE ))=TRUE,"",VLOOKUP(A38,'Page A'!$A:$C,2,FALSE ))</f>
        <v/>
      </c>
      <c r="D38" s="461" t="str">
        <f>IF(ISERROR(VLOOKUP(A38,'Page A'!$A:$D,4,FALSE))=TRUE,"",VLOOKUP(A38,'Page A'!$A:$D,4,FALSE))</f>
        <v/>
      </c>
      <c r="E38" s="24"/>
      <c r="F38" s="24"/>
      <c r="G38" s="98">
        <f t="shared" si="0"/>
        <v>0</v>
      </c>
    </row>
    <row r="39" spans="1:7" x14ac:dyDescent="0.2">
      <c r="A39" s="15"/>
      <c r="B39" s="461" t="str">
        <f>IF(ISERROR(VLOOKUP(A39,'Page A'!$A:$C,3,FALSE))=TRUE,"",VLOOKUP(A39,'Page A'!$A:$C,3,FALSE))</f>
        <v/>
      </c>
      <c r="C39" s="462" t="str">
        <f>IF(ISERROR(VLOOKUP(A39,'Page A'!$A:$C,2,FALSE ))=TRUE,"",VLOOKUP(A39,'Page A'!$A:$C,2,FALSE ))</f>
        <v/>
      </c>
      <c r="D39" s="461" t="str">
        <f>IF(ISERROR(VLOOKUP(A39,'Page A'!$A:$D,4,FALSE))=TRUE,"",VLOOKUP(A39,'Page A'!$A:$D,4,FALSE))</f>
        <v/>
      </c>
      <c r="E39" s="24"/>
      <c r="F39" s="24"/>
      <c r="G39" s="98">
        <f t="shared" si="0"/>
        <v>0</v>
      </c>
    </row>
    <row r="40" spans="1:7" x14ac:dyDescent="0.2">
      <c r="A40" s="15"/>
      <c r="B40" s="461" t="str">
        <f>IF(ISERROR(VLOOKUP(A40,'Page A'!$A:$C,3,FALSE))=TRUE,"",VLOOKUP(A40,'Page A'!$A:$C,3,FALSE))</f>
        <v/>
      </c>
      <c r="C40" s="462" t="str">
        <f>IF(ISERROR(VLOOKUP(A40,'Page A'!$A:$C,2,FALSE ))=TRUE,"",VLOOKUP(A40,'Page A'!$A:$C,2,FALSE ))</f>
        <v/>
      </c>
      <c r="D40" s="461" t="str">
        <f>IF(ISERROR(VLOOKUP(A40,'Page A'!$A:$D,4,FALSE))=TRUE,"",VLOOKUP(A40,'Page A'!$A:$D,4,FALSE))</f>
        <v/>
      </c>
      <c r="E40" s="24"/>
      <c r="F40" s="24"/>
      <c r="G40" s="98">
        <f t="shared" si="0"/>
        <v>0</v>
      </c>
    </row>
    <row r="41" spans="1:7" x14ac:dyDescent="0.2">
      <c r="A41" s="15"/>
      <c r="B41" s="461" t="str">
        <f>IF(ISERROR(VLOOKUP(A41,'Page A'!$A:$C,3,FALSE))=TRUE,"",VLOOKUP(A41,'Page A'!$A:$C,3,FALSE))</f>
        <v/>
      </c>
      <c r="C41" s="462" t="str">
        <f>IF(ISERROR(VLOOKUP(A41,'Page A'!$A:$C,2,FALSE ))=TRUE,"",VLOOKUP(A41,'Page A'!$A:$C,2,FALSE ))</f>
        <v/>
      </c>
      <c r="D41" s="461" t="str">
        <f>IF(ISERROR(VLOOKUP(A41,'Page A'!$A:$D,4,FALSE))=TRUE,"",VLOOKUP(A41,'Page A'!$A:$D,4,FALSE))</f>
        <v/>
      </c>
      <c r="E41" s="24"/>
      <c r="F41" s="24"/>
      <c r="G41" s="98">
        <f t="shared" si="0"/>
        <v>0</v>
      </c>
    </row>
    <row r="42" spans="1:7" x14ac:dyDescent="0.2">
      <c r="A42" s="15"/>
      <c r="B42" s="461" t="str">
        <f>IF(ISERROR(VLOOKUP(A42,'Page A'!$A:$C,3,FALSE))=TRUE,"",VLOOKUP(A42,'Page A'!$A:$C,3,FALSE))</f>
        <v/>
      </c>
      <c r="C42" s="462" t="str">
        <f>IF(ISERROR(VLOOKUP(A42,'Page A'!$A:$C,2,FALSE ))=TRUE,"",VLOOKUP(A42,'Page A'!$A:$C,2,FALSE ))</f>
        <v/>
      </c>
      <c r="D42" s="461" t="str">
        <f>IF(ISERROR(VLOOKUP(A42,'Page A'!$A:$D,4,FALSE))=TRUE,"",VLOOKUP(A42,'Page A'!$A:$D,4,FALSE))</f>
        <v/>
      </c>
      <c r="E42" s="24"/>
      <c r="F42" s="24"/>
      <c r="G42" s="98">
        <f t="shared" si="0"/>
        <v>0</v>
      </c>
    </row>
    <row r="43" spans="1:7" x14ac:dyDescent="0.2">
      <c r="A43" s="15"/>
      <c r="B43" s="461" t="str">
        <f>IF(ISERROR(VLOOKUP(A43,'Page A'!$A:$C,3,FALSE))=TRUE,"",VLOOKUP(A43,'Page A'!$A:$C,3,FALSE))</f>
        <v/>
      </c>
      <c r="C43" s="462" t="str">
        <f>IF(ISERROR(VLOOKUP(A43,'Page A'!$A:$C,2,FALSE ))=TRUE,"",VLOOKUP(A43,'Page A'!$A:$C,2,FALSE ))</f>
        <v/>
      </c>
      <c r="D43" s="461" t="str">
        <f>IF(ISERROR(VLOOKUP(A43,'Page A'!$A:$D,4,FALSE))=TRUE,"",VLOOKUP(A43,'Page A'!$A:$D,4,FALSE))</f>
        <v/>
      </c>
      <c r="E43" s="24"/>
      <c r="F43" s="24"/>
      <c r="G43" s="98">
        <f t="shared" si="0"/>
        <v>0</v>
      </c>
    </row>
    <row r="44" spans="1:7" x14ac:dyDescent="0.2">
      <c r="A44" s="15"/>
      <c r="B44" s="461" t="str">
        <f>IF(ISERROR(VLOOKUP(A44,'Page A'!$A:$C,3,FALSE))=TRUE,"",VLOOKUP(A44,'Page A'!$A:$C,3,FALSE))</f>
        <v/>
      </c>
      <c r="C44" s="462" t="str">
        <f>IF(ISERROR(VLOOKUP(A44,'Page A'!$A:$C,2,FALSE ))=TRUE,"",VLOOKUP(A44,'Page A'!$A:$C,2,FALSE ))</f>
        <v/>
      </c>
      <c r="D44" s="461" t="str">
        <f>IF(ISERROR(VLOOKUP(A44,'Page A'!$A:$D,4,FALSE))=TRUE,"",VLOOKUP(A44,'Page A'!$A:$D,4,FALSE))</f>
        <v/>
      </c>
      <c r="E44" s="24"/>
      <c r="F44" s="24"/>
      <c r="G44" s="98">
        <f t="shared" si="0"/>
        <v>0</v>
      </c>
    </row>
    <row r="45" spans="1:7" x14ac:dyDescent="0.2">
      <c r="A45" s="15"/>
      <c r="B45" s="461" t="str">
        <f>IF(ISERROR(VLOOKUP(A45,'Page A'!$A:$C,3,FALSE))=TRUE,"",VLOOKUP(A45,'Page A'!$A:$C,3,FALSE))</f>
        <v/>
      </c>
      <c r="C45" s="462" t="str">
        <f>IF(ISERROR(VLOOKUP(A45,'Page A'!$A:$C,2,FALSE ))=TRUE,"",VLOOKUP(A45,'Page A'!$A:$C,2,FALSE ))</f>
        <v/>
      </c>
      <c r="D45" s="461" t="str">
        <f>IF(ISERROR(VLOOKUP(A45,'Page A'!$A:$D,4,FALSE))=TRUE,"",VLOOKUP(A45,'Page A'!$A:$D,4,FALSE))</f>
        <v/>
      </c>
      <c r="E45" s="24"/>
      <c r="F45" s="24"/>
      <c r="G45" s="98">
        <f t="shared" si="0"/>
        <v>0</v>
      </c>
    </row>
    <row r="46" spans="1:7" x14ac:dyDescent="0.2">
      <c r="A46" s="15"/>
      <c r="B46" s="461" t="str">
        <f>IF(ISERROR(VLOOKUP(A46,'Page A'!$A:$C,3,FALSE))=TRUE,"",VLOOKUP(A46,'Page A'!$A:$C,3,FALSE))</f>
        <v/>
      </c>
      <c r="C46" s="462" t="str">
        <f>IF(ISERROR(VLOOKUP(A46,'Page A'!$A:$C,2,FALSE ))=TRUE,"",VLOOKUP(A46,'Page A'!$A:$C,2,FALSE ))</f>
        <v/>
      </c>
      <c r="D46" s="461" t="str">
        <f>IF(ISERROR(VLOOKUP(A46,'Page A'!$A:$D,4,FALSE))=TRUE,"",VLOOKUP(A46,'Page A'!$A:$D,4,FALSE))</f>
        <v/>
      </c>
      <c r="E46" s="24"/>
      <c r="F46" s="24"/>
      <c r="G46" s="98">
        <f t="shared" si="0"/>
        <v>0</v>
      </c>
    </row>
    <row r="47" spans="1:7" x14ac:dyDescent="0.2">
      <c r="A47" s="15"/>
      <c r="B47" s="461" t="str">
        <f>IF(ISERROR(VLOOKUP(A47,'Page A'!$A:$C,3,FALSE))=TRUE,"",VLOOKUP(A47,'Page A'!$A:$C,3,FALSE))</f>
        <v/>
      </c>
      <c r="C47" s="462" t="str">
        <f>IF(ISERROR(VLOOKUP(A47,'Page A'!$A:$C,2,FALSE ))=TRUE,"",VLOOKUP(A47,'Page A'!$A:$C,2,FALSE ))</f>
        <v/>
      </c>
      <c r="D47" s="461" t="str">
        <f>IF(ISERROR(VLOOKUP(A47,'Page A'!$A:$D,4,FALSE))=TRUE,"",VLOOKUP(A47,'Page A'!$A:$D,4,FALSE))</f>
        <v/>
      </c>
      <c r="E47" s="24"/>
      <c r="F47" s="24"/>
      <c r="G47" s="98">
        <f t="shared" si="0"/>
        <v>0</v>
      </c>
    </row>
    <row r="48" spans="1:7" x14ac:dyDescent="0.2">
      <c r="A48" s="15"/>
      <c r="B48" s="461" t="str">
        <f>IF(ISERROR(VLOOKUP(A48,'Page A'!$A:$C,3,FALSE))=TRUE,"",VLOOKUP(A48,'Page A'!$A:$C,3,FALSE))</f>
        <v/>
      </c>
      <c r="C48" s="462" t="str">
        <f>IF(ISERROR(VLOOKUP(A48,'Page A'!$A:$C,2,FALSE ))=TRUE,"",VLOOKUP(A48,'Page A'!$A:$C,2,FALSE ))</f>
        <v/>
      </c>
      <c r="D48" s="461" t="str">
        <f>IF(ISERROR(VLOOKUP(A48,'Page A'!$A:$D,4,FALSE))=TRUE,"",VLOOKUP(A48,'Page A'!$A:$D,4,FALSE))</f>
        <v/>
      </c>
      <c r="E48" s="24"/>
      <c r="F48" s="24"/>
      <c r="G48" s="98">
        <f t="shared" si="0"/>
        <v>0</v>
      </c>
    </row>
    <row r="49" spans="1:7" x14ac:dyDescent="0.2">
      <c r="A49" s="15"/>
      <c r="B49" s="461" t="str">
        <f>IF(ISERROR(VLOOKUP(A49,'Page A'!$A:$C,3,FALSE))=TRUE,"",VLOOKUP(A49,'Page A'!$A:$C,3,FALSE))</f>
        <v/>
      </c>
      <c r="C49" s="462" t="str">
        <f>IF(ISERROR(VLOOKUP(A49,'Page A'!$A:$C,2,FALSE ))=TRUE,"",VLOOKUP(A49,'Page A'!$A:$C,2,FALSE ))</f>
        <v/>
      </c>
      <c r="D49" s="461" t="str">
        <f>IF(ISERROR(VLOOKUP(A49,'Page A'!$A:$D,4,FALSE))=TRUE,"",VLOOKUP(A49,'Page A'!$A:$D,4,FALSE))</f>
        <v/>
      </c>
      <c r="E49" s="24"/>
      <c r="F49" s="24"/>
      <c r="G49" s="98">
        <f t="shared" si="0"/>
        <v>0</v>
      </c>
    </row>
    <row r="50" spans="1:7" x14ac:dyDescent="0.2">
      <c r="A50" s="15"/>
      <c r="B50" s="461" t="str">
        <f>IF(ISERROR(VLOOKUP(A50,'Page A'!$A:$C,3,FALSE))=TRUE,"",VLOOKUP(A50,'Page A'!$A:$C,3,FALSE))</f>
        <v/>
      </c>
      <c r="C50" s="462" t="str">
        <f>IF(ISERROR(VLOOKUP(A50,'Page A'!$A:$C,2,FALSE ))=TRUE,"",VLOOKUP(A50,'Page A'!$A:$C,2,FALSE ))</f>
        <v/>
      </c>
      <c r="D50" s="461" t="str">
        <f>IF(ISERROR(VLOOKUP(A50,'Page A'!$A:$D,4,FALSE))=TRUE,"",VLOOKUP(A50,'Page A'!$A:$D,4,FALSE))</f>
        <v/>
      </c>
      <c r="E50" s="24"/>
      <c r="F50" s="24"/>
      <c r="G50" s="98">
        <f t="shared" si="0"/>
        <v>0</v>
      </c>
    </row>
    <row r="51" spans="1:7" x14ac:dyDescent="0.2">
      <c r="A51" s="15"/>
      <c r="B51" s="461" t="str">
        <f>IF(ISERROR(VLOOKUP(A51,'Page A'!$A:$C,3,FALSE))=TRUE,"",VLOOKUP(A51,'Page A'!$A:$C,3,FALSE))</f>
        <v/>
      </c>
      <c r="C51" s="462" t="str">
        <f>IF(ISERROR(VLOOKUP(A51,'Page A'!$A:$C,2,FALSE ))=TRUE,"",VLOOKUP(A51,'Page A'!$A:$C,2,FALSE ))</f>
        <v/>
      </c>
      <c r="D51" s="461" t="str">
        <f>IF(ISERROR(VLOOKUP(A51,'Page A'!$A:$D,4,FALSE))=TRUE,"",VLOOKUP(A51,'Page A'!$A:$D,4,FALSE))</f>
        <v/>
      </c>
      <c r="E51" s="24"/>
      <c r="F51" s="24"/>
      <c r="G51" s="98">
        <f t="shared" si="0"/>
        <v>0</v>
      </c>
    </row>
    <row r="52" spans="1:7" x14ac:dyDescent="0.2">
      <c r="A52" s="15"/>
      <c r="B52" s="461" t="str">
        <f>IF(ISERROR(VLOOKUP(A52,'Page A'!$A:$C,3,FALSE))=TRUE,"",VLOOKUP(A52,'Page A'!$A:$C,3,FALSE))</f>
        <v/>
      </c>
      <c r="C52" s="462" t="str">
        <f>IF(ISERROR(VLOOKUP(A52,'Page A'!$A:$C,2,FALSE ))=TRUE,"",VLOOKUP(A52,'Page A'!$A:$C,2,FALSE ))</f>
        <v/>
      </c>
      <c r="D52" s="461" t="str">
        <f>IF(ISERROR(VLOOKUP(A52,'Page A'!$A:$D,4,FALSE))=TRUE,"",VLOOKUP(A52,'Page A'!$A:$D,4,FALSE))</f>
        <v/>
      </c>
      <c r="E52" s="24"/>
      <c r="F52" s="24"/>
      <c r="G52" s="98">
        <f t="shared" si="0"/>
        <v>0</v>
      </c>
    </row>
    <row r="53" spans="1:7" x14ac:dyDescent="0.2">
      <c r="A53" s="15"/>
      <c r="B53" s="461" t="str">
        <f>IF(ISERROR(VLOOKUP(A53,'Page A'!$A:$C,3,FALSE))=TRUE,"",VLOOKUP(A53,'Page A'!$A:$C,3,FALSE))</f>
        <v/>
      </c>
      <c r="C53" s="462" t="str">
        <f>IF(ISERROR(VLOOKUP(A53,'Page A'!$A:$C,2,FALSE ))=TRUE,"",VLOOKUP(A53,'Page A'!$A:$C,2,FALSE ))</f>
        <v/>
      </c>
      <c r="D53" s="461" t="str">
        <f>IF(ISERROR(VLOOKUP(A53,'Page A'!$A:$D,4,FALSE))=TRUE,"",VLOOKUP(A53,'Page A'!$A:$D,4,FALSE))</f>
        <v/>
      </c>
      <c r="E53" s="24"/>
      <c r="F53" s="24"/>
      <c r="G53" s="98">
        <f t="shared" si="0"/>
        <v>0</v>
      </c>
    </row>
    <row r="54" spans="1:7" x14ac:dyDescent="0.2">
      <c r="A54" s="15"/>
      <c r="B54" s="461" t="str">
        <f>IF(ISERROR(VLOOKUP(A54,'Page A'!$A:$C,3,FALSE))=TRUE,"",VLOOKUP(A54,'Page A'!$A:$C,3,FALSE))</f>
        <v/>
      </c>
      <c r="C54" s="462" t="str">
        <f>IF(ISERROR(VLOOKUP(A54,'Page A'!$A:$C,2,FALSE ))=TRUE,"",VLOOKUP(A54,'Page A'!$A:$C,2,FALSE ))</f>
        <v/>
      </c>
      <c r="D54" s="461" t="str">
        <f>IF(ISERROR(VLOOKUP(A54,'Page A'!$A:$D,4,FALSE))=TRUE,"",VLOOKUP(A54,'Page A'!$A:$D,4,FALSE))</f>
        <v/>
      </c>
      <c r="E54" s="24"/>
      <c r="F54" s="24"/>
      <c r="G54" s="98">
        <f t="shared" si="0"/>
        <v>0</v>
      </c>
    </row>
    <row r="55" spans="1:7" x14ac:dyDescent="0.2">
      <c r="A55" s="15"/>
      <c r="B55" s="461" t="str">
        <f>IF(ISERROR(VLOOKUP(A55,'Page A'!$A:$C,3,FALSE))=TRUE,"",VLOOKUP(A55,'Page A'!$A:$C,3,FALSE))</f>
        <v/>
      </c>
      <c r="C55" s="462" t="str">
        <f>IF(ISERROR(VLOOKUP(A55,'Page A'!$A:$C,2,FALSE ))=TRUE,"",VLOOKUP(A55,'Page A'!$A:$C,2,FALSE ))</f>
        <v/>
      </c>
      <c r="D55" s="461" t="str">
        <f>IF(ISERROR(VLOOKUP(A55,'Page A'!$A:$D,4,FALSE))=TRUE,"",VLOOKUP(A55,'Page A'!$A:$D,4,FALSE))</f>
        <v/>
      </c>
      <c r="E55" s="24"/>
      <c r="F55" s="24"/>
      <c r="G55" s="98">
        <f t="shared" si="0"/>
        <v>0</v>
      </c>
    </row>
    <row r="56" spans="1:7" x14ac:dyDescent="0.2">
      <c r="A56" s="15"/>
      <c r="B56" s="461" t="str">
        <f>IF(ISERROR(VLOOKUP(A56,'Page A'!$A:$C,3,FALSE))=TRUE,"",VLOOKUP(A56,'Page A'!$A:$C,3,FALSE))</f>
        <v/>
      </c>
      <c r="C56" s="462" t="str">
        <f>IF(ISERROR(VLOOKUP(A56,'Page A'!$A:$C,2,FALSE ))=TRUE,"",VLOOKUP(A56,'Page A'!$A:$C,2,FALSE ))</f>
        <v/>
      </c>
      <c r="D56" s="461" t="str">
        <f>IF(ISERROR(VLOOKUP(A56,'Page A'!$A:$D,4,FALSE))=TRUE,"",VLOOKUP(A56,'Page A'!$A:$D,4,FALSE))</f>
        <v/>
      </c>
      <c r="E56" s="24"/>
      <c r="F56" s="24"/>
      <c r="G56" s="98">
        <f t="shared" si="0"/>
        <v>0</v>
      </c>
    </row>
    <row r="57" spans="1:7" x14ac:dyDescent="0.2">
      <c r="A57" s="15"/>
      <c r="B57" s="461" t="str">
        <f>IF(ISERROR(VLOOKUP(A57,'Page A'!$A:$C,3,FALSE))=TRUE,"",VLOOKUP(A57,'Page A'!$A:$C,3,FALSE))</f>
        <v/>
      </c>
      <c r="C57" s="462" t="str">
        <f>IF(ISERROR(VLOOKUP(A57,'Page A'!$A:$C,2,FALSE ))=TRUE,"",VLOOKUP(A57,'Page A'!$A:$C,2,FALSE ))</f>
        <v/>
      </c>
      <c r="D57" s="461" t="str">
        <f>IF(ISERROR(VLOOKUP(A57,'Page A'!$A:$D,4,FALSE))=TRUE,"",VLOOKUP(A57,'Page A'!$A:$D,4,FALSE))</f>
        <v/>
      </c>
      <c r="E57" s="24"/>
      <c r="F57" s="24"/>
      <c r="G57" s="98">
        <f t="shared" si="0"/>
        <v>0</v>
      </c>
    </row>
    <row r="58" spans="1:7" x14ac:dyDescent="0.2">
      <c r="A58" s="15"/>
      <c r="B58" s="461" t="str">
        <f>IF(ISERROR(VLOOKUP(A58,'Page A'!$A:$C,3,FALSE))=TRUE,"",VLOOKUP(A58,'Page A'!$A:$C,3,FALSE))</f>
        <v/>
      </c>
      <c r="C58" s="462" t="str">
        <f>IF(ISERROR(VLOOKUP(A58,'Page A'!$A:$C,2,FALSE ))=TRUE,"",VLOOKUP(A58,'Page A'!$A:$C,2,FALSE ))</f>
        <v/>
      </c>
      <c r="D58" s="461" t="str">
        <f>IF(ISERROR(VLOOKUP(A58,'Page A'!$A:$D,4,FALSE))=TRUE,"",VLOOKUP(A58,'Page A'!$A:$D,4,FALSE))</f>
        <v/>
      </c>
      <c r="E58" s="24"/>
      <c r="F58" s="24"/>
      <c r="G58" s="98">
        <f t="shared" ref="G58:G77" si="1">IF((E58-F58)&gt;0,(E58-F58),0)</f>
        <v>0</v>
      </c>
    </row>
    <row r="59" spans="1:7" x14ac:dyDescent="0.2">
      <c r="A59" s="15"/>
      <c r="B59" s="461" t="str">
        <f>IF(ISERROR(VLOOKUP(A59,'Page A'!$A:$C,3,FALSE))=TRUE,"",VLOOKUP(A59,'Page A'!$A:$C,3,FALSE))</f>
        <v/>
      </c>
      <c r="C59" s="462" t="str">
        <f>IF(ISERROR(VLOOKUP(A59,'Page A'!$A:$C,2,FALSE ))=TRUE,"",VLOOKUP(A59,'Page A'!$A:$C,2,FALSE ))</f>
        <v/>
      </c>
      <c r="D59" s="461" t="str">
        <f>IF(ISERROR(VLOOKUP(A59,'Page A'!$A:$D,4,FALSE))=TRUE,"",VLOOKUP(A59,'Page A'!$A:$D,4,FALSE))</f>
        <v/>
      </c>
      <c r="E59" s="24"/>
      <c r="F59" s="24"/>
      <c r="G59" s="98">
        <f t="shared" si="1"/>
        <v>0</v>
      </c>
    </row>
    <row r="60" spans="1:7" x14ac:dyDescent="0.2">
      <c r="A60" s="15"/>
      <c r="B60" s="461" t="str">
        <f>IF(ISERROR(VLOOKUP(A60,'Page A'!$A:$C,3,FALSE))=TRUE,"",VLOOKUP(A60,'Page A'!$A:$C,3,FALSE))</f>
        <v/>
      </c>
      <c r="C60" s="462" t="str">
        <f>IF(ISERROR(VLOOKUP(A60,'Page A'!$A:$C,2,FALSE ))=TRUE,"",VLOOKUP(A60,'Page A'!$A:$C,2,FALSE ))</f>
        <v/>
      </c>
      <c r="D60" s="461" t="str">
        <f>IF(ISERROR(VLOOKUP(A60,'Page A'!$A:$D,4,FALSE))=TRUE,"",VLOOKUP(A60,'Page A'!$A:$D,4,FALSE))</f>
        <v/>
      </c>
      <c r="E60" s="24"/>
      <c r="F60" s="24"/>
      <c r="G60" s="98">
        <f t="shared" si="1"/>
        <v>0</v>
      </c>
    </row>
    <row r="61" spans="1:7" x14ac:dyDescent="0.2">
      <c r="A61" s="15"/>
      <c r="B61" s="461" t="str">
        <f>IF(ISERROR(VLOOKUP(A61,'Page A'!$A:$C,3,FALSE))=TRUE,"",VLOOKUP(A61,'Page A'!$A:$C,3,FALSE))</f>
        <v/>
      </c>
      <c r="C61" s="462" t="str">
        <f>IF(ISERROR(VLOOKUP(A61,'Page A'!$A:$C,2,FALSE ))=TRUE,"",VLOOKUP(A61,'Page A'!$A:$C,2,FALSE ))</f>
        <v/>
      </c>
      <c r="D61" s="461" t="str">
        <f>IF(ISERROR(VLOOKUP(A61,'Page A'!$A:$D,4,FALSE))=TRUE,"",VLOOKUP(A61,'Page A'!$A:$D,4,FALSE))</f>
        <v/>
      </c>
      <c r="E61" s="24"/>
      <c r="F61" s="24"/>
      <c r="G61" s="98">
        <f t="shared" si="1"/>
        <v>0</v>
      </c>
    </row>
    <row r="62" spans="1:7" x14ac:dyDescent="0.2">
      <c r="A62" s="15"/>
      <c r="B62" s="461" t="str">
        <f>IF(ISERROR(VLOOKUP(A62,'Page A'!$A:$C,3,FALSE))=TRUE,"",VLOOKUP(A62,'Page A'!$A:$C,3,FALSE))</f>
        <v/>
      </c>
      <c r="C62" s="462" t="str">
        <f>IF(ISERROR(VLOOKUP(A62,'Page A'!$A:$C,2,FALSE ))=TRUE,"",VLOOKUP(A62,'Page A'!$A:$C,2,FALSE ))</f>
        <v/>
      </c>
      <c r="D62" s="461" t="str">
        <f>IF(ISERROR(VLOOKUP(A62,'Page A'!$A:$D,4,FALSE))=TRUE,"",VLOOKUP(A62,'Page A'!$A:$D,4,FALSE))</f>
        <v/>
      </c>
      <c r="E62" s="24"/>
      <c r="F62" s="24"/>
      <c r="G62" s="98">
        <f t="shared" si="1"/>
        <v>0</v>
      </c>
    </row>
    <row r="63" spans="1:7" x14ac:dyDescent="0.2">
      <c r="A63" s="15"/>
      <c r="B63" s="461" t="str">
        <f>IF(ISERROR(VLOOKUP(A63,'Page A'!$A:$C,3,FALSE))=TRUE,"",VLOOKUP(A63,'Page A'!$A:$C,3,FALSE))</f>
        <v/>
      </c>
      <c r="C63" s="462" t="str">
        <f>IF(ISERROR(VLOOKUP(A63,'Page A'!$A:$C,2,FALSE ))=TRUE,"",VLOOKUP(A63,'Page A'!$A:$C,2,FALSE ))</f>
        <v/>
      </c>
      <c r="D63" s="461" t="str">
        <f>IF(ISERROR(VLOOKUP(A63,'Page A'!$A:$D,4,FALSE))=TRUE,"",VLOOKUP(A63,'Page A'!$A:$D,4,FALSE))</f>
        <v/>
      </c>
      <c r="E63" s="24"/>
      <c r="F63" s="24"/>
      <c r="G63" s="98">
        <f t="shared" si="1"/>
        <v>0</v>
      </c>
    </row>
    <row r="64" spans="1:7" x14ac:dyDescent="0.2">
      <c r="A64" s="15"/>
      <c r="B64" s="461" t="str">
        <f>IF(ISERROR(VLOOKUP(A64,'Page A'!$A:$C,3,FALSE))=TRUE,"",VLOOKUP(A64,'Page A'!$A:$C,3,FALSE))</f>
        <v/>
      </c>
      <c r="C64" s="462" t="str">
        <f>IF(ISERROR(VLOOKUP(A64,'Page A'!$A:$C,2,FALSE ))=TRUE,"",VLOOKUP(A64,'Page A'!$A:$C,2,FALSE ))</f>
        <v/>
      </c>
      <c r="D64" s="461" t="str">
        <f>IF(ISERROR(VLOOKUP(A64,'Page A'!$A:$D,4,FALSE))=TRUE,"",VLOOKUP(A64,'Page A'!$A:$D,4,FALSE))</f>
        <v/>
      </c>
      <c r="E64" s="24"/>
      <c r="F64" s="24"/>
      <c r="G64" s="98">
        <f t="shared" ref="G64:G69" si="2">IF((E64-F64)&gt;0,(E64-F64),0)</f>
        <v>0</v>
      </c>
    </row>
    <row r="65" spans="1:7" x14ac:dyDescent="0.2">
      <c r="A65" s="15"/>
      <c r="B65" s="461" t="str">
        <f>IF(ISERROR(VLOOKUP(A65,'Page A'!$A:$C,3,FALSE))=TRUE,"",VLOOKUP(A65,'Page A'!$A:$C,3,FALSE))</f>
        <v/>
      </c>
      <c r="C65" s="462" t="str">
        <f>IF(ISERROR(VLOOKUP(A65,'Page A'!$A:$C,2,FALSE ))=TRUE,"",VLOOKUP(A65,'Page A'!$A:$C,2,FALSE ))</f>
        <v/>
      </c>
      <c r="D65" s="461" t="str">
        <f>IF(ISERROR(VLOOKUP(A65,'Page A'!$A:$D,4,FALSE))=TRUE,"",VLOOKUP(A65,'Page A'!$A:$D,4,FALSE))</f>
        <v/>
      </c>
      <c r="E65" s="24"/>
      <c r="F65" s="24"/>
      <c r="G65" s="98">
        <f t="shared" si="2"/>
        <v>0</v>
      </c>
    </row>
    <row r="66" spans="1:7" x14ac:dyDescent="0.2">
      <c r="A66" s="15"/>
      <c r="B66" s="461" t="str">
        <f>IF(ISERROR(VLOOKUP(A66,'Page A'!$A:$C,3,FALSE))=TRUE,"",VLOOKUP(A66,'Page A'!$A:$C,3,FALSE))</f>
        <v/>
      </c>
      <c r="C66" s="462" t="str">
        <f>IF(ISERROR(VLOOKUP(A66,'Page A'!$A:$C,2,FALSE ))=TRUE,"",VLOOKUP(A66,'Page A'!$A:$C,2,FALSE ))</f>
        <v/>
      </c>
      <c r="D66" s="461" t="str">
        <f>IF(ISERROR(VLOOKUP(A66,'Page A'!$A:$D,4,FALSE))=TRUE,"",VLOOKUP(A66,'Page A'!$A:$D,4,FALSE))</f>
        <v/>
      </c>
      <c r="E66" s="24"/>
      <c r="F66" s="24"/>
      <c r="G66" s="98">
        <f t="shared" si="2"/>
        <v>0</v>
      </c>
    </row>
    <row r="67" spans="1:7" x14ac:dyDescent="0.2">
      <c r="A67" s="15"/>
      <c r="B67" s="461" t="str">
        <f>IF(ISERROR(VLOOKUP(A67,'Page A'!$A:$C,3,FALSE))=TRUE,"",VLOOKUP(A67,'Page A'!$A:$C,3,FALSE))</f>
        <v/>
      </c>
      <c r="C67" s="462" t="str">
        <f>IF(ISERROR(VLOOKUP(A67,'Page A'!$A:$C,2,FALSE ))=TRUE,"",VLOOKUP(A67,'Page A'!$A:$C,2,FALSE ))</f>
        <v/>
      </c>
      <c r="D67" s="461" t="str">
        <f>IF(ISERROR(VLOOKUP(A67,'Page A'!$A:$D,4,FALSE))=TRUE,"",VLOOKUP(A67,'Page A'!$A:$D,4,FALSE))</f>
        <v/>
      </c>
      <c r="E67" s="24"/>
      <c r="F67" s="24"/>
      <c r="G67" s="98">
        <f t="shared" si="2"/>
        <v>0</v>
      </c>
    </row>
    <row r="68" spans="1:7" x14ac:dyDescent="0.2">
      <c r="A68" s="15"/>
      <c r="B68" s="461" t="str">
        <f>IF(ISERROR(VLOOKUP(A68,'Page A'!$A:$C,3,FALSE))=TRUE,"",VLOOKUP(A68,'Page A'!$A:$C,3,FALSE))</f>
        <v/>
      </c>
      <c r="C68" s="462" t="str">
        <f>IF(ISERROR(VLOOKUP(A68,'Page A'!$A:$C,2,FALSE ))=TRUE,"",VLOOKUP(A68,'Page A'!$A:$C,2,FALSE ))</f>
        <v/>
      </c>
      <c r="D68" s="461" t="str">
        <f>IF(ISERROR(VLOOKUP(A68,'Page A'!$A:$D,4,FALSE))=TRUE,"",VLOOKUP(A68,'Page A'!$A:$D,4,FALSE))</f>
        <v/>
      </c>
      <c r="E68" s="24"/>
      <c r="F68" s="24"/>
      <c r="G68" s="98">
        <f t="shared" si="2"/>
        <v>0</v>
      </c>
    </row>
    <row r="69" spans="1:7" x14ac:dyDescent="0.2">
      <c r="A69" s="15"/>
      <c r="B69" s="461" t="str">
        <f>IF(ISERROR(VLOOKUP(A69,'Page A'!$A:$C,3,FALSE))=TRUE,"",VLOOKUP(A69,'Page A'!$A:$C,3,FALSE))</f>
        <v/>
      </c>
      <c r="C69" s="462" t="str">
        <f>IF(ISERROR(VLOOKUP(A69,'Page A'!$A:$C,2,FALSE ))=TRUE,"",VLOOKUP(A69,'Page A'!$A:$C,2,FALSE ))</f>
        <v/>
      </c>
      <c r="D69" s="461" t="str">
        <f>IF(ISERROR(VLOOKUP(A69,'Page A'!$A:$D,4,FALSE))=TRUE,"",VLOOKUP(A69,'Page A'!$A:$D,4,FALSE))</f>
        <v/>
      </c>
      <c r="E69" s="24"/>
      <c r="F69" s="24"/>
      <c r="G69" s="98">
        <f t="shared" si="2"/>
        <v>0</v>
      </c>
    </row>
    <row r="70" spans="1:7" x14ac:dyDescent="0.2">
      <c r="A70" s="15"/>
      <c r="B70" s="461" t="str">
        <f>IF(ISERROR(VLOOKUP(A70,'Page A'!$A:$C,3,FALSE))=TRUE,"",VLOOKUP(A70,'Page A'!$A:$C,3,FALSE))</f>
        <v/>
      </c>
      <c r="C70" s="462" t="str">
        <f>IF(ISERROR(VLOOKUP(A70,'Page A'!$A:$C,2,FALSE ))=TRUE,"",VLOOKUP(A70,'Page A'!$A:$C,2,FALSE ))</f>
        <v/>
      </c>
      <c r="D70" s="461" t="str">
        <f>IF(ISERROR(VLOOKUP(A70,'Page A'!$A:$D,4,FALSE))=TRUE,"",VLOOKUP(A70,'Page A'!$A:$D,4,FALSE))</f>
        <v/>
      </c>
      <c r="E70" s="24"/>
      <c r="F70" s="24"/>
      <c r="G70" s="98">
        <f t="shared" si="1"/>
        <v>0</v>
      </c>
    </row>
    <row r="71" spans="1:7" x14ac:dyDescent="0.2">
      <c r="A71" s="15"/>
      <c r="B71" s="461" t="str">
        <f>IF(ISERROR(VLOOKUP(A71,'Page A'!$A:$C,3,FALSE))=TRUE,"",VLOOKUP(A71,'Page A'!$A:$C,3,FALSE))</f>
        <v/>
      </c>
      <c r="C71" s="462" t="str">
        <f>IF(ISERROR(VLOOKUP(A71,'Page A'!$A:$C,2,FALSE ))=TRUE,"",VLOOKUP(A71,'Page A'!$A:$C,2,FALSE ))</f>
        <v/>
      </c>
      <c r="D71" s="461" t="str">
        <f>IF(ISERROR(VLOOKUP(A71,'Page A'!$A:$D,4,FALSE))=TRUE,"",VLOOKUP(A71,'Page A'!$A:$D,4,FALSE))</f>
        <v/>
      </c>
      <c r="E71" s="24"/>
      <c r="F71" s="24"/>
      <c r="G71" s="98">
        <f t="shared" si="1"/>
        <v>0</v>
      </c>
    </row>
    <row r="72" spans="1:7" x14ac:dyDescent="0.2">
      <c r="A72" s="15"/>
      <c r="B72" s="461" t="str">
        <f>IF(ISERROR(VLOOKUP(A72,'Page A'!$A:$C,3,FALSE))=TRUE,"",VLOOKUP(A72,'Page A'!$A:$C,3,FALSE))</f>
        <v/>
      </c>
      <c r="C72" s="462" t="str">
        <f>IF(ISERROR(VLOOKUP(A72,'Page A'!$A:$C,2,FALSE ))=TRUE,"",VLOOKUP(A72,'Page A'!$A:$C,2,FALSE ))</f>
        <v/>
      </c>
      <c r="D72" s="461" t="str">
        <f>IF(ISERROR(VLOOKUP(A72,'Page A'!$A:$D,4,FALSE))=TRUE,"",VLOOKUP(A72,'Page A'!$A:$D,4,FALSE))</f>
        <v/>
      </c>
      <c r="E72" s="24"/>
      <c r="F72" s="24"/>
      <c r="G72" s="98">
        <f t="shared" si="1"/>
        <v>0</v>
      </c>
    </row>
    <row r="73" spans="1:7" x14ac:dyDescent="0.2">
      <c r="A73" s="15"/>
      <c r="B73" s="461" t="str">
        <f>IF(ISERROR(VLOOKUP(A73,'Page A'!$A:$C,3,FALSE))=TRUE,"",VLOOKUP(A73,'Page A'!$A:$C,3,FALSE))</f>
        <v/>
      </c>
      <c r="C73" s="462" t="str">
        <f>IF(ISERROR(VLOOKUP(A73,'Page A'!$A:$C,2,FALSE ))=TRUE,"",VLOOKUP(A73,'Page A'!$A:$C,2,FALSE ))</f>
        <v/>
      </c>
      <c r="D73" s="461" t="str">
        <f>IF(ISERROR(VLOOKUP(A73,'Page A'!$A:$D,4,FALSE))=TRUE,"",VLOOKUP(A73,'Page A'!$A:$D,4,FALSE))</f>
        <v/>
      </c>
      <c r="E73" s="24"/>
      <c r="F73" s="24"/>
      <c r="G73" s="98">
        <f t="shared" si="1"/>
        <v>0</v>
      </c>
    </row>
    <row r="74" spans="1:7" x14ac:dyDescent="0.2">
      <c r="A74" s="15"/>
      <c r="B74" s="461" t="str">
        <f>IF(ISERROR(VLOOKUP(A74,'Page A'!$A:$C,3,FALSE))=TRUE,"",VLOOKUP(A74,'Page A'!$A:$C,3,FALSE))</f>
        <v/>
      </c>
      <c r="C74" s="462" t="str">
        <f>IF(ISERROR(VLOOKUP(A74,'Page A'!$A:$C,2,FALSE ))=TRUE,"",VLOOKUP(A74,'Page A'!$A:$C,2,FALSE ))</f>
        <v/>
      </c>
      <c r="D74" s="461" t="str">
        <f>IF(ISERROR(VLOOKUP(A74,'Page A'!$A:$D,4,FALSE))=TRUE,"",VLOOKUP(A74,'Page A'!$A:$D,4,FALSE))</f>
        <v/>
      </c>
      <c r="E74" s="24"/>
      <c r="F74" s="24"/>
      <c r="G74" s="98">
        <f t="shared" si="1"/>
        <v>0</v>
      </c>
    </row>
    <row r="75" spans="1:7" x14ac:dyDescent="0.2">
      <c r="A75" s="15"/>
      <c r="B75" s="461" t="str">
        <f>IF(ISERROR(VLOOKUP(A75,'Page A'!$A:$C,3,FALSE))=TRUE,"",VLOOKUP(A75,'Page A'!$A:$C,3,FALSE))</f>
        <v/>
      </c>
      <c r="C75" s="462" t="str">
        <f>IF(ISERROR(VLOOKUP(A75,'Page A'!$A:$C,2,FALSE ))=TRUE,"",VLOOKUP(A75,'Page A'!$A:$C,2,FALSE ))</f>
        <v/>
      </c>
      <c r="D75" s="461" t="str">
        <f>IF(ISERROR(VLOOKUP(A75,'Page A'!$A:$D,4,FALSE))=TRUE,"",VLOOKUP(A75,'Page A'!$A:$D,4,FALSE))</f>
        <v/>
      </c>
      <c r="E75" s="24"/>
      <c r="F75" s="24"/>
      <c r="G75" s="98">
        <f t="shared" si="1"/>
        <v>0</v>
      </c>
    </row>
    <row r="76" spans="1:7" x14ac:dyDescent="0.2">
      <c r="A76" s="15"/>
      <c r="B76" s="461" t="str">
        <f>IF(ISERROR(VLOOKUP(A76,'Page A'!$A:$C,3,FALSE))=TRUE,"",VLOOKUP(A76,'Page A'!$A:$C,3,FALSE))</f>
        <v/>
      </c>
      <c r="C76" s="462" t="str">
        <f>IF(ISERROR(VLOOKUP(A76,'Page A'!$A:$C,2,FALSE ))=TRUE,"",VLOOKUP(A76,'Page A'!$A:$C,2,FALSE ))</f>
        <v/>
      </c>
      <c r="D76" s="461" t="str">
        <f>IF(ISERROR(VLOOKUP(A76,'Page A'!$A:$D,4,FALSE))=TRUE,"",VLOOKUP(A76,'Page A'!$A:$D,4,FALSE))</f>
        <v/>
      </c>
      <c r="E76" s="24"/>
      <c r="F76" s="24"/>
      <c r="G76" s="98">
        <f t="shared" si="1"/>
        <v>0</v>
      </c>
    </row>
    <row r="77" spans="1:7" x14ac:dyDescent="0.2">
      <c r="A77" s="15"/>
      <c r="B77" s="461" t="str">
        <f>IF(ISERROR(VLOOKUP(A77,'Page A'!$A:$C,3,FALSE))=TRUE,"",VLOOKUP(A77,'Page A'!$A:$C,3,FALSE))</f>
        <v/>
      </c>
      <c r="C77" s="462" t="str">
        <f>IF(ISERROR(VLOOKUP(A77,'Page A'!$A:$C,2,FALSE ))=TRUE,"",VLOOKUP(A77,'Page A'!$A:$C,2,FALSE ))</f>
        <v/>
      </c>
      <c r="D77" s="461" t="str">
        <f>IF(ISERROR(VLOOKUP(A77,'Page A'!$A:$D,4,FALSE))=TRUE,"",VLOOKUP(A77,'Page A'!$A:$D,4,FALSE))</f>
        <v/>
      </c>
      <c r="E77" s="24"/>
      <c r="F77" s="24"/>
      <c r="G77" s="98">
        <f t="shared" si="1"/>
        <v>0</v>
      </c>
    </row>
    <row r="78" spans="1:7" x14ac:dyDescent="0.2">
      <c r="A78" s="15"/>
      <c r="B78" s="461" t="str">
        <f>IF(ISERROR(VLOOKUP(A78,'Page A'!$A:$C,3,FALSE))=TRUE,"",VLOOKUP(A78,'Page A'!$A:$C,3,FALSE))</f>
        <v/>
      </c>
      <c r="C78" s="462" t="str">
        <f>IF(ISERROR(VLOOKUP(A78,'Page A'!$A:$C,2,FALSE ))=TRUE,"",VLOOKUP(A78,'Page A'!$A:$C,2,FALSE ))</f>
        <v/>
      </c>
      <c r="D78" s="461" t="str">
        <f>IF(ISERROR(VLOOKUP(A78,'Page A'!$A:$D,4,FALSE))=TRUE,"",VLOOKUP(A78,'Page A'!$A:$D,4,FALSE))</f>
        <v/>
      </c>
      <c r="E78" s="24"/>
      <c r="F78" s="24"/>
      <c r="G78" s="98">
        <f t="shared" si="0"/>
        <v>0</v>
      </c>
    </row>
    <row r="79" spans="1:7" x14ac:dyDescent="0.2">
      <c r="A79" s="15"/>
      <c r="B79" s="461" t="str">
        <f>IF(ISERROR(VLOOKUP(A79,'Page A'!$A:$C,3,FALSE))=TRUE,"",VLOOKUP(A79,'Page A'!$A:$C,3,FALSE))</f>
        <v/>
      </c>
      <c r="C79" s="462" t="str">
        <f>IF(ISERROR(VLOOKUP(A79,'Page A'!$A:$C,2,FALSE ))=TRUE,"",VLOOKUP(A79,'Page A'!$A:$C,2,FALSE ))</f>
        <v/>
      </c>
      <c r="D79" s="461" t="str">
        <f>IF(ISERROR(VLOOKUP(A79,'Page A'!$A:$D,4,FALSE))=TRUE,"",VLOOKUP(A79,'Page A'!$A:$D,4,FALSE))</f>
        <v/>
      </c>
      <c r="E79" s="24"/>
      <c r="F79" s="24"/>
      <c r="G79" s="98">
        <f t="shared" ref="G79:G84" si="3">IF((E79-F79)&gt;0,(E79-F79),0)</f>
        <v>0</v>
      </c>
    </row>
    <row r="80" spans="1:7" x14ac:dyDescent="0.2">
      <c r="A80" s="15"/>
      <c r="B80" s="461" t="str">
        <f>IF(ISERROR(VLOOKUP(A80,'Page A'!$A:$C,3,FALSE))=TRUE,"",VLOOKUP(A80,'Page A'!$A:$C,3,FALSE))</f>
        <v/>
      </c>
      <c r="C80" s="462" t="str">
        <f>IF(ISERROR(VLOOKUP(A80,'Page A'!$A:$C,2,FALSE ))=TRUE,"",VLOOKUP(A80,'Page A'!$A:$C,2,FALSE ))</f>
        <v/>
      </c>
      <c r="D80" s="461" t="str">
        <f>IF(ISERROR(VLOOKUP(A80,'Page A'!$A:$D,4,FALSE))=TRUE,"",VLOOKUP(A80,'Page A'!$A:$D,4,FALSE))</f>
        <v/>
      </c>
      <c r="E80" s="24"/>
      <c r="F80" s="24"/>
      <c r="G80" s="98">
        <f t="shared" si="3"/>
        <v>0</v>
      </c>
    </row>
    <row r="81" spans="1:7" x14ac:dyDescent="0.2">
      <c r="A81" s="15"/>
      <c r="B81" s="461" t="str">
        <f>IF(ISERROR(VLOOKUP(A81,'Page A'!$A:$C,3,FALSE))=TRUE,"",VLOOKUP(A81,'Page A'!$A:$C,3,FALSE))</f>
        <v/>
      </c>
      <c r="C81" s="462" t="str">
        <f>IF(ISERROR(VLOOKUP(A81,'Page A'!$A:$C,2,FALSE ))=TRUE,"",VLOOKUP(A81,'Page A'!$A:$C,2,FALSE ))</f>
        <v/>
      </c>
      <c r="D81" s="461" t="str">
        <f>IF(ISERROR(VLOOKUP(A81,'Page A'!$A:$D,4,FALSE))=TRUE,"",VLOOKUP(A81,'Page A'!$A:$D,4,FALSE))</f>
        <v/>
      </c>
      <c r="E81" s="24"/>
      <c r="F81" s="24"/>
      <c r="G81" s="98">
        <f t="shared" si="3"/>
        <v>0</v>
      </c>
    </row>
    <row r="82" spans="1:7" x14ac:dyDescent="0.2">
      <c r="A82" s="15"/>
      <c r="B82" s="461" t="str">
        <f>IF(ISERROR(VLOOKUP(A82,'Page A'!$A:$C,3,FALSE))=TRUE,"",VLOOKUP(A82,'Page A'!$A:$C,3,FALSE))</f>
        <v/>
      </c>
      <c r="C82" s="462" t="str">
        <f>IF(ISERROR(VLOOKUP(A82,'Page A'!$A:$C,2,FALSE ))=TRUE,"",VLOOKUP(A82,'Page A'!$A:$C,2,FALSE ))</f>
        <v/>
      </c>
      <c r="D82" s="461" t="str">
        <f>IF(ISERROR(VLOOKUP(A82,'Page A'!$A:$D,4,FALSE))=TRUE,"",VLOOKUP(A82,'Page A'!$A:$D,4,FALSE))</f>
        <v/>
      </c>
      <c r="E82" s="24"/>
      <c r="F82" s="24"/>
      <c r="G82" s="98">
        <f t="shared" si="3"/>
        <v>0</v>
      </c>
    </row>
    <row r="83" spans="1:7" x14ac:dyDescent="0.2">
      <c r="A83" s="15"/>
      <c r="B83" s="461" t="str">
        <f>IF(ISERROR(VLOOKUP(A83,'Page A'!$A:$C,3,FALSE))=TRUE,"",VLOOKUP(A83,'Page A'!$A:$C,3,FALSE))</f>
        <v/>
      </c>
      <c r="C83" s="462" t="str">
        <f>IF(ISERROR(VLOOKUP(A83,'Page A'!$A:$C,2,FALSE ))=TRUE,"",VLOOKUP(A83,'Page A'!$A:$C,2,FALSE ))</f>
        <v/>
      </c>
      <c r="D83" s="461" t="str">
        <f>IF(ISERROR(VLOOKUP(A83,'Page A'!$A:$D,4,FALSE))=TRUE,"",VLOOKUP(A83,'Page A'!$A:$D,4,FALSE))</f>
        <v/>
      </c>
      <c r="E83" s="24"/>
      <c r="F83" s="24"/>
      <c r="G83" s="98">
        <f t="shared" si="3"/>
        <v>0</v>
      </c>
    </row>
    <row r="84" spans="1:7" x14ac:dyDescent="0.2">
      <c r="A84" s="15"/>
      <c r="B84" s="461" t="str">
        <f>IF(ISERROR(VLOOKUP(A84,'Page A'!$A:$C,3,FALSE))=TRUE,"",VLOOKUP(A84,'Page A'!$A:$C,3,FALSE))</f>
        <v/>
      </c>
      <c r="C84" s="462" t="str">
        <f>IF(ISERROR(VLOOKUP(A84,'Page A'!$A:$C,2,FALSE ))=TRUE,"",VLOOKUP(A84,'Page A'!$A:$C,2,FALSE ))</f>
        <v/>
      </c>
      <c r="D84" s="461" t="str">
        <f>IF(ISERROR(VLOOKUP(A84,'Page A'!$A:$D,4,FALSE))=TRUE,"",VLOOKUP(A84,'Page A'!$A:$D,4,FALSE))</f>
        <v/>
      </c>
      <c r="E84" s="24"/>
      <c r="F84" s="24"/>
      <c r="G84" s="98">
        <f t="shared" si="3"/>
        <v>0</v>
      </c>
    </row>
    <row r="85" spans="1:7" x14ac:dyDescent="0.2">
      <c r="A85" s="15"/>
      <c r="B85" s="461" t="str">
        <f>IF(ISERROR(VLOOKUP(A85,'Page A'!$A:$C,3,FALSE))=TRUE,"",VLOOKUP(A85,'Page A'!$A:$C,3,FALSE))</f>
        <v/>
      </c>
      <c r="C85" s="462" t="str">
        <f>IF(ISERROR(VLOOKUP(A85,'Page A'!$A:$C,2,FALSE ))=TRUE,"",VLOOKUP(A85,'Page A'!$A:$C,2,FALSE ))</f>
        <v/>
      </c>
      <c r="D85" s="461" t="str">
        <f>IF(ISERROR(VLOOKUP(A85,'Page A'!$A:$D,4,FALSE))=TRUE,"",VLOOKUP(A85,'Page A'!$A:$D,4,FALSE))</f>
        <v/>
      </c>
      <c r="E85" s="24"/>
      <c r="F85" s="24"/>
      <c r="G85" s="98">
        <f t="shared" si="0"/>
        <v>0</v>
      </c>
    </row>
    <row r="86" spans="1:7" x14ac:dyDescent="0.2">
      <c r="A86" s="15"/>
      <c r="B86" s="461" t="str">
        <f>IF(ISERROR(VLOOKUP(A86,'Page A'!$A:$C,3,FALSE))=TRUE,"",VLOOKUP(A86,'Page A'!$A:$C,3,FALSE))</f>
        <v/>
      </c>
      <c r="C86" s="462" t="str">
        <f>IF(ISERROR(VLOOKUP(A86,'Page A'!$A:$C,2,FALSE ))=TRUE,"",VLOOKUP(A86,'Page A'!$A:$C,2,FALSE ))</f>
        <v/>
      </c>
      <c r="D86" s="461" t="str">
        <f>IF(ISERROR(VLOOKUP(A86,'Page A'!$A:$D,4,FALSE))=TRUE,"",VLOOKUP(A86,'Page A'!$A:$D,4,FALSE))</f>
        <v/>
      </c>
      <c r="E86" s="24"/>
      <c r="F86" s="24"/>
      <c r="G86" s="98">
        <f t="shared" si="0"/>
        <v>0</v>
      </c>
    </row>
    <row r="87" spans="1:7" ht="13.5" thickBot="1" x14ac:dyDescent="0.25">
      <c r="A87" s="35"/>
      <c r="B87" s="40"/>
      <c r="C87" s="40"/>
      <c r="D87" s="66" t="s">
        <v>434</v>
      </c>
      <c r="E87" s="100">
        <f>SUM(E15:E86)</f>
        <v>0</v>
      </c>
      <c r="F87" s="100">
        <f>SUM(F15:F86)</f>
        <v>0</v>
      </c>
      <c r="G87" s="100">
        <f>SUM(G15:G86)</f>
        <v>0</v>
      </c>
    </row>
    <row r="88" spans="1:7" ht="13.5" thickTop="1" x14ac:dyDescent="0.2">
      <c r="A88" s="35"/>
      <c r="B88" s="40"/>
      <c r="C88" s="40"/>
      <c r="D88" s="66"/>
      <c r="E88" s="101"/>
      <c r="F88" s="101"/>
      <c r="G88" s="101"/>
    </row>
    <row r="89" spans="1:7" ht="13.5" thickBot="1" x14ac:dyDescent="0.25">
      <c r="A89" s="188"/>
      <c r="B89" s="103"/>
      <c r="C89" s="103"/>
      <c r="D89" s="103"/>
      <c r="E89" s="103"/>
      <c r="F89" s="103"/>
      <c r="G89" s="103"/>
    </row>
    <row r="90" spans="1:7" x14ac:dyDescent="0.2">
      <c r="A90" s="460" t="s">
        <v>989</v>
      </c>
      <c r="G90" s="33"/>
    </row>
    <row r="91" spans="1:7" hidden="1" x14ac:dyDescent="0.2">
      <c r="G91" s="33"/>
    </row>
  </sheetData>
  <sheetProtection password="8EDC" sheet="1" selectLockedCells="1"/>
  <mergeCells count="7">
    <mergeCell ref="A10:G10"/>
    <mergeCell ref="A11:G11"/>
    <mergeCell ref="A12:G12"/>
    <mergeCell ref="A4:G4"/>
    <mergeCell ref="A7:G7"/>
    <mergeCell ref="A8:G8"/>
    <mergeCell ref="A9:G9"/>
  </mergeCells>
  <phoneticPr fontId="2" type="noConversion"/>
  <printOptions horizontalCentered="1"/>
  <pageMargins left="0.5" right="0.5" top="0.5" bottom="0.5" header="0.25" footer="0.25"/>
  <pageSetup paperSize="5" scale="78" orientation="portrait" blackAndWhite="1" r:id="rId1"/>
  <headerFooter alignWithMargins="0">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19</vt:i4>
      </vt:variant>
    </vt:vector>
  </HeadingPairs>
  <TitlesOfParts>
    <vt:vector size="48" baseType="lpstr">
      <vt:lpstr>Instructions</vt:lpstr>
      <vt:lpstr>Page 1</vt:lpstr>
      <vt:lpstr>Page 2</vt:lpstr>
      <vt:lpstr>Page 3A (1)</vt:lpstr>
      <vt:lpstr>Page 3A (2)</vt:lpstr>
      <vt:lpstr>Page 3B (1)</vt:lpstr>
      <vt:lpstr>Page 3B (2)</vt:lpstr>
      <vt:lpstr>Page 4A (1)</vt:lpstr>
      <vt:lpstr>Page 4A (2)</vt:lpstr>
      <vt:lpstr>Page 4B (1)</vt:lpstr>
      <vt:lpstr>Page 4B (2)</vt:lpstr>
      <vt:lpstr>Page 4B (3)</vt:lpstr>
      <vt:lpstr>Page 4C (1)</vt:lpstr>
      <vt:lpstr>Page 4C (2)</vt:lpstr>
      <vt:lpstr>Page 5</vt:lpstr>
      <vt:lpstr>Page 6</vt:lpstr>
      <vt:lpstr>Page 7</vt:lpstr>
      <vt:lpstr>Page A</vt:lpstr>
      <vt:lpstr>CDI Data co-info</vt:lpstr>
      <vt:lpstr>data-p1</vt:lpstr>
      <vt:lpstr>data-p2</vt:lpstr>
      <vt:lpstr>data-p3a</vt:lpstr>
      <vt:lpstr>data-p3b</vt:lpstr>
      <vt:lpstr>data-p4a</vt:lpstr>
      <vt:lpstr>data-p4b</vt:lpstr>
      <vt:lpstr>data-p4c</vt:lpstr>
      <vt:lpstr>data-p5</vt:lpstr>
      <vt:lpstr>data-p6</vt:lpstr>
      <vt:lpstr>data-p7</vt:lpstr>
      <vt:lpstr>Instructions!Print_Area</vt:lpstr>
      <vt:lpstr>'Page 1'!Print_Area</vt:lpstr>
      <vt:lpstr>'Page 2'!Print_Area</vt:lpstr>
      <vt:lpstr>'Page 3A (1)'!Print_Area</vt:lpstr>
      <vt:lpstr>'Page 3A (2)'!Print_Area</vt:lpstr>
      <vt:lpstr>'Page 3B (1)'!Print_Area</vt:lpstr>
      <vt:lpstr>'Page 3B (2)'!Print_Area</vt:lpstr>
      <vt:lpstr>'Page 4A (1)'!Print_Area</vt:lpstr>
      <vt:lpstr>'Page 4A (2)'!Print_Area</vt:lpstr>
      <vt:lpstr>'Page 4B (1)'!Print_Area</vt:lpstr>
      <vt:lpstr>'Page 4B (2)'!Print_Area</vt:lpstr>
      <vt:lpstr>'Page 4B (3)'!Print_Area</vt:lpstr>
      <vt:lpstr>'Page 4C (1)'!Print_Area</vt:lpstr>
      <vt:lpstr>'Page 4C (2)'!Print_Area</vt:lpstr>
      <vt:lpstr>'Page 5'!Print_Area</vt:lpstr>
      <vt:lpstr>'Page 6'!Print_Area</vt:lpstr>
      <vt:lpstr>'Page 7'!Print_Area</vt:lpstr>
      <vt:lpstr>'Page A'!Print_Area</vt:lpstr>
      <vt:lpstr>Instructions!Print_Titles</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Insurance</dc:creator>
  <cp:lastModifiedBy>Inouye, Tyler</cp:lastModifiedBy>
  <cp:lastPrinted>2018-12-03T20:57:16Z</cp:lastPrinted>
  <dcterms:created xsi:type="dcterms:W3CDTF">2003-10-23T16:06:47Z</dcterms:created>
  <dcterms:modified xsi:type="dcterms:W3CDTF">2024-12-11T19:25:36Z</dcterms:modified>
</cp:coreProperties>
</file>