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updateLinks="never" defaultThemeVersion="124226"/>
  <xr:revisionPtr revIDLastSave="0" documentId="13_ncr:1_{B25E9881-3C5A-4956-A670-7E4E628A2F47}" xr6:coauthVersionLast="46" xr6:coauthVersionMax="46" xr10:uidLastSave="{00000000-0000-0000-0000-000000000000}"/>
  <bookViews>
    <workbookView xWindow="-20424" yWindow="-2196" windowWidth="19632" windowHeight="12108" tabRatio="520" xr2:uid="{00000000-000D-0000-FFFF-FFFF00000000}"/>
  </bookViews>
  <sheets>
    <sheet name="CoverPage" sheetId="1" r:id="rId1"/>
    <sheet name="Historical Data - PPO" sheetId="3" r:id="rId2"/>
    <sheet name="Historical Data - POS" sheetId="6" r:id="rId3"/>
    <sheet name="Historical Data - Summary KPIC" sheetId="7" r:id="rId4"/>
  </sheets>
  <externalReferences>
    <externalReference r:id="rId5"/>
  </externalReferences>
  <definedNames>
    <definedName name="AS2DocOpenMode" hidden="1">"AS2DocumentEdit"</definedName>
    <definedName name="AS2NamedRange" hidden="1">3</definedName>
    <definedName name="BUSINESS_STATE_LIST" localSheetId="3">#REF!</definedName>
    <definedName name="BUSINESS_STATE_LIST">#REF!</definedName>
    <definedName name="CA_">'[1]Ben''s Tables'!$A$11:$EN$12</definedName>
    <definedName name="CO_">'[1]Ben''s Tables'!$A$18:$EN$19</definedName>
    <definedName name="DC_">'[1]Ben''s Tables'!$A$25:$EN$26</definedName>
    <definedName name="GA_">'[1]Ben''s Tables'!$A$32:$EN$33</definedName>
    <definedName name="GT_">'[1]Ben''s Tables'!$A$74:$EN$75</definedName>
    <definedName name="kyd.ChngCell.01." localSheetId="3" hidden="1">#REF!</definedName>
    <definedName name="kyd.ChngCell.01." hidden="1">#REF!</definedName>
    <definedName name="kyd.ChngCell.02." localSheetId="3" hidden="1">#REF!</definedName>
    <definedName name="kyd.ChngCell.02." hidden="1">#REF!</definedName>
    <definedName name="kyd.CounterLimitCell.01." hidden="1">"x"</definedName>
    <definedName name="kyd.Dim.01." hidden="1">"geo-area"</definedName>
    <definedName name="kyd.Dim.02." hidden="1">"cost-ctr"</definedName>
    <definedName name="kyd.ElementList.01." hidden="1">"x"</definedName>
    <definedName name="kyd.ElementType.01." hidden="1">3</definedName>
    <definedName name="kyd.ElementType.02." hidden="1">3</definedName>
    <definedName name="kyd.FileNameCell." localSheetId="3" hidden="1">#REF!</definedName>
    <definedName name="kyd.FileNameCell." hidden="1">#REF!</definedName>
    <definedName name="kyd.FileSaveDir." hidden="1">"L:\1998 Reporting SysAdmin\Reports\Dec98\Project\"</definedName>
    <definedName name="kyd.ItemType.01." hidden="1">1</definedName>
    <definedName name="kyd.KillLinks." hidden="1">1</definedName>
    <definedName name="kyd.MacroAtEnd." hidden="1">""</definedName>
    <definedName name="kyd.MacroEachCycle." hidden="1">""</definedName>
    <definedName name="kyd.MemoCell.10." localSheetId="3" hidden="1">#REF!</definedName>
    <definedName name="kyd.MemoCell.10." hidden="1">#REF!</definedName>
    <definedName name="kyd.MemoCell.11." localSheetId="3" hidden="1">#REF!</definedName>
    <definedName name="kyd.MemoCell.11." hidden="1">#REF!</definedName>
    <definedName name="kyd.MemoCell.12." localSheetId="3" hidden="1">#REF!</definedName>
    <definedName name="kyd.MemoCell.12." hidden="1">#REF!</definedName>
    <definedName name="kyd.MemoSortHide." hidden="1">FALSE</definedName>
    <definedName name="kyd.NumLevels.01." hidden="1">999</definedName>
    <definedName name="kyd.NumLevels.02." hidden="1">1</definedName>
    <definedName name="kyd.PanicStop." hidden="1">FALSE</definedName>
    <definedName name="kyd.ParentName.01." hidden="1">"Program Wide"</definedName>
    <definedName name="kyd.ParentName.02." hidden="1">"All Functions"</definedName>
    <definedName name="kyd.Password." hidden="1">""</definedName>
    <definedName name="kyd.PreScreenData." hidden="1">FALSE</definedName>
    <definedName name="kyd.PrintMemo." hidden="1">FALSE</definedName>
    <definedName name="kyd.PrintParent.01." hidden="1">TRUE</definedName>
    <definedName name="kyd.PrintParent.02." hidden="1">TRUE</definedName>
    <definedName name="kyd.PrintStdAlertCell." localSheetId="3" hidden="1">#REF!</definedName>
    <definedName name="kyd.PrintStdAlertCell." hidden="1">#REF!</definedName>
    <definedName name="kyd.PrintStdWhen." hidden="1">1</definedName>
    <definedName name="kyd.ProtWbkStruct." hidden="1">-4146</definedName>
    <definedName name="kyd.ProtWbkWin." hidden="1">-4146</definedName>
    <definedName name="kyd.ReplaceFile." hidden="1">1</definedName>
    <definedName name="kyd.SaveAsFile." hidden="1">FALSE</definedName>
    <definedName name="kyd.SaveCopy." hidden="1">2</definedName>
    <definedName name="kyd.SaveCopyAlertCell." localSheetId="3" hidden="1">#REF!</definedName>
    <definedName name="kyd.SaveCopyAlertCell." hidden="1">#REF!</definedName>
    <definedName name="kyd.SaveMemo." hidden="1">FALSE</definedName>
    <definedName name="kyd.ScreenAlertCell." localSheetId="3" hidden="1">#REF!</definedName>
    <definedName name="kyd.ScreenAlertCell." hidden="1">#REF!</definedName>
    <definedName name="kyd.SelectString.01." hidden="1">"*"</definedName>
    <definedName name="kyd.SelectString.02." hidden="1">"*"</definedName>
    <definedName name="kyd.StdSortHide." hidden="1">FALSE</definedName>
    <definedName name="kyd.StopRow." hidden="1">16384</definedName>
    <definedName name="kyd.WriteMemoAlertCell." localSheetId="3" hidden="1">#REF!</definedName>
    <definedName name="kyd.WriteMemoAlertCell." hidden="1">#REF!</definedName>
    <definedName name="kyd.WriteMemWhenOptn." hidden="1">3</definedName>
    <definedName name="MD_">'[1]Ben''s Tables'!$A$46:$EN$47</definedName>
    <definedName name="OH_">'[1]Ben''s Tables'!$A$53:$EN$54</definedName>
    <definedName name="_xlnm.Print_Area" localSheetId="2">'Historical Data - POS'!$A$1:$J$55</definedName>
    <definedName name="_xlnm.Print_Area" localSheetId="1">'Historical Data - PPO'!$A$1:$J$55</definedName>
    <definedName name="_xlnm.Print_Area" localSheetId="3">'Historical Data - Summary KPIC'!$A$1:$J$60</definedName>
    <definedName name="STATES_ONLY_LIST" localSheetId="3">#REF!</definedName>
    <definedName name="STATES_ONLY_LIST">#REF!</definedName>
    <definedName name="VA_">'[1]Ben''s Tables'!$A$60:$EN$61</definedName>
    <definedName name="YEARS_LIST" localSheetId="3">#REF!</definedName>
    <definedName name="YEARS_LIST">#REF!</definedName>
    <definedName name="YES_NO_LIST" localSheetId="3">#REF!</definedName>
    <definedName name="YES_NO_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7" l="1"/>
  <c r="E11" i="7"/>
  <c r="I44" i="7" l="1"/>
  <c r="I51" i="7" s="1"/>
  <c r="I43" i="7"/>
  <c r="I50" i="7" s="1"/>
  <c r="I42" i="7"/>
  <c r="I49" i="7" s="1"/>
  <c r="I41" i="7"/>
  <c r="I48" i="7" s="1"/>
  <c r="I40" i="7"/>
  <c r="I47" i="7" s="1"/>
  <c r="I18" i="7"/>
  <c r="I16" i="7"/>
  <c r="I23" i="7" s="1"/>
  <c r="I15" i="7"/>
  <c r="I22" i="7" s="1"/>
  <c r="I14" i="7"/>
  <c r="I21" i="7" l="1"/>
  <c r="I25" i="7"/>
  <c r="C3" i="6" l="1"/>
  <c r="B4" i="7"/>
  <c r="B3" i="7"/>
  <c r="B2" i="7"/>
  <c r="B1" i="7"/>
  <c r="H16" i="7" l="1"/>
  <c r="H18" i="7"/>
  <c r="H17" i="7"/>
  <c r="H14" i="7"/>
  <c r="H42" i="7"/>
  <c r="H44" i="7"/>
  <c r="H43" i="7"/>
  <c r="H40" i="7"/>
  <c r="H50" i="7" l="1"/>
  <c r="I57" i="7" s="1"/>
  <c r="H21" i="7"/>
  <c r="I28" i="7" s="1"/>
  <c r="H25" i="7"/>
  <c r="H23" i="7"/>
  <c r="I30" i="7" s="1"/>
  <c r="H47" i="7"/>
  <c r="I54" i="7" s="1"/>
  <c r="H51" i="7"/>
  <c r="H49" i="7"/>
  <c r="I56" i="7" s="1"/>
  <c r="H24" i="7"/>
  <c r="H41" i="7"/>
  <c r="H48" i="7" s="1"/>
  <c r="I55" i="7" s="1"/>
  <c r="H15" i="7"/>
  <c r="H22" i="7" s="1"/>
  <c r="I29" i="7" s="1"/>
  <c r="G16" i="7" l="1"/>
  <c r="G23" i="7" s="1"/>
  <c r="H30" i="7" s="1"/>
  <c r="G18" i="7"/>
  <c r="G25" i="7" s="1"/>
  <c r="G17" i="7"/>
  <c r="G24" i="7" s="1"/>
  <c r="H31" i="7" s="1"/>
  <c r="G14" i="7"/>
  <c r="G21" i="7" s="1"/>
  <c r="H28" i="7" s="1"/>
  <c r="G42" i="7"/>
  <c r="G43" i="7"/>
  <c r="G40" i="7"/>
  <c r="G47" i="7" l="1"/>
  <c r="H54" i="7" s="1"/>
  <c r="G41" i="7"/>
  <c r="G48" i="7" s="1"/>
  <c r="H55" i="7" s="1"/>
  <c r="G49" i="7"/>
  <c r="H56" i="7" s="1"/>
  <c r="G44" i="7"/>
  <c r="G51" i="7" s="1"/>
  <c r="G50" i="7"/>
  <c r="H57" i="7" s="1"/>
  <c r="G15" i="7"/>
  <c r="G22" i="7" s="1"/>
  <c r="H29" i="7" s="1"/>
  <c r="F16" i="7"/>
  <c r="E16" i="7"/>
  <c r="F18" i="7"/>
  <c r="E18" i="7"/>
  <c r="F17" i="7"/>
  <c r="E17" i="7"/>
  <c r="F14" i="7"/>
  <c r="E14" i="7"/>
  <c r="F42" i="7"/>
  <c r="E42" i="7"/>
  <c r="F43" i="7"/>
  <c r="F50" i="7" s="1"/>
  <c r="E43" i="7"/>
  <c r="F40" i="7"/>
  <c r="E40" i="7"/>
  <c r="G57" i="7" l="1"/>
  <c r="E50" i="7"/>
  <c r="F57" i="7" s="1"/>
  <c r="E47" i="7"/>
  <c r="F24" i="7"/>
  <c r="G31" i="7" s="1"/>
  <c r="E21" i="7"/>
  <c r="E25" i="7"/>
  <c r="E49" i="7"/>
  <c r="F21" i="7"/>
  <c r="G28" i="7" s="1"/>
  <c r="E24" i="7"/>
  <c r="F25" i="7"/>
  <c r="E23" i="7"/>
  <c r="F23" i="7"/>
  <c r="G30" i="7" s="1"/>
  <c r="E44" i="7"/>
  <c r="E51" i="7" s="1"/>
  <c r="E41" i="7"/>
  <c r="E48" i="7" s="1"/>
  <c r="F44" i="7"/>
  <c r="F51" i="7" s="1"/>
  <c r="F49" i="7"/>
  <c r="G56" i="7" s="1"/>
  <c r="E15" i="7"/>
  <c r="E22" i="7" s="1"/>
  <c r="F41" i="7"/>
  <c r="F48" i="7" s="1"/>
  <c r="G55" i="7" s="1"/>
  <c r="F47" i="7"/>
  <c r="G54" i="7" s="1"/>
  <c r="F15" i="7"/>
  <c r="F22" i="7" s="1"/>
  <c r="G29" i="7" s="1"/>
  <c r="F31" i="7" l="1"/>
  <c r="F28" i="7"/>
  <c r="F30" i="7"/>
  <c r="F54" i="7"/>
  <c r="F55" i="7"/>
  <c r="F29" i="7"/>
  <c r="F56" i="7"/>
  <c r="B3" i="3" l="1"/>
  <c r="I17" i="7" l="1"/>
  <c r="I24" i="7" s="1"/>
  <c r="I31" i="7" s="1"/>
</calcChain>
</file>

<file path=xl/sharedStrings.xml><?xml version="1.0" encoding="utf-8"?>
<sst xmlns="http://schemas.openxmlformats.org/spreadsheetml/2006/main" count="192" uniqueCount="77">
  <si>
    <t>California Department of Managed Health Care/Department of Insurance</t>
  </si>
  <si>
    <t>CA Large Group Historical Data Spreadsheet</t>
  </si>
  <si>
    <t>For Policies subject to CIC 10181.45 or CHSC 1374.21</t>
  </si>
  <si>
    <t>1.</t>
  </si>
  <si>
    <t>Reporting Year</t>
  </si>
  <si>
    <t>2016</t>
  </si>
  <si>
    <t>2.</t>
  </si>
  <si>
    <t>Enter DMHC Health Plan ID/CDI NAIC No.</t>
  </si>
  <si>
    <t>3.</t>
  </si>
  <si>
    <t>Legal Name</t>
  </si>
  <si>
    <t>4.</t>
  </si>
  <si>
    <t>DBA</t>
  </si>
  <si>
    <t>Historical Data - Premium and Claims</t>
  </si>
  <si>
    <t>Historical Data</t>
  </si>
  <si>
    <t>Premium:</t>
  </si>
  <si>
    <t xml:space="preserve">Total premium </t>
  </si>
  <si>
    <t>Claims:</t>
  </si>
  <si>
    <t>Claims Incurred and Paid</t>
  </si>
  <si>
    <t>Direct claim reserves</t>
  </si>
  <si>
    <t>Experience rating refunds (rate credits) paid</t>
  </si>
  <si>
    <t>Reserve for experience rating refunds (rate credits)</t>
  </si>
  <si>
    <t>2.5</t>
  </si>
  <si>
    <t>Contingent benefit and lawsuit reserves</t>
  </si>
  <si>
    <t>2.6</t>
  </si>
  <si>
    <t xml:space="preserve">Total incurred claims </t>
  </si>
  <si>
    <t>Federal and State Taxes and Licensing or Regulatory Fees</t>
  </si>
  <si>
    <t xml:space="preserve">Federal taxes and assessments  </t>
  </si>
  <si>
    <t>3.1a Federal income taxes deductible from premium in MLR calculations</t>
  </si>
  <si>
    <t>3.1b Patient Centered Outcomes Research Institute (PCORI) Fee</t>
  </si>
  <si>
    <t>3.1c Affordable Care Act section 9010 Fee</t>
  </si>
  <si>
    <t>3.1d Federal Transitional Reinsurance Fee</t>
  </si>
  <si>
    <t>3.1e Other Federal Taxes and assessments deductible from premium</t>
  </si>
  <si>
    <t>State Premium Tax</t>
  </si>
  <si>
    <t>State Income Tax</t>
  </si>
  <si>
    <t>Regulatory authority licenses and fees</t>
  </si>
  <si>
    <t>Other Taxes and Fees</t>
  </si>
  <si>
    <t xml:space="preserve">Total Federal and State Taxes and fees </t>
  </si>
  <si>
    <t>Administrative Expenses</t>
  </si>
  <si>
    <t>Agents and brokers fees and commissions</t>
  </si>
  <si>
    <t>Other general and administrative expenses</t>
  </si>
  <si>
    <t>Total non-claims costs</t>
  </si>
  <si>
    <t>5.</t>
  </si>
  <si>
    <t>Number of covered lives</t>
  </si>
  <si>
    <t>Member months</t>
  </si>
  <si>
    <t>PPO/EPO</t>
  </si>
  <si>
    <t>Total Dollars</t>
  </si>
  <si>
    <t>Premiums</t>
  </si>
  <si>
    <t>Claims Costs</t>
  </si>
  <si>
    <t>Taxes and Fees</t>
  </si>
  <si>
    <t>PMPM</t>
  </si>
  <si>
    <t>Average Change in Rating Components (%)</t>
  </si>
  <si>
    <t>N/A</t>
  </si>
  <si>
    <t>2017</t>
  </si>
  <si>
    <t>POS</t>
  </si>
  <si>
    <t xml:space="preserve">Premium: </t>
  </si>
  <si>
    <t xml:space="preserve">Total premium: </t>
  </si>
  <si>
    <t>Federal and State Taxes and Licensing or Regulatory Fees:</t>
  </si>
  <si>
    <t xml:space="preserve">Non-Claims Costs: </t>
  </si>
  <si>
    <t xml:space="preserve">Other Indicators or information: </t>
  </si>
  <si>
    <t xml:space="preserve">Large Group Health Plan Reporting Form </t>
  </si>
  <si>
    <t>For Policies subject to CHSC 1385.045 or CIC 10181.45</t>
  </si>
  <si>
    <t>Health Care Quality Improvement Expenses Incurred</t>
  </si>
  <si>
    <t>Improve health outcomes</t>
  </si>
  <si>
    <t>Activities to prevent hospital readmission</t>
  </si>
  <si>
    <t>Improve patient safety and reduce medical errors</t>
  </si>
  <si>
    <t>Wellness and health promotion activities</t>
  </si>
  <si>
    <t>Health information technology expenses related to improving health care quality</t>
  </si>
  <si>
    <t>Allowable Implementation ICD-10 expenses (not to exceed 0.3% of premium)</t>
  </si>
  <si>
    <t>Total Incurred Health Care Quality Improvement Expenses</t>
  </si>
  <si>
    <t>6.</t>
  </si>
  <si>
    <t>Quality Improvement Expenses</t>
  </si>
  <si>
    <t>2018</t>
  </si>
  <si>
    <t>PPO</t>
  </si>
  <si>
    <t>2019</t>
  </si>
  <si>
    <t>2020</t>
  </si>
  <si>
    <t>2021</t>
  </si>
  <si>
    <t>Kaiser Permanente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</si>
</sst>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m\ d\,\ yyyy;@"/>
    <numFmt numFmtId="165" formatCode="0.0%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FFFF0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1" fillId="0" borderId="0"/>
  </cellStyleXfs>
  <cellXfs count="165">
    <xf numFmtId="0" fontId="0" fillId="0" borderId="0" xfId="0"/>
    <xf numFmtId="0" fontId="2" fillId="0" borderId="0" xfId="0" applyFont="1" applyProtection="1"/>
    <xf numFmtId="0" fontId="2" fillId="0" borderId="0" xfId="0" applyFont="1" applyProtection="1">
      <protection locked="0"/>
    </xf>
    <xf numFmtId="0" fontId="0" fillId="0" borderId="0" xfId="0" applyProtection="1"/>
    <xf numFmtId="0" fontId="0" fillId="0" borderId="0" xfId="0" applyProtection="1">
      <protection locked="0"/>
    </xf>
    <xf numFmtId="0" fontId="7" fillId="2" borderId="1" xfId="3" applyFont="1" applyFill="1" applyBorder="1" applyProtection="1"/>
    <xf numFmtId="0" fontId="7" fillId="2" borderId="2" xfId="3" applyFont="1" applyFill="1" applyBorder="1" applyProtection="1"/>
    <xf numFmtId="0" fontId="7" fillId="2" borderId="3" xfId="3" applyFont="1" applyFill="1" applyBorder="1" applyAlignment="1" applyProtection="1">
      <alignment horizontal="center"/>
      <protection locked="0"/>
    </xf>
    <xf numFmtId="0" fontId="8" fillId="0" borderId="4" xfId="3" quotePrefix="1" applyFont="1" applyBorder="1" applyAlignment="1" applyProtection="1">
      <alignment horizontal="right" vertical="center"/>
    </xf>
    <xf numFmtId="0" fontId="8" fillId="0" borderId="5" xfId="3" applyFont="1" applyBorder="1" applyAlignment="1" applyProtection="1">
      <alignment vertical="center"/>
    </xf>
    <xf numFmtId="49" fontId="8" fillId="0" borderId="6" xfId="3" applyNumberFormat="1" applyFont="1" applyBorder="1" applyAlignment="1" applyProtection="1">
      <alignment horizontal="left" vertical="center"/>
      <protection locked="0"/>
    </xf>
    <xf numFmtId="0" fontId="8" fillId="0" borderId="6" xfId="3" applyFont="1" applyBorder="1" applyAlignment="1" applyProtection="1">
      <alignment horizontal="left" vertical="center"/>
      <protection locked="0"/>
    </xf>
    <xf numFmtId="0" fontId="8" fillId="0" borderId="7" xfId="3" quotePrefix="1" applyFont="1" applyBorder="1" applyAlignment="1" applyProtection="1">
      <alignment horizontal="right" vertical="center"/>
    </xf>
    <xf numFmtId="0" fontId="8" fillId="0" borderId="8" xfId="3" applyFont="1" applyBorder="1" applyAlignment="1" applyProtection="1">
      <alignment vertical="center"/>
    </xf>
    <xf numFmtId="49" fontId="8" fillId="0" borderId="9" xfId="3" applyNumberFormat="1" applyFont="1" applyBorder="1" applyAlignment="1" applyProtection="1">
      <alignment horizontal="left" vertical="center"/>
      <protection locked="0"/>
    </xf>
    <xf numFmtId="0" fontId="5" fillId="0" borderId="0" xfId="0" applyFont="1" applyProtection="1"/>
    <xf numFmtId="0" fontId="6" fillId="0" borderId="0" xfId="0" applyFont="1" applyProtection="1"/>
    <xf numFmtId="0" fontId="6" fillId="0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3" fillId="0" borderId="0" xfId="0" applyFont="1" applyFill="1" applyProtection="1"/>
    <xf numFmtId="0" fontId="6" fillId="0" borderId="0" xfId="0" applyFont="1" applyFill="1" applyProtection="1"/>
    <xf numFmtId="0" fontId="6" fillId="0" borderId="0" xfId="4" applyFont="1" applyFill="1" applyAlignment="1" applyProtection="1">
      <protection locked="0"/>
    </xf>
    <xf numFmtId="0" fontId="6" fillId="0" borderId="0" xfId="4" applyFont="1" applyAlignme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49" fontId="6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49" fontId="5" fillId="4" borderId="12" xfId="0" applyNumberFormat="1" applyFont="1" applyFill="1" applyBorder="1" applyAlignment="1" applyProtection="1">
      <alignment horizontal="center"/>
    </xf>
    <xf numFmtId="49" fontId="5" fillId="4" borderId="11" xfId="0" applyNumberFormat="1" applyFont="1" applyFill="1" applyBorder="1" applyAlignment="1" applyProtection="1">
      <alignment horizontal="center"/>
    </xf>
    <xf numFmtId="49" fontId="6" fillId="0" borderId="13" xfId="0" applyNumberFormat="1" applyFont="1" applyBorder="1" applyAlignment="1" applyProtection="1">
      <alignment horizontal="right" vertical="top"/>
    </xf>
    <xf numFmtId="0" fontId="6" fillId="0" borderId="14" xfId="0" applyFont="1" applyBorder="1" applyAlignment="1" applyProtection="1">
      <alignment horizontal="left" vertical="top" indent="1"/>
    </xf>
    <xf numFmtId="0" fontId="6" fillId="5" borderId="15" xfId="0" applyFont="1" applyFill="1" applyBorder="1" applyAlignment="1" applyProtection="1">
      <alignment horizontal="center" vertical="top"/>
      <protection locked="0"/>
    </xf>
    <xf numFmtId="0" fontId="6" fillId="5" borderId="17" xfId="0" applyFont="1" applyFill="1" applyBorder="1" applyAlignment="1" applyProtection="1">
      <alignment horizontal="center" vertical="top"/>
      <protection locked="0"/>
    </xf>
    <xf numFmtId="49" fontId="6" fillId="0" borderId="18" xfId="0" applyNumberFormat="1" applyFont="1" applyBorder="1" applyAlignment="1" applyProtection="1">
      <alignment horizontal="right" vertical="top"/>
    </xf>
    <xf numFmtId="0" fontId="6" fillId="0" borderId="19" xfId="0" applyFont="1" applyFill="1" applyBorder="1" applyAlignment="1" applyProtection="1">
      <alignment vertical="top"/>
    </xf>
    <xf numFmtId="49" fontId="6" fillId="5" borderId="22" xfId="0" applyNumberFormat="1" applyFont="1" applyFill="1" applyBorder="1" applyAlignment="1" applyProtection="1">
      <alignment horizontal="right" vertical="top"/>
    </xf>
    <xf numFmtId="2" fontId="6" fillId="5" borderId="23" xfId="0" applyNumberFormat="1" applyFont="1" applyFill="1" applyBorder="1" applyAlignment="1" applyProtection="1">
      <alignment horizontal="right" vertical="top"/>
    </xf>
    <xf numFmtId="38" fontId="6" fillId="5" borderId="24" xfId="5" applyNumberFormat="1" applyFont="1" applyFill="1" applyBorder="1" applyAlignment="1" applyProtection="1">
      <alignment horizontal="right" vertical="top"/>
      <protection locked="0"/>
    </xf>
    <xf numFmtId="38" fontId="6" fillId="5" borderId="26" xfId="5" applyNumberFormat="1" applyFont="1" applyFill="1" applyBorder="1" applyAlignment="1" applyProtection="1">
      <alignment horizontal="right" vertical="top"/>
      <protection locked="0"/>
    </xf>
    <xf numFmtId="0" fontId="6" fillId="0" borderId="19" xfId="0" applyFont="1" applyBorder="1" applyAlignment="1" applyProtection="1">
      <alignment horizontal="left" vertical="top" indent="1"/>
    </xf>
    <xf numFmtId="38" fontId="6" fillId="5" borderId="20" xfId="5" applyNumberFormat="1" applyFont="1" applyFill="1" applyBorder="1" applyAlignment="1" applyProtection="1">
      <alignment horizontal="right" vertical="top"/>
      <protection locked="0"/>
    </xf>
    <xf numFmtId="38" fontId="6" fillId="5" borderId="21" xfId="5" applyNumberFormat="1" applyFont="1" applyFill="1" applyBorder="1" applyAlignment="1" applyProtection="1">
      <alignment horizontal="right" vertical="top"/>
      <protection locked="0"/>
    </xf>
    <xf numFmtId="49" fontId="6" fillId="0" borderId="18" xfId="0" applyNumberFormat="1" applyFont="1" applyFill="1" applyBorder="1" applyAlignment="1" applyProtection="1">
      <alignment horizontal="right" vertical="top"/>
    </xf>
    <xf numFmtId="0" fontId="6" fillId="0" borderId="19" xfId="0" quotePrefix="1" applyNumberFormat="1" applyFont="1" applyFill="1" applyBorder="1" applyAlignment="1" applyProtection="1">
      <alignment horizontal="right" vertical="top"/>
    </xf>
    <xf numFmtId="0" fontId="9" fillId="0" borderId="0" xfId="0" applyFont="1" applyFill="1" applyProtection="1">
      <protection locked="0"/>
    </xf>
    <xf numFmtId="38" fontId="6" fillId="7" borderId="20" xfId="5" applyNumberFormat="1" applyFont="1" applyFill="1" applyBorder="1" applyAlignment="1" applyProtection="1">
      <alignment horizontal="right" vertical="top"/>
    </xf>
    <xf numFmtId="0" fontId="6" fillId="5" borderId="23" xfId="0" applyNumberFormat="1" applyFont="1" applyFill="1" applyBorder="1" applyAlignment="1" applyProtection="1">
      <alignment vertical="top"/>
    </xf>
    <xf numFmtId="38" fontId="6" fillId="5" borderId="27" xfId="5" applyNumberFormat="1" applyFont="1" applyFill="1" applyBorder="1" applyAlignment="1" applyProtection="1">
      <alignment horizontal="right" vertical="top"/>
      <protection locked="0"/>
    </xf>
    <xf numFmtId="38" fontId="6" fillId="5" borderId="29" xfId="5" applyNumberFormat="1" applyFont="1" applyFill="1" applyBorder="1" applyAlignment="1" applyProtection="1">
      <alignment horizontal="right" vertical="top"/>
      <protection locked="0"/>
    </xf>
    <xf numFmtId="0" fontId="6" fillId="0" borderId="14" xfId="0" applyFont="1" applyFill="1" applyBorder="1" applyAlignment="1" applyProtection="1">
      <alignment horizontal="left" vertical="top" indent="1"/>
    </xf>
    <xf numFmtId="38" fontId="6" fillId="5" borderId="30" xfId="5" applyNumberFormat="1" applyFont="1" applyFill="1" applyBorder="1" applyAlignment="1" applyProtection="1">
      <alignment horizontal="right" vertical="top"/>
      <protection locked="0"/>
    </xf>
    <xf numFmtId="0" fontId="6" fillId="0" borderId="19" xfId="0" applyNumberFormat="1" applyFont="1" applyFill="1" applyBorder="1" applyAlignment="1" applyProtection="1">
      <alignment vertical="top"/>
    </xf>
    <xf numFmtId="0" fontId="10" fillId="0" borderId="0" xfId="0" applyFont="1" applyBorder="1" applyAlignment="1">
      <alignment vertical="center" wrapText="1"/>
    </xf>
    <xf numFmtId="0" fontId="11" fillId="5" borderId="22" xfId="0" applyFont="1" applyFill="1" applyBorder="1" applyAlignment="1" applyProtection="1">
      <alignment vertical="top"/>
    </xf>
    <xf numFmtId="0" fontId="6" fillId="5" borderId="23" xfId="0" applyNumberFormat="1" applyFont="1" applyFill="1" applyBorder="1" applyAlignment="1" applyProtection="1">
      <alignment horizontal="left" vertical="top"/>
    </xf>
    <xf numFmtId="38" fontId="6" fillId="5" borderId="31" xfId="5" applyNumberFormat="1" applyFont="1" applyFill="1" applyBorder="1" applyAlignment="1" applyProtection="1">
      <alignment horizontal="right" vertical="top"/>
      <protection locked="0"/>
    </xf>
    <xf numFmtId="49" fontId="6" fillId="0" borderId="19" xfId="0" applyNumberFormat="1" applyFont="1" applyBorder="1" applyAlignment="1" applyProtection="1">
      <alignment horizontal="right" vertical="top"/>
    </xf>
    <xf numFmtId="0" fontId="6" fillId="0" borderId="19" xfId="0" applyFont="1" applyBorder="1" applyAlignment="1" applyProtection="1">
      <alignment vertical="top"/>
    </xf>
    <xf numFmtId="165" fontId="6" fillId="7" borderId="20" xfId="2" applyNumberFormat="1" applyFont="1" applyFill="1" applyBorder="1" applyAlignment="1" applyProtection="1">
      <alignment horizontal="right" vertical="top"/>
    </xf>
    <xf numFmtId="0" fontId="6" fillId="5" borderId="23" xfId="0" applyFont="1" applyFill="1" applyBorder="1" applyAlignment="1" applyProtection="1">
      <alignment vertical="top"/>
    </xf>
    <xf numFmtId="6" fontId="6" fillId="6" borderId="20" xfId="1" applyNumberFormat="1" applyFont="1" applyFill="1" applyBorder="1" applyAlignment="1" applyProtection="1">
      <alignment horizontal="right" vertical="top"/>
      <protection locked="0"/>
    </xf>
    <xf numFmtId="8" fontId="6" fillId="7" borderId="20" xfId="5" applyNumberFormat="1" applyFont="1" applyFill="1" applyBorder="1" applyAlignment="1" applyProtection="1">
      <alignment horizontal="right" vertical="top"/>
    </xf>
    <xf numFmtId="8" fontId="5" fillId="7" borderId="20" xfId="5" applyNumberFormat="1" applyFont="1" applyFill="1" applyBorder="1" applyAlignment="1" applyProtection="1">
      <alignment horizontal="right" vertical="top"/>
    </xf>
    <xf numFmtId="0" fontId="6" fillId="0" borderId="19" xfId="6" applyNumberFormat="1" applyFont="1" applyFill="1" applyBorder="1" applyAlignment="1" applyProtection="1">
      <alignment vertical="top"/>
    </xf>
    <xf numFmtId="6" fontId="5" fillId="6" borderId="20" xfId="1" applyNumberFormat="1" applyFont="1" applyFill="1" applyBorder="1" applyAlignment="1" applyProtection="1">
      <alignment horizontal="right" vertical="top"/>
      <protection locked="0"/>
    </xf>
    <xf numFmtId="38" fontId="5" fillId="6" borderId="20" xfId="5" applyNumberFormat="1" applyFont="1" applyFill="1" applyBorder="1" applyAlignment="1" applyProtection="1">
      <alignment horizontal="right" vertical="top"/>
      <protection locked="0"/>
    </xf>
    <xf numFmtId="38" fontId="5" fillId="6" borderId="24" xfId="5" applyNumberFormat="1" applyFont="1" applyFill="1" applyBorder="1" applyAlignment="1" applyProtection="1">
      <alignment horizontal="right" vertical="top"/>
      <protection locked="0"/>
    </xf>
    <xf numFmtId="6" fontId="5" fillId="7" borderId="20" xfId="1" applyNumberFormat="1" applyFont="1" applyFill="1" applyBorder="1" applyAlignment="1" applyProtection="1">
      <alignment horizontal="right" vertical="top"/>
    </xf>
    <xf numFmtId="6" fontId="6" fillId="7" borderId="20" xfId="5" applyNumberFormat="1" applyFont="1" applyFill="1" applyBorder="1" applyAlignment="1" applyProtection="1">
      <alignment horizontal="right" vertical="top"/>
    </xf>
    <xf numFmtId="0" fontId="6" fillId="0" borderId="0" xfId="6" applyFont="1" applyFill="1" applyProtection="1">
      <protection locked="0"/>
    </xf>
    <xf numFmtId="0" fontId="6" fillId="0" borderId="0" xfId="6" applyFont="1" applyProtection="1">
      <protection locked="0"/>
    </xf>
    <xf numFmtId="0" fontId="6" fillId="0" borderId="0" xfId="6" applyFont="1" applyProtection="1"/>
    <xf numFmtId="49" fontId="6" fillId="0" borderId="0" xfId="6" applyNumberFormat="1" applyFont="1" applyProtection="1">
      <protection locked="0"/>
    </xf>
    <xf numFmtId="0" fontId="5" fillId="0" borderId="0" xfId="6" applyFont="1" applyProtection="1">
      <protection locked="0"/>
    </xf>
    <xf numFmtId="49" fontId="5" fillId="4" borderId="12" xfId="6" applyNumberFormat="1" applyFont="1" applyFill="1" applyBorder="1" applyAlignment="1" applyProtection="1">
      <alignment horizontal="center"/>
    </xf>
    <xf numFmtId="49" fontId="6" fillId="0" borderId="13" xfId="6" applyNumberFormat="1" applyFont="1" applyBorder="1" applyAlignment="1" applyProtection="1">
      <alignment horizontal="right" vertical="top"/>
    </xf>
    <xf numFmtId="0" fontId="6" fillId="0" borderId="14" xfId="6" applyFont="1" applyBorder="1" applyAlignment="1" applyProtection="1">
      <alignment horizontal="left" vertical="top" indent="1"/>
    </xf>
    <xf numFmtId="0" fontId="6" fillId="5" borderId="15" xfId="6" applyFont="1" applyFill="1" applyBorder="1" applyAlignment="1" applyProtection="1">
      <alignment horizontal="center" vertical="top"/>
      <protection locked="0"/>
    </xf>
    <xf numFmtId="49" fontId="6" fillId="0" borderId="18" xfId="6" applyNumberFormat="1" applyFont="1" applyBorder="1" applyAlignment="1" applyProtection="1">
      <alignment horizontal="right" vertical="top"/>
    </xf>
    <xf numFmtId="0" fontId="6" fillId="0" borderId="19" xfId="6" applyFont="1" applyFill="1" applyBorder="1" applyAlignment="1" applyProtection="1">
      <alignment vertical="top"/>
    </xf>
    <xf numFmtId="6" fontId="5" fillId="6" borderId="20" xfId="7" applyNumberFormat="1" applyFont="1" applyFill="1" applyBorder="1" applyAlignment="1" applyProtection="1">
      <alignment horizontal="right" vertical="top"/>
      <protection locked="0"/>
    </xf>
    <xf numFmtId="49" fontId="6" fillId="5" borderId="22" xfId="6" applyNumberFormat="1" applyFont="1" applyFill="1" applyBorder="1" applyAlignment="1" applyProtection="1">
      <alignment horizontal="right" vertical="top"/>
    </xf>
    <xf numFmtId="2" fontId="6" fillId="5" borderId="23" xfId="6" applyNumberFormat="1" applyFont="1" applyFill="1" applyBorder="1" applyAlignment="1" applyProtection="1">
      <alignment horizontal="right" vertical="top"/>
    </xf>
    <xf numFmtId="6" fontId="6" fillId="5" borderId="24" xfId="7" applyNumberFormat="1" applyFont="1" applyFill="1" applyBorder="1" applyAlignment="1" applyProtection="1">
      <alignment horizontal="right" vertical="top"/>
      <protection locked="0"/>
    </xf>
    <xf numFmtId="0" fontId="6" fillId="0" borderId="19" xfId="6" applyFont="1" applyBorder="1" applyAlignment="1" applyProtection="1">
      <alignment horizontal="left" vertical="top" indent="1"/>
    </xf>
    <xf numFmtId="6" fontId="6" fillId="5" borderId="20" xfId="7" applyNumberFormat="1" applyFont="1" applyFill="1" applyBorder="1" applyAlignment="1" applyProtection="1">
      <alignment horizontal="right" vertical="top"/>
      <protection locked="0"/>
    </xf>
    <xf numFmtId="6" fontId="6" fillId="6" borderId="20" xfId="7" applyNumberFormat="1" applyFont="1" applyFill="1" applyBorder="1" applyAlignment="1" applyProtection="1">
      <alignment horizontal="right" vertical="top"/>
      <protection locked="0"/>
    </xf>
    <xf numFmtId="49" fontId="6" fillId="0" borderId="18" xfId="6" applyNumberFormat="1" applyFont="1" applyFill="1" applyBorder="1" applyAlignment="1" applyProtection="1">
      <alignment horizontal="right" vertical="top"/>
    </xf>
    <xf numFmtId="0" fontId="6" fillId="0" borderId="19" xfId="6" quotePrefix="1" applyNumberFormat="1" applyFont="1" applyFill="1" applyBorder="1" applyAlignment="1" applyProtection="1">
      <alignment horizontal="right" vertical="top"/>
    </xf>
    <xf numFmtId="0" fontId="9" fillId="0" borderId="0" xfId="6" applyFont="1" applyFill="1" applyProtection="1">
      <protection locked="0"/>
    </xf>
    <xf numFmtId="6" fontId="5" fillId="7" borderId="20" xfId="7" applyNumberFormat="1" applyFont="1" applyFill="1" applyBorder="1" applyAlignment="1" applyProtection="1">
      <alignment horizontal="right" vertical="top"/>
    </xf>
    <xf numFmtId="0" fontId="6" fillId="5" borderId="23" xfId="6" applyNumberFormat="1" applyFont="1" applyFill="1" applyBorder="1" applyAlignment="1" applyProtection="1">
      <alignment vertical="top"/>
    </xf>
    <xf numFmtId="6" fontId="6" fillId="5" borderId="27" xfId="7" applyNumberFormat="1" applyFont="1" applyFill="1" applyBorder="1" applyAlignment="1" applyProtection="1">
      <alignment horizontal="right" vertical="top"/>
      <protection locked="0"/>
    </xf>
    <xf numFmtId="0" fontId="6" fillId="0" borderId="14" xfId="6" applyFont="1" applyFill="1" applyBorder="1" applyAlignment="1" applyProtection="1">
      <alignment horizontal="left" vertical="top" indent="1"/>
    </xf>
    <xf numFmtId="0" fontId="10" fillId="0" borderId="0" xfId="6" applyFont="1" applyBorder="1" applyAlignment="1">
      <alignment vertical="center" wrapText="1"/>
    </xf>
    <xf numFmtId="0" fontId="11" fillId="5" borderId="22" xfId="6" applyFont="1" applyFill="1" applyBorder="1" applyAlignment="1" applyProtection="1">
      <alignment vertical="top"/>
    </xf>
    <xf numFmtId="0" fontId="6" fillId="5" borderId="23" xfId="6" applyNumberFormat="1" applyFont="1" applyFill="1" applyBorder="1" applyAlignment="1" applyProtection="1">
      <alignment horizontal="left" vertical="top"/>
    </xf>
    <xf numFmtId="0" fontId="6" fillId="0" borderId="19" xfId="6" applyFont="1" applyBorder="1" applyAlignment="1" applyProtection="1">
      <alignment vertical="top"/>
    </xf>
    <xf numFmtId="0" fontId="6" fillId="0" borderId="23" xfId="6" applyFont="1" applyFill="1" applyBorder="1" applyAlignment="1" applyProtection="1">
      <alignment vertical="top"/>
    </xf>
    <xf numFmtId="0" fontId="6" fillId="0" borderId="23" xfId="6" applyNumberFormat="1" applyFont="1" applyFill="1" applyBorder="1" applyAlignment="1" applyProtection="1">
      <alignment vertical="top"/>
    </xf>
    <xf numFmtId="38" fontId="6" fillId="0" borderId="24" xfId="7" applyNumberFormat="1" applyFont="1" applyFill="1" applyBorder="1" applyAlignment="1" applyProtection="1">
      <alignment horizontal="right" vertical="top"/>
      <protection locked="0"/>
    </xf>
    <xf numFmtId="38" fontId="6" fillId="5" borderId="20" xfId="7" applyNumberFormat="1" applyFont="1" applyFill="1" applyBorder="1" applyAlignment="1" applyProtection="1">
      <alignment horizontal="right" vertical="top"/>
      <protection locked="0"/>
    </xf>
    <xf numFmtId="38" fontId="5" fillId="6" borderId="20" xfId="7" applyNumberFormat="1" applyFont="1" applyFill="1" applyBorder="1" applyAlignment="1" applyProtection="1">
      <alignment horizontal="right" vertical="top"/>
      <protection locked="0"/>
    </xf>
    <xf numFmtId="38" fontId="5" fillId="6" borderId="24" xfId="7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Border="1" applyAlignment="1" applyProtection="1">
      <alignment horizontal="left" vertical="top" indent="1"/>
    </xf>
    <xf numFmtId="0" fontId="6" fillId="0" borderId="18" xfId="0" applyFont="1" applyBorder="1" applyProtection="1">
      <protection locked="0"/>
    </xf>
    <xf numFmtId="0" fontId="6" fillId="0" borderId="18" xfId="0" applyFont="1" applyFill="1" applyBorder="1" applyProtection="1">
      <protection locked="0"/>
    </xf>
    <xf numFmtId="0" fontId="6" fillId="0" borderId="22" xfId="0" applyFont="1" applyFill="1" applyBorder="1" applyProtection="1">
      <protection locked="0"/>
    </xf>
    <xf numFmtId="0" fontId="6" fillId="5" borderId="25" xfId="0" applyFont="1" applyFill="1" applyBorder="1" applyAlignment="1" applyProtection="1">
      <alignment horizontal="left" vertical="top" wrapText="1" indent="1"/>
    </xf>
    <xf numFmtId="49" fontId="6" fillId="5" borderId="19" xfId="8" applyNumberFormat="1" applyFont="1" applyFill="1" applyBorder="1" applyAlignment="1" applyProtection="1">
      <alignment horizontal="right" vertical="top"/>
    </xf>
    <xf numFmtId="0" fontId="6" fillId="5" borderId="19" xfId="8" applyFont="1" applyFill="1" applyBorder="1" applyAlignment="1" applyProtection="1">
      <alignment horizontal="left" vertical="top" indent="1"/>
    </xf>
    <xf numFmtId="49" fontId="6" fillId="0" borderId="18" xfId="8" applyNumberFormat="1" applyFont="1" applyFill="1" applyBorder="1" applyAlignment="1" applyProtection="1">
      <alignment horizontal="right" vertical="top"/>
    </xf>
    <xf numFmtId="0" fontId="6" fillId="0" borderId="19" xfId="8" applyNumberFormat="1" applyFont="1" applyFill="1" applyBorder="1" applyAlignment="1" applyProtection="1">
      <alignment vertical="top"/>
    </xf>
    <xf numFmtId="49" fontId="6" fillId="0" borderId="22" xfId="8" applyNumberFormat="1" applyFont="1" applyFill="1" applyBorder="1" applyAlignment="1" applyProtection="1">
      <alignment horizontal="right" vertical="top"/>
    </xf>
    <xf numFmtId="0" fontId="6" fillId="0" borderId="23" xfId="8" applyNumberFormat="1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left" vertical="top" indent="1"/>
    </xf>
    <xf numFmtId="0" fontId="6" fillId="0" borderId="0" xfId="0" applyFont="1" applyFill="1" applyBorder="1" applyAlignment="1" applyProtection="1">
      <alignment horizontal="left" vertical="top" wrapText="1" indent="1"/>
    </xf>
    <xf numFmtId="38" fontId="6" fillId="5" borderId="33" xfId="5" applyNumberFormat="1" applyFont="1" applyFill="1" applyBorder="1" applyAlignment="1" applyProtection="1">
      <alignment horizontal="right" vertical="top"/>
      <protection locked="0"/>
    </xf>
    <xf numFmtId="38" fontId="6" fillId="5" borderId="34" xfId="5" applyNumberFormat="1" applyFont="1" applyFill="1" applyBorder="1" applyAlignment="1" applyProtection="1">
      <alignment horizontal="right" vertical="top"/>
      <protection locked="0"/>
    </xf>
    <xf numFmtId="0" fontId="6" fillId="0" borderId="16" xfId="6" applyFont="1" applyBorder="1" applyAlignment="1" applyProtection="1">
      <alignment vertical="top"/>
    </xf>
    <xf numFmtId="0" fontId="6" fillId="0" borderId="25" xfId="6" applyFont="1" applyFill="1" applyBorder="1" applyAlignment="1" applyProtection="1">
      <alignment horizontal="left" vertical="top" indent="1"/>
    </xf>
    <xf numFmtId="0" fontId="6" fillId="0" borderId="16" xfId="0" applyFont="1" applyBorder="1" applyAlignment="1" applyProtection="1">
      <alignment horizontal="left" vertical="top" indent="1"/>
    </xf>
    <xf numFmtId="0" fontId="6" fillId="5" borderId="25" xfId="0" applyFont="1" applyFill="1" applyBorder="1" applyAlignment="1" applyProtection="1">
      <alignment horizontal="left" vertical="top" indent="1"/>
    </xf>
    <xf numFmtId="0" fontId="6" fillId="0" borderId="16" xfId="0" applyFont="1" applyFill="1" applyBorder="1" applyAlignment="1" applyProtection="1">
      <alignment vertical="top"/>
    </xf>
    <xf numFmtId="0" fontId="6" fillId="5" borderId="25" xfId="0" applyFont="1" applyFill="1" applyBorder="1" applyAlignment="1" applyProtection="1">
      <alignment vertical="top"/>
    </xf>
    <xf numFmtId="0" fontId="6" fillId="5" borderId="0" xfId="8" applyFont="1" applyFill="1" applyBorder="1" applyAlignment="1" applyProtection="1">
      <alignment vertical="top"/>
    </xf>
    <xf numFmtId="0" fontId="6" fillId="0" borderId="0" xfId="8" applyFont="1" applyFill="1" applyBorder="1" applyAlignment="1" applyProtection="1">
      <alignment horizontal="left" vertical="top" indent="1"/>
    </xf>
    <xf numFmtId="0" fontId="6" fillId="0" borderId="25" xfId="8" applyFont="1" applyFill="1" applyBorder="1" applyAlignment="1" applyProtection="1">
      <alignment horizontal="left" vertical="top" indent="1"/>
    </xf>
    <xf numFmtId="164" fontId="3" fillId="0" borderId="0" xfId="0" applyNumberFormat="1" applyFont="1" applyAlignment="1" applyProtection="1"/>
    <xf numFmtId="165" fontId="6" fillId="0" borderId="0" xfId="2" applyNumberFormat="1" applyFont="1" applyProtection="1">
      <protection locked="0"/>
    </xf>
    <xf numFmtId="166" fontId="6" fillId="6" borderId="20" xfId="5" applyNumberFormat="1" applyFont="1" applyFill="1" applyBorder="1" applyAlignment="1" applyProtection="1">
      <alignment horizontal="right" vertical="top"/>
      <protection locked="0"/>
    </xf>
    <xf numFmtId="166" fontId="6" fillId="6" borderId="30" xfId="5" applyNumberFormat="1" applyFont="1" applyFill="1" applyBorder="1" applyAlignment="1" applyProtection="1">
      <alignment horizontal="right" vertical="top"/>
      <protection locked="0"/>
    </xf>
    <xf numFmtId="166" fontId="5" fillId="7" borderId="20" xfId="5" applyNumberFormat="1" applyFont="1" applyFill="1" applyBorder="1" applyAlignment="1" applyProtection="1">
      <alignment horizontal="right" vertical="top"/>
    </xf>
    <xf numFmtId="0" fontId="6" fillId="0" borderId="16" xfId="6" applyFont="1" applyBorder="1" applyAlignment="1" applyProtection="1">
      <alignment horizontal="left" vertical="top" indent="1"/>
    </xf>
    <xf numFmtId="0" fontId="6" fillId="0" borderId="0" xfId="6" applyFont="1" applyFill="1" applyBorder="1" applyAlignment="1" applyProtection="1">
      <alignment horizontal="left" vertical="top" indent="1"/>
    </xf>
    <xf numFmtId="0" fontId="6" fillId="5" borderId="25" xfId="6" applyFont="1" applyFill="1" applyBorder="1" applyAlignment="1" applyProtection="1">
      <alignment horizontal="left" vertical="top" indent="1"/>
    </xf>
    <xf numFmtId="0" fontId="6" fillId="0" borderId="0" xfId="6" applyFont="1" applyBorder="1" applyAlignment="1" applyProtection="1">
      <alignment horizontal="left" vertical="top" indent="1"/>
    </xf>
    <xf numFmtId="0" fontId="6" fillId="0" borderId="0" xfId="6" applyFont="1" applyFill="1" applyBorder="1" applyAlignment="1" applyProtection="1">
      <alignment horizontal="left" vertical="top" wrapText="1" indent="1"/>
    </xf>
    <xf numFmtId="0" fontId="6" fillId="5" borderId="25" xfId="6" applyFont="1" applyFill="1" applyBorder="1" applyAlignment="1" applyProtection="1">
      <alignment horizontal="left" vertical="top" wrapText="1" indent="1"/>
    </xf>
    <xf numFmtId="0" fontId="6" fillId="0" borderId="16" xfId="6" applyFont="1" applyFill="1" applyBorder="1" applyAlignment="1" applyProtection="1">
      <alignment vertical="top"/>
    </xf>
    <xf numFmtId="0" fontId="6" fillId="5" borderId="25" xfId="6" applyFont="1" applyFill="1" applyBorder="1" applyAlignment="1" applyProtection="1">
      <alignment vertical="top"/>
    </xf>
    <xf numFmtId="0" fontId="6" fillId="0" borderId="16" xfId="0" applyFont="1" applyBorder="1" applyAlignment="1" applyProtection="1">
      <alignment vertical="top"/>
    </xf>
    <xf numFmtId="38" fontId="6" fillId="5" borderId="15" xfId="5" applyNumberFormat="1" applyFont="1" applyFill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horizontal="center"/>
    </xf>
    <xf numFmtId="164" fontId="3" fillId="8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5" fillId="2" borderId="35" xfId="0" applyFont="1" applyFill="1" applyBorder="1" applyAlignment="1" applyProtection="1">
      <alignment horizontal="center"/>
    </xf>
    <xf numFmtId="0" fontId="5" fillId="3" borderId="32" xfId="0" applyFont="1" applyFill="1" applyBorder="1" applyAlignment="1" applyProtection="1">
      <alignment horizontal="center" vertical="center" wrapText="1"/>
    </xf>
    <xf numFmtId="0" fontId="5" fillId="3" borderId="28" xfId="0" applyFont="1" applyFill="1" applyBorder="1" applyAlignment="1" applyProtection="1">
      <alignment horizontal="center" vertical="center" wrapText="1"/>
    </xf>
    <xf numFmtId="0" fontId="5" fillId="3" borderId="29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  <xf numFmtId="0" fontId="5" fillId="2" borderId="36" xfId="6" applyFont="1" applyFill="1" applyBorder="1" applyAlignment="1" applyProtection="1">
      <alignment horizontal="center"/>
    </xf>
    <xf numFmtId="0" fontId="5" fillId="2" borderId="10" xfId="6" applyFont="1" applyFill="1" applyBorder="1" applyAlignment="1" applyProtection="1">
      <alignment horizontal="center"/>
    </xf>
    <xf numFmtId="0" fontId="5" fillId="2" borderId="11" xfId="6" applyFont="1" applyFill="1" applyBorder="1" applyAlignment="1" applyProtection="1">
      <alignment horizontal="center"/>
    </xf>
    <xf numFmtId="0" fontId="5" fillId="3" borderId="36" xfId="6" applyFont="1" applyFill="1" applyBorder="1" applyAlignment="1" applyProtection="1">
      <alignment horizontal="center" vertical="center" wrapText="1"/>
    </xf>
    <xf numFmtId="0" fontId="5" fillId="3" borderId="10" xfId="6" applyFont="1" applyFill="1" applyBorder="1" applyAlignment="1" applyProtection="1">
      <alignment horizontal="center" vertical="center" wrapText="1"/>
    </xf>
    <xf numFmtId="0" fontId="5" fillId="3" borderId="11" xfId="6" applyFont="1" applyFill="1" applyBorder="1" applyAlignment="1" applyProtection="1">
      <alignment horizontal="center" vertical="center" wrapText="1"/>
    </xf>
    <xf numFmtId="0" fontId="3" fillId="0" borderId="0" xfId="6" applyFont="1" applyAlignment="1" applyProtection="1">
      <alignment horizontal="center"/>
    </xf>
    <xf numFmtId="0" fontId="3" fillId="0" borderId="0" xfId="6" applyFont="1" applyFill="1" applyAlignment="1" applyProtection="1">
      <alignment horizontal="center"/>
    </xf>
    <xf numFmtId="49" fontId="8" fillId="0" borderId="6" xfId="3" applyNumberFormat="1" applyFont="1" applyBorder="1" applyAlignment="1" applyProtection="1">
      <alignment horizontal="left" vertical="center" wrapText="1"/>
      <protection locked="0"/>
    </xf>
  </cellXfs>
  <cellStyles count="9">
    <cellStyle name="Currency" xfId="1" builtinId="4"/>
    <cellStyle name="Currency 3" xfId="5" xr:uid="{00000000-0005-0000-0000-000001000000}"/>
    <cellStyle name="Currency 3 2" xfId="7" xr:uid="{00000000-0005-0000-0000-000002000000}"/>
    <cellStyle name="Normal" xfId="0" builtinId="0"/>
    <cellStyle name="Normal 2 2" xfId="4" xr:uid="{00000000-0005-0000-0000-000004000000}"/>
    <cellStyle name="Normal 4" xfId="6" xr:uid="{00000000-0005-0000-0000-000005000000}"/>
    <cellStyle name="Normal 4 5" xfId="8" xr:uid="{00000000-0005-0000-0000-000006000000}"/>
    <cellStyle name="Normal_cover 10'01" xfId="3" xr:uid="{00000000-0005-0000-0000-000007000000}"/>
    <cellStyle name="Percent" xfId="2" builtinId="5"/>
  </cellStyles>
  <dxfs count="65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Medium9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tes.sp.kp.org/teams/MBRReporting/Shared%20Documents/2015/KPIC/HHS%20(aka%20RCF)/Final%20Exhibit%20and%20Crosswalk/Data/MLR%202014%20V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 of MLR Version Changes"/>
      <sheetName val="MLR TOC"/>
      <sheetName val="MLR CS 1"/>
      <sheetName val="MLR CS 2"/>
      <sheetName val="MLR_Input"/>
      <sheetName val="MLR CS 3"/>
      <sheetName val="Allocate RC"/>
      <sheetName val="Aggregate RC"/>
      <sheetName val="MLR CS 4"/>
      <sheetName val="Pt 1&amp;2 Input GT"/>
      <sheetName val="Pt 1&amp;2 Input CA"/>
      <sheetName val="Pt 1&amp;2 Input CO"/>
      <sheetName val="Pt 1&amp;2 Input DC"/>
      <sheetName val="Pt 1&amp;2 Input GA"/>
      <sheetName val="Pt 1&amp;2 Input HI"/>
      <sheetName val="Pt 1&amp;2 Input KS"/>
      <sheetName val="Pt 1&amp;2 Input MD"/>
      <sheetName val="Pt 1&amp;2 Input MO"/>
      <sheetName val="Pt 1&amp;2 Input OH"/>
      <sheetName val="Pt 1&amp;2 Input OR"/>
      <sheetName val="Pt 1&amp;2 Input SC"/>
      <sheetName val="Pt 1&amp;2 Input VA"/>
      <sheetName val="Pt 1&amp;2 Input WA"/>
      <sheetName val="MLR CS 5"/>
      <sheetName val="Pt 1 Sum. of Data GT"/>
      <sheetName val="Pt 1 Sum. of Data CA"/>
      <sheetName val="Pt 1 Sum. of Data CO"/>
      <sheetName val="Pt 1 Sum. of Data DC"/>
      <sheetName val="Pt 1 Sum. of Data GA"/>
      <sheetName val="Pt 1 Sum. of Data HI"/>
      <sheetName val="Pt 1 Sum. of Data KS"/>
      <sheetName val="Pt 1 Sum. of Data MD"/>
      <sheetName val="Pt 1 Sum. of Data MO"/>
      <sheetName val="Pt 1 Sum. of Data OH"/>
      <sheetName val="Pt 1 Sum. of Data OR"/>
      <sheetName val="Pt 1 Sum. of Data SC"/>
      <sheetName val="Pt 1 Sum. of Data VA"/>
      <sheetName val="Pt 1 Sum. of Data WA"/>
      <sheetName val="Pt 1 Sum. of Data OH PPO"/>
      <sheetName val="Pt 1 Sum. of Data OH POS"/>
      <sheetName val="MLR CS 6"/>
      <sheetName val="Pt 2 Prem and Claims GT"/>
      <sheetName val="Pt 2 Prem and Claims CA"/>
      <sheetName val="Pt 2 Prem and Claims CO"/>
      <sheetName val="Pt 2 Prem and Claims DC"/>
      <sheetName val="Pt 2 Prem and Claims GA"/>
      <sheetName val="Pt 2 Prem and Claims HI"/>
      <sheetName val="Pt 2 Prem and Claims KS"/>
      <sheetName val="Pt 2 Prem and Claims MD"/>
      <sheetName val="Pt 2 Prem and Claims MO"/>
      <sheetName val="Pt 2 Prem and Claims OH"/>
      <sheetName val="Pt 2 Prem and Claims OR"/>
      <sheetName val="Pt 2 Prem and Claims SC"/>
      <sheetName val="Pt 2 Prem and Claims VA"/>
      <sheetName val="Pt 2 Prem and Claims WA"/>
      <sheetName val="Pt 2 Prem and Claims OH PPO"/>
      <sheetName val="Pt 2 Prem and Claims OH POS"/>
      <sheetName val="MLR CS 7"/>
      <sheetName val="Pt 3 MLR and Rebate Calc GT"/>
      <sheetName val="Pt 3 MLR and Rebate Calc CA"/>
      <sheetName val="Pt 3 MLR and Rebate Calc CO"/>
      <sheetName val="Pt 3 MLR and Rebate Calc DC"/>
      <sheetName val="Pt 3 MLR and Rebate Calc GA"/>
      <sheetName val="Pt 3 MLR and Rebate Calc HI"/>
      <sheetName val="Pt 3 MLR and Rebate Calc KS"/>
      <sheetName val="Pt 3 MLR and Rebate Calc MD"/>
      <sheetName val="Pt 3 MLR and Rebate Calc MO"/>
      <sheetName val="Pt 3 MLR and Rebate Calc OH"/>
      <sheetName val="Pt 3 MLR and Rebate Calc OR"/>
      <sheetName val="Pt 3 MLR and Rebate Calc SC"/>
      <sheetName val="Pt 3 MLR and Rebate Calc VA"/>
      <sheetName val="Pt 3 MLR and Rebate Calc WA"/>
      <sheetName val="MLR CS 8"/>
      <sheetName val="Pt 4 Rebate Disburse GT"/>
      <sheetName val="Pt 4 Rebate Disburse CA"/>
      <sheetName val="Pt 4 Rebate Disburse CO"/>
      <sheetName val="Pt 4 Rebate Disburse DC"/>
      <sheetName val="Pt 4 Rebate Disburse GA"/>
      <sheetName val="Pt 4 Rebate Disburse HI"/>
      <sheetName val="Pt 4 Rebate Disburse KS"/>
      <sheetName val="Pt 4 Rebate Disburse MD"/>
      <sheetName val="Pt 4 Rebate Disburse MO"/>
      <sheetName val="Pt 4 Rebate Disburse OH"/>
      <sheetName val="Pt 4 Rebate Disburse OR"/>
      <sheetName val="Pt 4 Rebate Disburse SC"/>
      <sheetName val="Pt 4 Rebate Disburse VA"/>
      <sheetName val="Pt 4 Rebate Disburse WA"/>
      <sheetName val="MLR CS 9"/>
      <sheetName val="Pt 5 Additional Responses"/>
      <sheetName val="MLR CS 10"/>
      <sheetName val="Company Information"/>
      <sheetName val="MLR CS 11"/>
      <sheetName val="Pt 1 Sum. of Data POS GT"/>
      <sheetName val="Pt 1 Sum. of Data POS CA"/>
      <sheetName val="Pt 1 Sum. of Data POS CO"/>
      <sheetName val="Pt 1 Sum. of Data POS DC"/>
      <sheetName val="Pt 1 Sum. of Data POS GA"/>
      <sheetName val="Pt 1 Sum. of Data POS HI"/>
      <sheetName val="Pt 1 Sum. of Data POS MD"/>
      <sheetName val="Pt 1 Sum. of Data POS VA"/>
      <sheetName val="MLR CS 12"/>
      <sheetName val="Pt 2 Prem and Claims POS GT"/>
      <sheetName val="Pt 2 Prem and Claims POS CA"/>
      <sheetName val="Pt 2 Prem and Claims POS CO"/>
      <sheetName val="Pt 2 Prem and Claims POS DC"/>
      <sheetName val="Pt 2 Prem and Claims POS GA"/>
      <sheetName val="Pt 2 Prem and Claims POS HI"/>
      <sheetName val="Pt 2 Prem and Claims POS MD"/>
      <sheetName val="Pt 2 Prem and Claims POS VA"/>
      <sheetName val="MLR CS 13"/>
      <sheetName val="KPIC PY POS Claims Analysis 14"/>
      <sheetName val="MLR CS 14"/>
      <sheetName val="Pt 1&amp;2 Comp to Prior Year"/>
      <sheetName val="MLR CS 15"/>
      <sheetName val="YOY Pt 1, Ln 1.1"/>
      <sheetName val="YOY Pt 1, Ln 2.1"/>
      <sheetName val="YOY Pt 1, Ln 3.1a"/>
      <sheetName val="YOY Pt 1, Ln 5.1"/>
      <sheetName val="YOY Pt 1, Ln 5.2"/>
      <sheetName val="YOY Pt 1, Ln 5.4"/>
      <sheetName val="YOY Pt 1, Ln 5.6"/>
      <sheetName val="YOY Pt 1, Ln 7.1"/>
      <sheetName val="YOY Pt 1, Ln 7.2"/>
      <sheetName val="YOY Pt 1, Ln 7.3"/>
      <sheetName val="YOY Pt 1, Ln 7.4"/>
      <sheetName val="YOY Pt 3, Ln 1.8"/>
      <sheetName val="YOY Pt 3, Ln 2.1"/>
      <sheetName val="YOY Pt 3, Ln 2.2"/>
      <sheetName val="YOY Pt 3, Ln 2.3"/>
      <sheetName val="YOY Pt 3, Ln 4.1"/>
      <sheetName val="YOY Pt 3, Ln 5.1a"/>
      <sheetName val="MLR CS 16"/>
      <sheetName val="MLR CS 17"/>
      <sheetName val="MLR CS 18"/>
      <sheetName val="MLR CS 19"/>
      <sheetName val="MLR CS 20"/>
      <sheetName val="MLR CS 21"/>
      <sheetName val="MLR CS 22"/>
      <sheetName val="MLR CS 23"/>
      <sheetName val="MLR CS 24"/>
      <sheetName val="MLR CS 25"/>
      <sheetName val="MLR CS 26"/>
      <sheetName val="MLR CS 27"/>
      <sheetName val="MLR CS 28"/>
      <sheetName val="YOY CY vs SY Claims"/>
      <sheetName val="MLR CS 29"/>
      <sheetName val="MLR CS 30"/>
      <sheetName val="Pt 1&amp;2 Comp to Prior Version"/>
      <sheetName val="STOP PRINTING HERE"/>
      <sheetName val="Pt 1&amp;2 Input Prior Ver"/>
      <sheetName val="Pt 1&amp;2 Input Prior Year"/>
      <sheetName val="CY Input Pts 1&amp;2 - GT 2013"/>
      <sheetName val="Pt 1&amp;2 Input GT w-F (2)"/>
      <sheetName val="Pt 1&amp;2 Input GT diff"/>
      <sheetName val="MLR_DATA_IN"/>
      <sheetName val="ALL_INPUT_4"/>
      <sheetName val="ALL_INPUT_4 - 2013 - Testing"/>
      <sheetName val="ALL_INPUT_5"/>
      <sheetName val="Pivots_5"/>
      <sheetName val="ALL_INPUT_MLR"/>
      <sheetName val="Pivots_MLR"/>
      <sheetName val="Results Summary MLR"/>
      <sheetName val="Results Detail MLR"/>
      <sheetName val="Reference Tables 14"/>
      <sheetName val="Company Information 14"/>
      <sheetName val="Pt 4 Rebate Disburse 14"/>
      <sheetName val="Pt 5 Additional Responses 14"/>
      <sheetName val="Attestation 14"/>
      <sheetName val="MLR Tables"/>
      <sheetName val="STOP NEW FORMS"/>
      <sheetName val="YOY Pt 1, ST UW Res"/>
      <sheetName val="Ben's Tables"/>
      <sheetName val="Ben's Dashboard"/>
      <sheetName val="Questions"/>
      <sheetName val="Pt 1 - Summary of Data GT 13"/>
      <sheetName val="Pt 1 - Summary of Data CA 13"/>
      <sheetName val="Pt 1 - Summary of Data CO 13"/>
      <sheetName val="Pt 1 - Summary of Data DC 13"/>
      <sheetName val="Pt 1 - Summary of Data GA 13"/>
      <sheetName val="Pt 1 - Summary of Data HI 13"/>
      <sheetName val="Pt 1 - Summary of Data KS 13"/>
      <sheetName val="Pt 1 - Summary of Data MD 13"/>
      <sheetName val="Pt 1 - Summary of Data MO 13"/>
      <sheetName val="Pt 1 - Summary of Data OH 13"/>
      <sheetName val="Pt 1 - Summary of Data OR 13"/>
      <sheetName val="Pt 1 - Summary of Data SC 13"/>
      <sheetName val="Pt 1 - Summary of Data VA 13"/>
      <sheetName val="Pt 1 - Summary of Data WA 13"/>
      <sheetName val="Pt 4 MLR and Rebate Calc GT 13"/>
      <sheetName val="Pt 4 MLR and Rebate Calc CA 13"/>
      <sheetName val="Pt 4 MLR and Rebate Calc CO 13"/>
      <sheetName val="Pt 4 MLR and Rebate Calc DC 13"/>
      <sheetName val="Pt 4 MLR and Rebate Calc GA 13"/>
      <sheetName val="Pt 4 MLR and Rebate Calc HI 13"/>
      <sheetName val="Pt 4 MLR and Rebate Calc KS 13"/>
      <sheetName val="Pt 4 MLR and Rebate Calc MD 13"/>
      <sheetName val="Pt 4 MLR and Rebate Calc MO 13"/>
      <sheetName val="Pt 4 MLR and Rebate Calc OH 13"/>
      <sheetName val="Pt 4 MLR and Rebate Calc OR 13"/>
      <sheetName val="Pt 4 MLR and Rebate Calc SC 13"/>
      <sheetName val="Pt 4 MLR and Rebate Calc VA 13"/>
      <sheetName val="Pt 4 MLR and Rebate Calc WA 13"/>
      <sheetName val="MLR_Input Test Data"/>
      <sheetName val="Results Summary MLR (2)"/>
      <sheetName val="YOY Pt 3, Ln 1.8 (2)"/>
      <sheetName val="xYOY Pt 1, Ln 3.1b"/>
      <sheetName val="xYOY Pt 1, Ln 3.1c"/>
      <sheetName val="xYOY Pt 1, Ln 3.2a"/>
      <sheetName val="xYOY Pt 1, Ln 3.2b"/>
      <sheetName val="xYOY Pt 1, Ln 3.3a"/>
      <sheetName val="xYOY Pt 1, Ln 3.3b"/>
      <sheetName val="Ben's Tables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>
        <row r="4">
          <cell r="A4" t="str">
            <v>Full_Key</v>
          </cell>
        </row>
      </sheetData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>
        <row r="55">
          <cell r="A55" t="str">
            <v>CA</v>
          </cell>
        </row>
      </sheetData>
      <sheetData sheetId="169" refreshError="1"/>
      <sheetData sheetId="170" refreshError="1"/>
      <sheetData sheetId="171">
        <row r="11">
          <cell r="A11" t="str">
            <v>PPO Sm</v>
          </cell>
          <cell r="B11">
            <v>11293</v>
          </cell>
          <cell r="C11">
            <v>9335</v>
          </cell>
          <cell r="D11">
            <v>-0.17338174090144343</v>
          </cell>
          <cell r="F11" t="str">
            <v>PPO Sm</v>
          </cell>
          <cell r="G11">
            <v>629.22624634729482</v>
          </cell>
          <cell r="H11">
            <v>590.85227637921798</v>
          </cell>
          <cell r="I11">
            <v>-6.0985965208604331E-2</v>
          </cell>
          <cell r="K11" t="str">
            <v>PPO Sm</v>
          </cell>
          <cell r="L11">
            <v>7105.8519999999999</v>
          </cell>
          <cell r="M11">
            <v>5515.6059999999998</v>
          </cell>
          <cell r="N11">
            <v>-0.22379385329162504</v>
          </cell>
          <cell r="P11" t="str">
            <v>PPO Sm</v>
          </cell>
          <cell r="Q11">
            <v>476.37740193039934</v>
          </cell>
          <cell r="R11">
            <v>439.32479914301018</v>
          </cell>
          <cell r="S11">
            <v>-7.7779933802994861E-2</v>
          </cell>
          <cell r="U11" t="str">
            <v>PPO Sm</v>
          </cell>
          <cell r="V11">
            <v>5379.73</v>
          </cell>
          <cell r="W11">
            <v>4101.0969999999998</v>
          </cell>
          <cell r="X11">
            <v>-0.23767605437447603</v>
          </cell>
          <cell r="Z11" t="str">
            <v>PPO Sm</v>
          </cell>
          <cell r="AA11">
            <v>0.75708444251301599</v>
          </cell>
          <cell r="AB11">
            <v>0.74354422705320145</v>
          </cell>
          <cell r="AC11">
            <v>-1.3540215459814542E-2</v>
          </cell>
          <cell r="AE11" t="str">
            <v>PPO Sm</v>
          </cell>
          <cell r="AF11">
            <v>1726.1220000000001</v>
          </cell>
          <cell r="AG11">
            <v>1414.509</v>
          </cell>
          <cell r="AH11">
            <v>-0.18052779583366652</v>
          </cell>
          <cell r="AJ11" t="str">
            <v>PPO Sm</v>
          </cell>
          <cell r="AK11">
            <v>482.07400000000001</v>
          </cell>
          <cell r="AL11">
            <v>89.924999999999997</v>
          </cell>
          <cell r="AM11">
            <v>-0.81346224853445737</v>
          </cell>
          <cell r="AO11" t="str">
            <v>PPO Sm</v>
          </cell>
          <cell r="AP11">
            <v>0.27928153398195493</v>
          </cell>
          <cell r="AQ11">
            <v>6.3573296458347028E-2</v>
          </cell>
          <cell r="AR11">
            <v>-0.2157082375236079</v>
          </cell>
          <cell r="AT11" t="str">
            <v>PPO Sm</v>
          </cell>
          <cell r="AU11">
            <v>1.6659999999999999</v>
          </cell>
          <cell r="AV11">
            <v>1.075</v>
          </cell>
          <cell r="AW11">
            <v>-0.35474189675870349</v>
          </cell>
          <cell r="AY11" t="str">
            <v>PPO Sm</v>
          </cell>
          <cell r="BA11">
            <v>228.63</v>
          </cell>
          <cell r="BD11" t="str">
            <v>PPO Sm</v>
          </cell>
          <cell r="BE11">
            <v>0.314</v>
          </cell>
          <cell r="BF11">
            <v>0.318</v>
          </cell>
          <cell r="BG11">
            <v>1.2738853503184711E-2</v>
          </cell>
          <cell r="BI11" t="str">
            <v>PPO Sm</v>
          </cell>
          <cell r="BJ11">
            <v>6.5135228201479445E-4</v>
          </cell>
          <cell r="BK11">
            <v>3.5362802335279402E-3</v>
          </cell>
          <cell r="BN11" t="str">
            <v>PPO Sm</v>
          </cell>
          <cell r="BO11">
            <v>166.988</v>
          </cell>
          <cell r="BP11">
            <v>133.80500000000001</v>
          </cell>
          <cell r="BQ11">
            <v>-0.19871487771576402</v>
          </cell>
          <cell r="BS11" t="str">
            <v>PPO Sm</v>
          </cell>
          <cell r="BU11">
            <v>39.517000000000003</v>
          </cell>
          <cell r="BX11" t="str">
            <v>PPO Sm</v>
          </cell>
          <cell r="BY11">
            <v>113.42700000000001</v>
          </cell>
          <cell r="BZ11">
            <v>277.017</v>
          </cell>
          <cell r="CA11">
            <v>1.4422491999259432</v>
          </cell>
          <cell r="CC11" t="str">
            <v>PPO Sm</v>
          </cell>
          <cell r="CD11">
            <v>1.5962477124488381E-2</v>
          </cell>
          <cell r="CE11">
            <v>5.0224218336117558E-2</v>
          </cell>
          <cell r="CF11">
            <v>2.1463925018922971</v>
          </cell>
          <cell r="CH11" t="str">
            <v>PPO Sm</v>
          </cell>
          <cell r="CI11">
            <v>113.708</v>
          </cell>
          <cell r="CJ11">
            <v>122.325</v>
          </cell>
          <cell r="CK11">
            <v>7.578182713617343E-2</v>
          </cell>
          <cell r="CM11" t="str">
            <v>PPO Sm</v>
          </cell>
          <cell r="CN11">
            <v>2.1136376732661305E-2</v>
          </cell>
          <cell r="CO11">
            <v>2.9827385209372032E-2</v>
          </cell>
          <cell r="CR11" t="str">
            <v>PPO Sm</v>
          </cell>
          <cell r="CS11">
            <v>199.88399999999999</v>
          </cell>
          <cell r="CT11">
            <v>157.41900000000001</v>
          </cell>
          <cell r="CU11">
            <v>-0.21244821996758112</v>
          </cell>
          <cell r="CW11" t="str">
            <v>PPO Sm</v>
          </cell>
          <cell r="CX11">
            <v>2.8129491016700037E-2</v>
          </cell>
          <cell r="CY11">
            <v>2.8540653556472312E-2</v>
          </cell>
          <cell r="DB11" t="str">
            <v>PPO Sm</v>
          </cell>
          <cell r="DC11">
            <v>293.86799999999999</v>
          </cell>
          <cell r="DD11">
            <v>229.922</v>
          </cell>
          <cell r="DE11">
            <v>-0.21760109981352171</v>
          </cell>
          <cell r="DG11" t="str">
            <v>PPO Sm</v>
          </cell>
          <cell r="DH11">
            <v>26.022137607367398</v>
          </cell>
          <cell r="DI11">
            <v>24.630101767541511</v>
          </cell>
          <cell r="DJ11">
            <v>-5.349429246857007E-2</v>
          </cell>
          <cell r="DL11" t="str">
            <v>PPO Sm</v>
          </cell>
          <cell r="DM11">
            <v>4.1355772678631643E-2</v>
          </cell>
          <cell r="DN11">
            <v>4.1685718668084702E-2</v>
          </cell>
          <cell r="DO11">
            <v>3.2994598945305931E-4</v>
          </cell>
          <cell r="DQ11" t="str">
            <v>PPO Sm</v>
          </cell>
          <cell r="DR11">
            <v>281</v>
          </cell>
          <cell r="DS11">
            <v>233</v>
          </cell>
          <cell r="DT11">
            <v>-0.1708185053380783</v>
          </cell>
          <cell r="DV11" t="str">
            <v>PPO Sm</v>
          </cell>
          <cell r="DW11">
            <v>3.3490510083036775</v>
          </cell>
          <cell r="DX11">
            <v>3.338698140200286</v>
          </cell>
          <cell r="DY11">
            <v>-3.0912840914404383E-3</v>
          </cell>
          <cell r="EA11" t="str">
            <v>PPO Sm</v>
          </cell>
          <cell r="EC11">
            <v>0.91400000000000003</v>
          </cell>
          <cell r="EF11" t="str">
            <v>PPO Sm</v>
          </cell>
          <cell r="EH11">
            <v>0.17045577294679859</v>
          </cell>
          <cell r="EK11" t="str">
            <v>PPO Sm</v>
          </cell>
          <cell r="EL11">
            <v>353.42399999999998</v>
          </cell>
          <cell r="EM11">
            <v>129.70500000000001</v>
          </cell>
          <cell r="EN11">
            <v>-0.63300454977590648</v>
          </cell>
        </row>
        <row r="12">
          <cell r="A12" t="str">
            <v>PPO Lg</v>
          </cell>
          <cell r="B12">
            <v>31950</v>
          </cell>
          <cell r="C12">
            <v>28332</v>
          </cell>
          <cell r="D12">
            <v>-0.11323943661971836</v>
          </cell>
          <cell r="F12" t="str">
            <v>PPO Lg</v>
          </cell>
          <cell r="G12">
            <v>726.39765258215959</v>
          </cell>
          <cell r="H12">
            <v>809.24332909783993</v>
          </cell>
          <cell r="I12">
            <v>0.11405003336834163</v>
          </cell>
          <cell r="K12" t="str">
            <v>PPO Lg</v>
          </cell>
          <cell r="L12">
            <v>23208.404999999999</v>
          </cell>
          <cell r="M12">
            <v>22927.482</v>
          </cell>
          <cell r="N12">
            <v>-1.2104364776467813E-2</v>
          </cell>
          <cell r="P12" t="str">
            <v>PPO Lg</v>
          </cell>
          <cell r="Q12">
            <v>667.17427230046951</v>
          </cell>
          <cell r="R12">
            <v>795.87109981646199</v>
          </cell>
          <cell r="S12">
            <v>0.19289836682735939</v>
          </cell>
          <cell r="U12" t="str">
            <v>PPO Lg</v>
          </cell>
          <cell r="V12">
            <v>21316.218000000001</v>
          </cell>
          <cell r="W12">
            <v>22548.62</v>
          </cell>
          <cell r="X12">
            <v>5.7815227823246884E-2</v>
          </cell>
          <cell r="Z12" t="str">
            <v>PPO Lg</v>
          </cell>
          <cell r="AA12">
            <v>0.91846975266072794</v>
          </cell>
          <cell r="AB12">
            <v>0.98347563853719311</v>
          </cell>
          <cell r="AC12">
            <v>6.5005885876465164E-2</v>
          </cell>
          <cell r="AE12" t="str">
            <v>PPO Lg</v>
          </cell>
          <cell r="AF12">
            <v>1892.1869999999999</v>
          </cell>
          <cell r="AG12">
            <v>378.86200000000002</v>
          </cell>
          <cell r="AH12">
            <v>-0.7997756035740653</v>
          </cell>
          <cell r="AJ12" t="str">
            <v>PPO Lg</v>
          </cell>
          <cell r="AK12">
            <v>-420.43799999999999</v>
          </cell>
          <cell r="AL12">
            <v>-1177.8119999999999</v>
          </cell>
          <cell r="AM12">
            <v>1.8013928331882463</v>
          </cell>
          <cell r="AO12" t="str">
            <v>PPO Lg</v>
          </cell>
          <cell r="AP12">
            <v>-0.22219685475061399</v>
          </cell>
          <cell r="AQ12">
            <v>-3.1088153470128961</v>
          </cell>
          <cell r="AR12">
            <v>-2.886618492262282</v>
          </cell>
          <cell r="AT12" t="str">
            <v>PPO Lg</v>
          </cell>
          <cell r="AU12">
            <v>4.7130000000000001</v>
          </cell>
          <cell r="AV12">
            <v>3.2639999999999998</v>
          </cell>
          <cell r="AW12">
            <v>-0.30744748567791225</v>
          </cell>
          <cell r="AY12" t="str">
            <v>PPO Lg</v>
          </cell>
          <cell r="BA12">
            <v>693.89700000000005</v>
          </cell>
          <cell r="BD12" t="str">
            <v>PPO Lg</v>
          </cell>
          <cell r="BE12">
            <v>1.0249999999999999</v>
          </cell>
          <cell r="BF12">
            <v>1.2789999999999999</v>
          </cell>
          <cell r="BG12">
            <v>0.24780487804878049</v>
          </cell>
          <cell r="BI12" t="str">
            <v>PPO Lg</v>
          </cell>
          <cell r="BJ12">
            <v>-2.437933773826343E-3</v>
          </cell>
          <cell r="BK12">
            <v>-1.0859118433162508E-3</v>
          </cell>
          <cell r="BN12" t="str">
            <v>PPO Lg</v>
          </cell>
          <cell r="BO12">
            <v>545.39800000000002</v>
          </cell>
          <cell r="BP12">
            <v>538.79600000000005</v>
          </cell>
          <cell r="BQ12">
            <v>-1.2104921543533265E-2</v>
          </cell>
          <cell r="BS12" t="str">
            <v>PPO Lg</v>
          </cell>
          <cell r="BU12">
            <v>159.12200000000001</v>
          </cell>
          <cell r="BX12" t="str">
            <v>PPO Lg</v>
          </cell>
          <cell r="BY12">
            <v>320.90699999999998</v>
          </cell>
          <cell r="BZ12">
            <v>840.75400000000002</v>
          </cell>
          <cell r="CA12">
            <v>1.6199303848155386</v>
          </cell>
          <cell r="CC12" t="str">
            <v>PPO Lg</v>
          </cell>
          <cell r="CD12">
            <v>1.3827188899883469E-2</v>
          </cell>
          <cell r="CE12">
            <v>3.6670141099663711E-2</v>
          </cell>
          <cell r="CF12">
            <v>1.6520315419985878</v>
          </cell>
          <cell r="CH12" t="str">
            <v>PPO Lg</v>
          </cell>
          <cell r="CI12">
            <v>574.41899999999998</v>
          </cell>
          <cell r="CJ12">
            <v>590.78</v>
          </cell>
          <cell r="CK12">
            <v>2.8482692947134458E-2</v>
          </cell>
          <cell r="CM12" t="str">
            <v>PPO Lg</v>
          </cell>
          <cell r="CN12">
            <v>2.6947510107093106E-2</v>
          </cell>
          <cell r="CO12">
            <v>2.6200273010055605E-2</v>
          </cell>
          <cell r="CR12" t="str">
            <v>PPO Lg</v>
          </cell>
          <cell r="CS12">
            <v>652.84199999999998</v>
          </cell>
          <cell r="CT12">
            <v>633.88599999999997</v>
          </cell>
          <cell r="CU12">
            <v>-2.9036122063225145E-2</v>
          </cell>
          <cell r="CW12" t="str">
            <v>PPO Lg</v>
          </cell>
          <cell r="CX12">
            <v>2.8129550479664589E-2</v>
          </cell>
          <cell r="CY12">
            <v>2.7647432020664109E-2</v>
          </cell>
          <cell r="DB12" t="str">
            <v>PPO Lg</v>
          </cell>
          <cell r="DC12">
            <v>959.80200000000002</v>
          </cell>
          <cell r="DD12">
            <v>925.83600000000001</v>
          </cell>
          <cell r="DE12">
            <v>-3.5388548888208193E-2</v>
          </cell>
          <cell r="DG12" t="str">
            <v>PPO Lg</v>
          </cell>
          <cell r="DH12">
            <v>30.040751173708919</v>
          </cell>
          <cell r="DI12">
            <v>32.678102498941122</v>
          </cell>
          <cell r="DJ12">
            <v>8.7792455986931639E-2</v>
          </cell>
          <cell r="DL12" t="str">
            <v>PPO Lg</v>
          </cell>
          <cell r="DM12">
            <v>4.1355793299884244E-2</v>
          </cell>
          <cell r="DN12">
            <v>4.0381058853301031E-2</v>
          </cell>
          <cell r="DO12">
            <v>-9.7473444658321279E-4</v>
          </cell>
          <cell r="DQ12" t="str">
            <v>PPO Lg</v>
          </cell>
          <cell r="DR12">
            <v>285</v>
          </cell>
          <cell r="DS12">
            <v>239</v>
          </cell>
          <cell r="DT12">
            <v>-0.16140350877192977</v>
          </cell>
          <cell r="DV12" t="str">
            <v>PPO Lg</v>
          </cell>
          <cell r="DW12">
            <v>9.3421052631578956</v>
          </cell>
          <cell r="DX12">
            <v>9.8786610878661083</v>
          </cell>
          <cell r="DY12">
            <v>5.7434144616653748E-2</v>
          </cell>
          <cell r="EA12" t="str">
            <v>PPO Lg</v>
          </cell>
          <cell r="EC12">
            <v>1.04</v>
          </cell>
          <cell r="EF12" t="str">
            <v>PPO Lg</v>
          </cell>
          <cell r="EH12">
            <v>5.6524361462806927E-2</v>
          </cell>
          <cell r="EK12" t="str">
            <v>PPO Lg</v>
          </cell>
          <cell r="EL12">
            <v>-748.99099999999999</v>
          </cell>
          <cell r="EM12">
            <v>-2850.4749999999999</v>
          </cell>
          <cell r="EN12">
            <v>2.8057533401602957</v>
          </cell>
        </row>
        <row r="18">
          <cell r="A18" t="str">
            <v>PPO Sm</v>
          </cell>
          <cell r="B18">
            <v>1667</v>
          </cell>
          <cell r="C18">
            <v>1146</v>
          </cell>
          <cell r="D18">
            <v>-0.31253749250149965</v>
          </cell>
          <cell r="F18" t="str">
            <v>PPO Sm</v>
          </cell>
          <cell r="G18">
            <v>738.76664667066586</v>
          </cell>
          <cell r="H18">
            <v>686.11256544502623</v>
          </cell>
          <cell r="I18">
            <v>-7.1272954001011191E-2</v>
          </cell>
          <cell r="K18" t="str">
            <v>PPO Sm</v>
          </cell>
          <cell r="L18">
            <v>1231.5239999999999</v>
          </cell>
          <cell r="M18">
            <v>786.28500000000008</v>
          </cell>
          <cell r="N18">
            <v>-0.36153497617586006</v>
          </cell>
          <cell r="P18" t="str">
            <v>PPO Sm</v>
          </cell>
          <cell r="Q18">
            <v>1221.2927414517096</v>
          </cell>
          <cell r="R18">
            <v>577.53228621291453</v>
          </cell>
          <cell r="S18">
            <v>-0.52711396161544255</v>
          </cell>
          <cell r="U18" t="str">
            <v>PPO Sm</v>
          </cell>
          <cell r="V18">
            <v>2035.895</v>
          </cell>
          <cell r="W18">
            <v>661.85199999999998</v>
          </cell>
          <cell r="X18">
            <v>-0.67490857829112016</v>
          </cell>
          <cell r="Z18" t="str">
            <v>PPO Sm</v>
          </cell>
          <cell r="AA18">
            <v>1.6531508927150425</v>
          </cell>
          <cell r="AB18">
            <v>0.84174567745791917</v>
          </cell>
          <cell r="AC18">
            <v>-0.81140521525712328</v>
          </cell>
          <cell r="AE18" t="str">
            <v>PPO Sm</v>
          </cell>
          <cell r="AF18">
            <v>-804.37099999999998</v>
          </cell>
          <cell r="AG18">
            <v>124.43300000000012</v>
          </cell>
          <cell r="AH18">
            <v>-1.1546960295684456</v>
          </cell>
          <cell r="AJ18" t="str">
            <v>PPO Sm</v>
          </cell>
          <cell r="AK18">
            <v>-389.62900000000002</v>
          </cell>
          <cell r="AL18">
            <v>-72.206999999999994</v>
          </cell>
          <cell r="AM18">
            <v>-0.81467755223558824</v>
          </cell>
          <cell r="AO18" t="str">
            <v>PPO Sm</v>
          </cell>
          <cell r="AP18">
            <v>0.48438966596259692</v>
          </cell>
          <cell r="AQ18">
            <v>-0.58028818721721664</v>
          </cell>
          <cell r="AR18">
            <v>-1.0646778531798136</v>
          </cell>
          <cell r="AT18" t="str">
            <v>PPO Sm</v>
          </cell>
          <cell r="AU18">
            <v>0.21099999999999999</v>
          </cell>
          <cell r="AV18">
            <v>0.14099999999999999</v>
          </cell>
          <cell r="AW18">
            <v>-0.33175355450236976</v>
          </cell>
          <cell r="AY18" t="str">
            <v>PPO Sm</v>
          </cell>
          <cell r="BA18">
            <v>19.416</v>
          </cell>
          <cell r="BD18" t="str">
            <v>PPO Sm</v>
          </cell>
          <cell r="BE18">
            <v>0</v>
          </cell>
          <cell r="BF18">
            <v>6.5000000000000002E-2</v>
          </cell>
          <cell r="BG18" t="e">
            <v>#DIV/0!</v>
          </cell>
          <cell r="BI18" t="str">
            <v>PPO Sm</v>
          </cell>
          <cell r="BJ18">
            <v>0</v>
          </cell>
          <cell r="BK18">
            <v>-9.0018973229742281E-4</v>
          </cell>
          <cell r="BN18" t="str">
            <v>PPO Sm</v>
          </cell>
          <cell r="BO18">
            <v>28.940999999999999</v>
          </cell>
          <cell r="BP18">
            <v>19.640999999999998</v>
          </cell>
          <cell r="BQ18">
            <v>-0.32134342282574901</v>
          </cell>
          <cell r="BS18" t="str">
            <v>PPO Sm</v>
          </cell>
          <cell r="BU18">
            <v>7.1580000000000004</v>
          </cell>
          <cell r="BX18" t="str">
            <v>PPO Sm</v>
          </cell>
          <cell r="BY18">
            <v>16.545999999999999</v>
          </cell>
          <cell r="BZ18">
            <v>31.945</v>
          </cell>
          <cell r="CA18">
            <v>0.93067810951287333</v>
          </cell>
          <cell r="CC18" t="str">
            <v>PPO Sm</v>
          </cell>
          <cell r="CD18">
            <v>1.3435385749689005E-2</v>
          </cell>
          <cell r="CE18">
            <v>4.0627762198185133E-2</v>
          </cell>
          <cell r="CF18">
            <v>2.0239371578241112</v>
          </cell>
          <cell r="CH18" t="str">
            <v>PPO Sm</v>
          </cell>
          <cell r="CI18">
            <v>60.302</v>
          </cell>
          <cell r="CJ18">
            <v>30.971</v>
          </cell>
          <cell r="CK18">
            <v>-0.48640177771881532</v>
          </cell>
          <cell r="CM18" t="str">
            <v>PPO Sm</v>
          </cell>
          <cell r="CN18">
            <v>2.9619405715913639E-2</v>
          </cell>
          <cell r="CO18">
            <v>4.6794449514392947E-2</v>
          </cell>
          <cell r="CR18" t="str">
            <v>PPO Sm</v>
          </cell>
          <cell r="CW18" t="str">
            <v>PPO Sm</v>
          </cell>
          <cell r="DB18" t="str">
            <v>PPO Sm</v>
          </cell>
          <cell r="DC18">
            <v>52.363</v>
          </cell>
          <cell r="DD18">
            <v>41.857999999999997</v>
          </cell>
          <cell r="DE18">
            <v>-0.20061875751962266</v>
          </cell>
          <cell r="DG18" t="str">
            <v>PPO Sm</v>
          </cell>
          <cell r="DH18">
            <v>31.411517696460709</v>
          </cell>
          <cell r="DI18">
            <v>36.525305410122158</v>
          </cell>
          <cell r="DJ18">
            <v>0.16279976545793096</v>
          </cell>
          <cell r="DL18" t="str">
            <v>PPO Sm</v>
          </cell>
          <cell r="DM18">
            <v>4.2518862807383373E-2</v>
          </cell>
          <cell r="DN18">
            <v>5.3235150104605826E-2</v>
          </cell>
          <cell r="DO18">
            <v>1.0716287297222453E-2</v>
          </cell>
          <cell r="DQ18" t="str">
            <v>PPO Sm</v>
          </cell>
          <cell r="DR18">
            <v>35</v>
          </cell>
          <cell r="DS18">
            <v>35</v>
          </cell>
          <cell r="DT18">
            <v>0</v>
          </cell>
          <cell r="DV18" t="str">
            <v>PPO Sm</v>
          </cell>
          <cell r="DW18">
            <v>3.9690476190476187</v>
          </cell>
          <cell r="DX18">
            <v>2.7285714285714286</v>
          </cell>
          <cell r="DY18">
            <v>-0.31253749250149965</v>
          </cell>
          <cell r="EA18" t="str">
            <v>PPO Sm</v>
          </cell>
          <cell r="EF18" t="str">
            <v>PPO Sm</v>
          </cell>
          <cell r="EK18" t="str">
            <v>PPO Sm</v>
          </cell>
          <cell r="EL18">
            <v>-573.10500000000002</v>
          </cell>
          <cell r="EM18">
            <v>45.475999999999999</v>
          </cell>
          <cell r="EN18">
            <v>-1.0793502063321729</v>
          </cell>
        </row>
        <row r="19">
          <cell r="A19" t="str">
            <v>PPO Lg</v>
          </cell>
          <cell r="B19">
            <v>5409</v>
          </cell>
          <cell r="C19">
            <v>4980</v>
          </cell>
          <cell r="D19">
            <v>-7.9312257348863047E-2</v>
          </cell>
          <cell r="F19" t="str">
            <v>PPO Lg</v>
          </cell>
          <cell r="G19">
            <v>592.70234793862085</v>
          </cell>
          <cell r="H19">
            <v>606.14959839357425</v>
          </cell>
          <cell r="I19">
            <v>2.2688033043435807E-2</v>
          </cell>
          <cell r="K19" t="str">
            <v>PPO Lg</v>
          </cell>
          <cell r="L19">
            <v>3205.9270000000001</v>
          </cell>
          <cell r="M19">
            <v>3018.625</v>
          </cell>
          <cell r="N19">
            <v>-5.8423663420907657E-2</v>
          </cell>
          <cell r="P19" t="str">
            <v>PPO Lg</v>
          </cell>
          <cell r="Q19">
            <v>746.27454242928457</v>
          </cell>
          <cell r="R19">
            <v>616.80682730923695</v>
          </cell>
          <cell r="S19">
            <v>-0.17348537000686404</v>
          </cell>
          <cell r="U19" t="str">
            <v>PPO Lg</v>
          </cell>
          <cell r="V19">
            <v>4036.5990000000002</v>
          </cell>
          <cell r="W19">
            <v>3071.6979999999999</v>
          </cell>
          <cell r="X19">
            <v>-0.23903811104347994</v>
          </cell>
          <cell r="Z19" t="str">
            <v>PPO Lg</v>
          </cell>
          <cell r="AA19">
            <v>1.2591050887933506</v>
          </cell>
          <cell r="AB19">
            <v>1.0175818460391735</v>
          </cell>
          <cell r="AC19">
            <v>-0.24152324275417714</v>
          </cell>
          <cell r="AE19" t="str">
            <v>PPO Lg</v>
          </cell>
          <cell r="AF19">
            <v>-830.67200000000003</v>
          </cell>
          <cell r="AG19">
            <v>-53.073</v>
          </cell>
          <cell r="AH19">
            <v>-0.93610835564458661</v>
          </cell>
          <cell r="AJ19" t="str">
            <v>PPO Lg</v>
          </cell>
          <cell r="AK19">
            <v>-544.22799999999995</v>
          </cell>
          <cell r="AL19">
            <v>-35.276000000000003</v>
          </cell>
          <cell r="AM19">
            <v>-0.93518157830909099</v>
          </cell>
          <cell r="AO19" t="str">
            <v>PPO Lg</v>
          </cell>
          <cell r="AP19">
            <v>0.65516593793940325</v>
          </cell>
          <cell r="AQ19">
            <v>0.66466941759463383</v>
          </cell>
          <cell r="AR19">
            <v>9.5034796552305734E-3</v>
          </cell>
          <cell r="AT19" t="str">
            <v>PPO Lg</v>
          </cell>
          <cell r="AU19">
            <v>0.68400000000000005</v>
          </cell>
          <cell r="AV19">
            <v>0.61099999999999999</v>
          </cell>
          <cell r="AW19">
            <v>-0.10672514619883045</v>
          </cell>
          <cell r="AY19" t="str">
            <v>PPO Lg</v>
          </cell>
          <cell r="BA19">
            <v>84.373999999999995</v>
          </cell>
          <cell r="BD19" t="str">
            <v>PPO Lg</v>
          </cell>
          <cell r="BE19">
            <v>0</v>
          </cell>
          <cell r="BF19">
            <v>0.23400000000000001</v>
          </cell>
          <cell r="BG19" t="e">
            <v>#DIV/0!</v>
          </cell>
          <cell r="BI19" t="str">
            <v>PPO Lg</v>
          </cell>
          <cell r="BJ19">
            <v>0</v>
          </cell>
          <cell r="BK19">
            <v>-6.6334051479759607E-3</v>
          </cell>
          <cell r="BN19" t="str">
            <v>PPO Lg</v>
          </cell>
          <cell r="BO19">
            <v>75.338999999999999</v>
          </cell>
          <cell r="BP19">
            <v>70.938000000000002</v>
          </cell>
          <cell r="BQ19">
            <v>-5.8415959861426336E-2</v>
          </cell>
          <cell r="BS19" t="str">
            <v>PPO Lg</v>
          </cell>
          <cell r="BU19">
            <v>25.853999999999999</v>
          </cell>
          <cell r="BX19" t="str">
            <v>PPO Lg</v>
          </cell>
          <cell r="BY19">
            <v>53.688000000000002</v>
          </cell>
          <cell r="BZ19">
            <v>138.81899999999999</v>
          </cell>
          <cell r="CA19">
            <v>1.5856616003576214</v>
          </cell>
          <cell r="CC19" t="str">
            <v>PPO Lg</v>
          </cell>
          <cell r="CD19">
            <v>1.6746482374676654E-2</v>
          </cell>
          <cell r="CE19">
            <v>4.5987494306182444E-2</v>
          </cell>
          <cell r="CF19">
            <v>1.7460987494139575</v>
          </cell>
          <cell r="CH19" t="str">
            <v>PPO Lg</v>
          </cell>
          <cell r="CI19">
            <v>118.773</v>
          </cell>
          <cell r="CJ19">
            <v>81.486000000000004</v>
          </cell>
          <cell r="CK19">
            <v>-0.3139349852239145</v>
          </cell>
          <cell r="CM19" t="str">
            <v>PPO Lg</v>
          </cell>
          <cell r="CN19">
            <v>2.9424027504342143E-2</v>
          </cell>
          <cell r="CO19">
            <v>2.652799852068791E-2</v>
          </cell>
          <cell r="CR19" t="str">
            <v>PPO Lg</v>
          </cell>
          <cell r="CW19" t="str">
            <v>PPO Lg</v>
          </cell>
          <cell r="DB19" t="str">
            <v>PPO Lg</v>
          </cell>
          <cell r="DC19">
            <v>136.31200000000001</v>
          </cell>
          <cell r="DD19">
            <v>151.18100000000001</v>
          </cell>
          <cell r="DE19">
            <v>0.10908063853512528</v>
          </cell>
          <cell r="DG19" t="str">
            <v>PPO Lg</v>
          </cell>
          <cell r="DH19">
            <v>25.200961360695143</v>
          </cell>
          <cell r="DI19">
            <v>30.357630522088357</v>
          </cell>
          <cell r="DJ19">
            <v>0.20462192245712707</v>
          </cell>
          <cell r="DL19" t="str">
            <v>PPO Lg</v>
          </cell>
          <cell r="DM19">
            <v>4.2518747307720983E-2</v>
          </cell>
          <cell r="DN19">
            <v>5.0082736345190282E-2</v>
          </cell>
          <cell r="DO19">
            <v>7.5639890374692986E-3</v>
          </cell>
          <cell r="DQ19" t="str">
            <v>PPO Lg</v>
          </cell>
          <cell r="DR19">
            <v>40</v>
          </cell>
          <cell r="DS19">
            <v>38</v>
          </cell>
          <cell r="DT19">
            <v>-5.0000000000000044E-2</v>
          </cell>
          <cell r="DV19" t="str">
            <v>PPO Lg</v>
          </cell>
          <cell r="DW19">
            <v>11.268750000000001</v>
          </cell>
          <cell r="DX19">
            <v>10.921052631578947</v>
          </cell>
          <cell r="DY19">
            <v>-3.0855007735645423E-2</v>
          </cell>
          <cell r="EA19" t="str">
            <v>PPO Lg</v>
          </cell>
          <cell r="EC19">
            <v>1.323</v>
          </cell>
          <cell r="EF19" t="str">
            <v>PPO Lg</v>
          </cell>
          <cell r="EH19">
            <v>0.3054181539608265</v>
          </cell>
          <cell r="EK19" t="str">
            <v>PPO Lg</v>
          </cell>
          <cell r="EL19">
            <v>-671.24</v>
          </cell>
          <cell r="EM19">
            <v>-571.18299999999999</v>
          </cell>
          <cell r="EN19">
            <v>-0.14906292831178125</v>
          </cell>
        </row>
        <row r="25">
          <cell r="A25" t="str">
            <v>PPO Sm</v>
          </cell>
          <cell r="B25">
            <v>0</v>
          </cell>
          <cell r="C25">
            <v>0</v>
          </cell>
          <cell r="D25">
            <v>0</v>
          </cell>
          <cell r="F25" t="str">
            <v>PPO Sm</v>
          </cell>
          <cell r="G25">
            <v>0</v>
          </cell>
          <cell r="H25">
            <v>0</v>
          </cell>
          <cell r="I25">
            <v>0</v>
          </cell>
          <cell r="K25" t="str">
            <v>PPO Sm</v>
          </cell>
          <cell r="L25">
            <v>0</v>
          </cell>
          <cell r="M25">
            <v>0</v>
          </cell>
          <cell r="N25">
            <v>0</v>
          </cell>
          <cell r="P25" t="str">
            <v>PPO Sm</v>
          </cell>
          <cell r="Q25">
            <v>0</v>
          </cell>
          <cell r="R25">
            <v>0</v>
          </cell>
          <cell r="S25">
            <v>0</v>
          </cell>
          <cell r="U25" t="str">
            <v>PPO Sm</v>
          </cell>
          <cell r="V25">
            <v>0</v>
          </cell>
          <cell r="W25">
            <v>0</v>
          </cell>
          <cell r="X25">
            <v>0</v>
          </cell>
          <cell r="Z25" t="str">
            <v>PPO Sm</v>
          </cell>
          <cell r="AE25" t="str">
            <v>PPO Sm</v>
          </cell>
          <cell r="AJ25" t="str">
            <v>PPO Sm</v>
          </cell>
          <cell r="AO25" t="str">
            <v>PPO Sm</v>
          </cell>
          <cell r="AT25" t="str">
            <v>PPO Sm</v>
          </cell>
          <cell r="AY25" t="str">
            <v>PPO Sm</v>
          </cell>
          <cell r="BD25" t="str">
            <v>PPO Sm</v>
          </cell>
          <cell r="BE25" t="str">
            <v xml:space="preserve"> </v>
          </cell>
          <cell r="BI25" t="str">
            <v>PPO Sm</v>
          </cell>
          <cell r="BN25" t="str">
            <v>PPO Sm</v>
          </cell>
          <cell r="BS25" t="str">
            <v>PPO Sm</v>
          </cell>
          <cell r="BX25" t="str">
            <v>PPO Sm</v>
          </cell>
          <cell r="CC25" t="str">
            <v>PPO Sm</v>
          </cell>
          <cell r="CH25" t="str">
            <v>PPO Sm</v>
          </cell>
          <cell r="CM25" t="str">
            <v>PPO Sm</v>
          </cell>
          <cell r="CR25" t="str">
            <v>PPO Sm</v>
          </cell>
          <cell r="CW25" t="str">
            <v>PPO Sm</v>
          </cell>
          <cell r="DB25" t="str">
            <v>PPO Sm</v>
          </cell>
          <cell r="DG25" t="str">
            <v>PPO Sm</v>
          </cell>
          <cell r="DL25" t="str">
            <v>PPO Sm</v>
          </cell>
          <cell r="DQ25" t="str">
            <v>PPO Sm</v>
          </cell>
          <cell r="DV25" t="str">
            <v>PPO Sm</v>
          </cell>
          <cell r="EA25" t="str">
            <v>PPO Sm</v>
          </cell>
          <cell r="EF25" t="str">
            <v>PPO Sm</v>
          </cell>
          <cell r="EK25" t="str">
            <v>PPO Sm</v>
          </cell>
        </row>
        <row r="26">
          <cell r="A26" t="str">
            <v>PPO Lg</v>
          </cell>
          <cell r="B26">
            <v>514</v>
          </cell>
          <cell r="C26">
            <v>492</v>
          </cell>
          <cell r="D26">
            <v>-4.2801556420233422E-2</v>
          </cell>
          <cell r="F26" t="str">
            <v>PPO Lg</v>
          </cell>
          <cell r="G26">
            <v>423.91634241245134</v>
          </cell>
          <cell r="H26">
            <v>517.78658536585363</v>
          </cell>
          <cell r="I26">
            <v>0.22143577296218231</v>
          </cell>
          <cell r="K26" t="str">
            <v>PPO Lg</v>
          </cell>
          <cell r="L26">
            <v>217.893</v>
          </cell>
          <cell r="M26">
            <v>254.75099999999998</v>
          </cell>
          <cell r="N26">
            <v>0.16915642081204973</v>
          </cell>
          <cell r="P26" t="str">
            <v>PPO Lg</v>
          </cell>
          <cell r="Q26">
            <v>209.57003891050584</v>
          </cell>
          <cell r="R26">
            <v>484.09756097560978</v>
          </cell>
          <cell r="S26">
            <v>1.3099559626571304</v>
          </cell>
          <cell r="U26" t="str">
            <v>PPO Lg</v>
          </cell>
          <cell r="V26">
            <v>107.71899999999999</v>
          </cell>
          <cell r="W26">
            <v>238.17599999999999</v>
          </cell>
          <cell r="X26">
            <v>1.2110862521932062</v>
          </cell>
          <cell r="Z26" t="str">
            <v>PPO Lg</v>
          </cell>
          <cell r="AA26">
            <v>0.49436650098901758</v>
          </cell>
          <cell r="AB26">
            <v>0.93493646737402414</v>
          </cell>
          <cell r="AC26">
            <v>0.44056996638500656</v>
          </cell>
          <cell r="AE26" t="str">
            <v>PPO Lg</v>
          </cell>
          <cell r="AF26">
            <v>110.17400000000001</v>
          </cell>
          <cell r="AG26">
            <v>16.574999999999971</v>
          </cell>
          <cell r="AH26">
            <v>-0.8495561566249753</v>
          </cell>
          <cell r="AJ26" t="str">
            <v>PPO Lg</v>
          </cell>
          <cell r="AK26">
            <v>22.140999999999998</v>
          </cell>
          <cell r="AL26">
            <v>7.6520000000000001</v>
          </cell>
          <cell r="AM26">
            <v>-0.65439682037848335</v>
          </cell>
          <cell r="AO26" t="str">
            <v>PPO Lg</v>
          </cell>
          <cell r="AP26">
            <v>0.20096392978379651</v>
          </cell>
          <cell r="AQ26">
            <v>0.4616591251885378</v>
          </cell>
          <cell r="AR26">
            <v>0.26069519540474129</v>
          </cell>
          <cell r="AT26" t="str">
            <v>PPO Lg</v>
          </cell>
          <cell r="AU26">
            <v>8.7999999999999995E-2</v>
          </cell>
          <cell r="AV26">
            <v>6.0999999999999999E-2</v>
          </cell>
          <cell r="AW26">
            <v>-0.30681818181818177</v>
          </cell>
          <cell r="AY26" t="str">
            <v>PPO Lg</v>
          </cell>
          <cell r="BA26">
            <v>10.417</v>
          </cell>
          <cell r="BD26" t="str">
            <v>PPO Lg</v>
          </cell>
          <cell r="BE26">
            <v>0.42399999999999999</v>
          </cell>
          <cell r="BF26">
            <v>3.5329999999999999</v>
          </cell>
          <cell r="BG26">
            <v>7.3325471698113205</v>
          </cell>
          <cell r="BI26" t="str">
            <v>PPO Lg</v>
          </cell>
          <cell r="BJ26">
            <v>1.9149993225238245E-2</v>
          </cell>
          <cell r="BK26">
            <v>0.46170935703084159</v>
          </cell>
          <cell r="BN26" t="str">
            <v>PPO Lg</v>
          </cell>
          <cell r="BO26">
            <v>5.1210000000000004</v>
          </cell>
          <cell r="BP26">
            <v>5.9870000000000001</v>
          </cell>
          <cell r="BQ26">
            <v>0.1691075961726225</v>
          </cell>
          <cell r="BS26" t="str">
            <v>PPO Lg</v>
          </cell>
          <cell r="BU26">
            <v>2.7090000000000001</v>
          </cell>
          <cell r="BX26" t="str">
            <v>PPO Lg</v>
          </cell>
          <cell r="BY26">
            <v>5.1970000000000001</v>
          </cell>
          <cell r="BZ26">
            <v>18.045999999999999</v>
          </cell>
          <cell r="CA26">
            <v>2.4723879161054452</v>
          </cell>
          <cell r="CC26" t="str">
            <v>PPO Lg</v>
          </cell>
          <cell r="CD26">
            <v>2.3851156301487427E-2</v>
          </cell>
          <cell r="CE26">
            <v>7.0837798477729239E-2</v>
          </cell>
          <cell r="CF26">
            <v>1.9699943089682233</v>
          </cell>
          <cell r="CH26" t="str">
            <v>PPO Lg</v>
          </cell>
          <cell r="CI26">
            <v>13.938000000000001</v>
          </cell>
          <cell r="CJ26">
            <v>9.0549999999999997</v>
          </cell>
          <cell r="CK26">
            <v>-0.35033720763380694</v>
          </cell>
          <cell r="CM26" t="str">
            <v>PPO Lg</v>
          </cell>
          <cell r="CN26">
            <v>0.12939221492958533</v>
          </cell>
          <cell r="CO26">
            <v>3.8018104259035339E-2</v>
          </cell>
          <cell r="CR26" t="str">
            <v>PPO Lg</v>
          </cell>
          <cell r="CW26" t="str">
            <v>PPO Lg</v>
          </cell>
          <cell r="DB26" t="str">
            <v>PPO Lg</v>
          </cell>
          <cell r="DC26">
            <v>10.997</v>
          </cell>
          <cell r="DD26">
            <v>22.744</v>
          </cell>
          <cell r="DE26">
            <v>1.0682004182958988</v>
          </cell>
          <cell r="DG26" t="str">
            <v>PPO Lg</v>
          </cell>
          <cell r="DH26">
            <v>21.394941634241242</v>
          </cell>
          <cell r="DI26">
            <v>46.227642276422763</v>
          </cell>
          <cell r="DJ26">
            <v>1.1606809248050656</v>
          </cell>
          <cell r="DL26" t="str">
            <v>PPO Lg</v>
          </cell>
          <cell r="DM26">
            <v>5.0469725966414705E-2</v>
          </cell>
          <cell r="DN26">
            <v>8.9279335508005861E-2</v>
          </cell>
          <cell r="DO26">
            <v>3.8809609541591156E-2</v>
          </cell>
          <cell r="DQ26" t="str">
            <v>PPO Lg</v>
          </cell>
          <cell r="DR26">
            <v>5</v>
          </cell>
          <cell r="DS26">
            <v>9</v>
          </cell>
          <cell r="DT26">
            <v>0.8</v>
          </cell>
          <cell r="DV26" t="str">
            <v>PPO Lg</v>
          </cell>
          <cell r="DW26">
            <v>8.5666666666666664</v>
          </cell>
          <cell r="DX26">
            <v>4.5555555555555554</v>
          </cell>
          <cell r="DY26">
            <v>-0.4682230869001297</v>
          </cell>
          <cell r="EA26" t="str">
            <v>PPO Lg</v>
          </cell>
          <cell r="EF26" t="str">
            <v>PPO Lg</v>
          </cell>
          <cell r="EK26" t="str">
            <v>PPO Lg</v>
          </cell>
          <cell r="EL26">
            <v>52.250999999999998</v>
          </cell>
          <cell r="EM26">
            <v>-63.634999999999998</v>
          </cell>
          <cell r="EN26">
            <v>-2.217871428298023</v>
          </cell>
        </row>
        <row r="32">
          <cell r="A32" t="str">
            <v>PPO Sm</v>
          </cell>
          <cell r="B32">
            <v>3569</v>
          </cell>
          <cell r="C32">
            <v>3962</v>
          </cell>
          <cell r="D32">
            <v>0.11011487811711973</v>
          </cell>
          <cell r="F32" t="str">
            <v>PPO Sm</v>
          </cell>
          <cell r="G32">
            <v>479.43205379658167</v>
          </cell>
          <cell r="H32">
            <v>518.74558303886931</v>
          </cell>
          <cell r="I32">
            <v>8.2000210313363908E-2</v>
          </cell>
          <cell r="K32" t="str">
            <v>PPO Sm</v>
          </cell>
          <cell r="L32">
            <v>1711.0930000000001</v>
          </cell>
          <cell r="M32">
            <v>2055.2700000000004</v>
          </cell>
          <cell r="N32">
            <v>0.20114453159471779</v>
          </cell>
          <cell r="P32" t="str">
            <v>PPO Sm</v>
          </cell>
          <cell r="Q32">
            <v>422.10787335388062</v>
          </cell>
          <cell r="R32">
            <v>513.87455830388694</v>
          </cell>
          <cell r="S32">
            <v>0.21740102647427362</v>
          </cell>
          <cell r="U32" t="str">
            <v>PPO Sm</v>
          </cell>
          <cell r="V32">
            <v>1506.5029999999999</v>
          </cell>
          <cell r="W32">
            <v>2035.971</v>
          </cell>
          <cell r="X32">
            <v>0.35145499212414455</v>
          </cell>
          <cell r="Z32" t="str">
            <v>PPO Sm</v>
          </cell>
          <cell r="AA32">
            <v>0.88043315003918543</v>
          </cell>
          <cell r="AB32">
            <v>0.99060999284765494</v>
          </cell>
          <cell r="AC32">
            <v>0.11017684280846951</v>
          </cell>
          <cell r="AE32" t="str">
            <v>PPO Sm</v>
          </cell>
          <cell r="AF32">
            <v>204.59</v>
          </cell>
          <cell r="AG32">
            <v>19.299000000000234</v>
          </cell>
          <cell r="AH32">
            <v>-0.90566987633804086</v>
          </cell>
          <cell r="AJ32" t="str">
            <v>PPO Sm</v>
          </cell>
          <cell r="AK32">
            <v>29.18</v>
          </cell>
          <cell r="AL32">
            <v>60.633000000000003</v>
          </cell>
          <cell r="AM32">
            <v>1.077895819054147</v>
          </cell>
          <cell r="AO32" t="str">
            <v>PPO Sm</v>
          </cell>
          <cell r="AP32">
            <v>0.14262671684833081</v>
          </cell>
          <cell r="AQ32">
            <v>3.141769003575277</v>
          </cell>
          <cell r="AR32">
            <v>2.9991422867269462</v>
          </cell>
          <cell r="AT32" t="str">
            <v>PPO Sm</v>
          </cell>
          <cell r="AU32">
            <v>0.68899999999999995</v>
          </cell>
          <cell r="AV32">
            <v>0.43</v>
          </cell>
          <cell r="AW32">
            <v>-0.37590711175616831</v>
          </cell>
          <cell r="AY32" t="str">
            <v>PPO Sm</v>
          </cell>
          <cell r="BA32">
            <v>36.128999999999998</v>
          </cell>
          <cell r="BD32" t="str">
            <v>PPO Sm</v>
          </cell>
          <cell r="BE32">
            <v>4.3719999999999999</v>
          </cell>
          <cell r="BF32">
            <v>0.115</v>
          </cell>
          <cell r="BG32">
            <v>-0.97369624885635864</v>
          </cell>
          <cell r="BI32" t="str">
            <v>PPO Sm</v>
          </cell>
          <cell r="BJ32">
            <v>0.14982864976010965</v>
          </cell>
          <cell r="BK32">
            <v>1.8966569359919515E-3</v>
          </cell>
          <cell r="BN32" t="str">
            <v>PPO Sm</v>
          </cell>
          <cell r="BO32">
            <v>40.210999999999999</v>
          </cell>
          <cell r="BP32">
            <v>48.636000000000003</v>
          </cell>
          <cell r="BQ32">
            <v>0.20951978314391595</v>
          </cell>
          <cell r="BS32" t="str">
            <v>PPO Sm</v>
          </cell>
          <cell r="BU32">
            <v>21.369</v>
          </cell>
          <cell r="BX32" t="str">
            <v>PPO Sm</v>
          </cell>
          <cell r="BY32">
            <v>8.3230000000000004</v>
          </cell>
          <cell r="BZ32">
            <v>12.012</v>
          </cell>
          <cell r="CA32">
            <v>0.4432296047098403</v>
          </cell>
          <cell r="CC32" t="str">
            <v>PPO Sm</v>
          </cell>
          <cell r="CD32">
            <v>4.8641423931954607E-3</v>
          </cell>
          <cell r="CE32">
            <v>5.8444875855726977E-3</v>
          </cell>
          <cell r="CF32">
            <v>0.20154533176262679</v>
          </cell>
          <cell r="CH32" t="str">
            <v>PPO Sm</v>
          </cell>
          <cell r="CI32">
            <v>47.86</v>
          </cell>
          <cell r="CJ32">
            <v>61.935000000000002</v>
          </cell>
          <cell r="CK32">
            <v>0.29408692018386962</v>
          </cell>
          <cell r="CM32" t="str">
            <v>PPO Sm</v>
          </cell>
          <cell r="CN32">
            <v>3.1768937731952739E-2</v>
          </cell>
          <cell r="CO32">
            <v>3.042037435700214E-2</v>
          </cell>
          <cell r="CR32" t="str">
            <v>PPO Sm</v>
          </cell>
          <cell r="CW32" t="str">
            <v>PPO Sm</v>
          </cell>
          <cell r="DB32" t="str">
            <v>PPO Sm</v>
          </cell>
          <cell r="DC32">
            <v>81.804000000000002</v>
          </cell>
          <cell r="DD32">
            <v>76.3</v>
          </cell>
          <cell r="DE32">
            <v>-6.7282773458510636E-2</v>
          </cell>
          <cell r="DG32" t="str">
            <v>PPO Sm</v>
          </cell>
          <cell r="DH32">
            <v>22.92070608013449</v>
          </cell>
          <cell r="DI32">
            <v>19.257950530035334</v>
          </cell>
          <cell r="DJ32">
            <v>-0.15980116569243419</v>
          </cell>
          <cell r="DL32" t="str">
            <v>PPO Sm</v>
          </cell>
          <cell r="DM32">
            <v>4.7808038487680095E-2</v>
          </cell>
          <cell r="DN32">
            <v>3.7124076155444288E-2</v>
          </cell>
          <cell r="DO32">
            <v>-1.0683962332235807E-2</v>
          </cell>
          <cell r="DQ32" t="str">
            <v>PPO Sm</v>
          </cell>
          <cell r="DR32">
            <v>58</v>
          </cell>
          <cell r="DS32">
            <v>36</v>
          </cell>
          <cell r="DT32">
            <v>-0.37931034482758619</v>
          </cell>
          <cell r="DV32" t="str">
            <v>PPO Sm</v>
          </cell>
          <cell r="DW32">
            <v>5.1278735632183912</v>
          </cell>
          <cell r="DX32">
            <v>9.1712962962962976</v>
          </cell>
          <cell r="DY32">
            <v>0.78851841474424855</v>
          </cell>
          <cell r="EA32" t="str">
            <v>PPO Sm</v>
          </cell>
          <cell r="EF32" t="str">
            <v>PPO Sm</v>
          </cell>
          <cell r="EK32" t="str">
            <v>PPO Sm</v>
          </cell>
          <cell r="EL32">
            <v>-8.7439999999999998</v>
          </cell>
          <cell r="EM32">
            <v>-299.17599999999999</v>
          </cell>
          <cell r="EN32">
            <v>33.215004574565413</v>
          </cell>
        </row>
        <row r="33">
          <cell r="A33" t="str">
            <v>PPO Lg</v>
          </cell>
          <cell r="B33">
            <v>2297</v>
          </cell>
          <cell r="C33">
            <v>2689</v>
          </cell>
          <cell r="D33">
            <v>0.17065737919024815</v>
          </cell>
          <cell r="F33" t="str">
            <v>PPO Lg</v>
          </cell>
          <cell r="G33">
            <v>413.84545058772312</v>
          </cell>
          <cell r="H33">
            <v>469.26775753068057</v>
          </cell>
          <cell r="I33">
            <v>0.13392030011263722</v>
          </cell>
          <cell r="K33" t="str">
            <v>PPO Lg</v>
          </cell>
          <cell r="L33">
            <v>950.60299999999995</v>
          </cell>
          <cell r="M33">
            <v>1261.8610000000001</v>
          </cell>
          <cell r="N33">
            <v>0.32743216674047959</v>
          </cell>
          <cell r="P33" t="str">
            <v>PPO Lg</v>
          </cell>
          <cell r="Q33">
            <v>637.54070526774058</v>
          </cell>
          <cell r="R33">
            <v>381.16548902937893</v>
          </cell>
          <cell r="S33">
            <v>-0.40213152528150298</v>
          </cell>
          <cell r="U33" t="str">
            <v>PPO Lg</v>
          </cell>
          <cell r="V33">
            <v>1464.431</v>
          </cell>
          <cell r="W33">
            <v>1024.954</v>
          </cell>
          <cell r="X33">
            <v>-0.30010085828557309</v>
          </cell>
          <cell r="Z33" t="str">
            <v>PPO Lg</v>
          </cell>
          <cell r="AA33">
            <v>1.5405284856033488</v>
          </cell>
          <cell r="AB33">
            <v>0.81225586653363557</v>
          </cell>
          <cell r="AC33">
            <v>-0.72827261906971319</v>
          </cell>
          <cell r="AE33" t="str">
            <v>PPO Lg</v>
          </cell>
          <cell r="AF33">
            <v>-513.82799999999997</v>
          </cell>
          <cell r="AG33">
            <v>236.90700000000001</v>
          </cell>
          <cell r="AH33">
            <v>-1.4610628459328803</v>
          </cell>
          <cell r="AJ33" t="str">
            <v>PPO Lg</v>
          </cell>
          <cell r="AK33">
            <v>-219.196</v>
          </cell>
          <cell r="AL33">
            <v>-21.042999999999999</v>
          </cell>
          <cell r="AM33">
            <v>-0.90399916056862351</v>
          </cell>
          <cell r="AO33" t="str">
            <v>PPO Lg</v>
          </cell>
          <cell r="AP33">
            <v>0.42659411320519708</v>
          </cell>
          <cell r="AQ33">
            <v>-8.8823884477875273E-2</v>
          </cell>
          <cell r="AR33">
            <v>-0.51541799768307239</v>
          </cell>
          <cell r="AT33" t="str">
            <v>PPO Lg</v>
          </cell>
          <cell r="AU33">
            <v>0.44400000000000001</v>
          </cell>
          <cell r="AV33">
            <v>0.29199999999999998</v>
          </cell>
          <cell r="AW33">
            <v>-0.3423423423423424</v>
          </cell>
          <cell r="AY33" t="str">
            <v>PPO Lg</v>
          </cell>
          <cell r="BA33">
            <v>24.521000000000001</v>
          </cell>
          <cell r="BD33" t="str">
            <v>PPO Lg</v>
          </cell>
          <cell r="BE33">
            <v>2.4289999999999998</v>
          </cell>
          <cell r="BF33">
            <v>7.0000000000000007E-2</v>
          </cell>
          <cell r="BG33">
            <v>-0.97118155619596536</v>
          </cell>
          <cell r="BI33" t="str">
            <v>PPO Lg</v>
          </cell>
          <cell r="BJ33">
            <v>-1.1081406595010857E-2</v>
          </cell>
          <cell r="BK33">
            <v>-3.3265218837618214E-3</v>
          </cell>
          <cell r="BN33" t="str">
            <v>PPO Lg</v>
          </cell>
          <cell r="BO33">
            <v>22.338999999999999</v>
          </cell>
          <cell r="BP33">
            <v>29.654</v>
          </cell>
          <cell r="BQ33">
            <v>0.32745422803169344</v>
          </cell>
          <cell r="BS33" t="str">
            <v>PPO Lg</v>
          </cell>
          <cell r="BU33">
            <v>13.029</v>
          </cell>
          <cell r="BX33" t="str">
            <v>PPO Lg</v>
          </cell>
          <cell r="BY33">
            <v>5.3559999999999999</v>
          </cell>
          <cell r="BZ33">
            <v>8.1519999999999992</v>
          </cell>
          <cell r="CA33">
            <v>0.52203136669156081</v>
          </cell>
          <cell r="CC33" t="str">
            <v>PPO Lg</v>
          </cell>
          <cell r="CD33">
            <v>5.6343184273561098E-3</v>
          </cell>
          <cell r="CE33">
            <v>6.4602995100094211E-3</v>
          </cell>
          <cell r="CF33">
            <v>0.14659822537593081</v>
          </cell>
          <cell r="CH33" t="str">
            <v>PPO Lg</v>
          </cell>
          <cell r="CI33">
            <v>51.576000000000001</v>
          </cell>
          <cell r="CJ33">
            <v>43.042000000000002</v>
          </cell>
          <cell r="CK33">
            <v>-0.16546455715836816</v>
          </cell>
          <cell r="CM33" t="str">
            <v>PPO Lg</v>
          </cell>
          <cell r="CN33">
            <v>3.5219139720478465E-2</v>
          </cell>
          <cell r="CO33">
            <v>4.1994079734310033E-2</v>
          </cell>
          <cell r="CR33" t="str">
            <v>PPO Lg</v>
          </cell>
          <cell r="CW33" t="str">
            <v>PPO Lg</v>
          </cell>
          <cell r="DB33" t="str">
            <v>PPO Lg</v>
          </cell>
          <cell r="DC33">
            <v>45.447000000000003</v>
          </cell>
          <cell r="DD33">
            <v>46.521000000000001</v>
          </cell>
          <cell r="DE33">
            <v>2.3631922899201241E-2</v>
          </cell>
          <cell r="DG33" t="str">
            <v>PPO Lg</v>
          </cell>
          <cell r="DH33">
            <v>19.785372224640835</v>
          </cell>
          <cell r="DI33">
            <v>17.300483451097062</v>
          </cell>
          <cell r="DJ33">
            <v>-0.12559221759038097</v>
          </cell>
          <cell r="DL33" t="str">
            <v>PPO Lg</v>
          </cell>
          <cell r="DM33">
            <v>4.7808601487687293E-2</v>
          </cell>
          <cell r="DN33">
            <v>3.6866976632133015E-2</v>
          </cell>
          <cell r="DO33">
            <v>-1.0941624855554277E-2</v>
          </cell>
          <cell r="DQ33" t="str">
            <v>PPO Lg</v>
          </cell>
          <cell r="DR33">
            <v>18</v>
          </cell>
          <cell r="DS33">
            <v>22</v>
          </cell>
          <cell r="DT33">
            <v>0.22222222222222232</v>
          </cell>
          <cell r="DV33" t="str">
            <v>PPO Lg</v>
          </cell>
          <cell r="DW33">
            <v>10.63425925925926</v>
          </cell>
          <cell r="DX33">
            <v>10.185606060606061</v>
          </cell>
          <cell r="DY33">
            <v>-4.2189417026160636E-2</v>
          </cell>
          <cell r="EA33" t="str">
            <v>PPO Lg</v>
          </cell>
          <cell r="EF33" t="str">
            <v>PPO Lg</v>
          </cell>
          <cell r="EK33" t="str">
            <v>PPO Lg</v>
          </cell>
          <cell r="EL33">
            <v>-422.72</v>
          </cell>
          <cell r="EM33">
            <v>92.11</v>
          </cell>
          <cell r="EN33">
            <v>-1.2178983724451173</v>
          </cell>
        </row>
        <row r="46">
          <cell r="A46" t="str">
            <v>PPO Sm</v>
          </cell>
          <cell r="B46">
            <v>0</v>
          </cell>
          <cell r="C46">
            <v>0</v>
          </cell>
          <cell r="D46">
            <v>0</v>
          </cell>
          <cell r="F46" t="str">
            <v>PPO Sm</v>
          </cell>
          <cell r="K46" t="str">
            <v>PPO Sm</v>
          </cell>
          <cell r="P46" t="str">
            <v>PPO Sm</v>
          </cell>
          <cell r="Q46">
            <v>0</v>
          </cell>
          <cell r="R46">
            <v>0</v>
          </cell>
          <cell r="U46" t="str">
            <v>PPO Sm</v>
          </cell>
          <cell r="V46">
            <v>0</v>
          </cell>
          <cell r="W46">
            <v>0</v>
          </cell>
          <cell r="Z46" t="str">
            <v>PPO Sm</v>
          </cell>
          <cell r="AE46" t="str">
            <v>PPO Sm</v>
          </cell>
          <cell r="AJ46" t="str">
            <v>PPO Sm</v>
          </cell>
          <cell r="AO46" t="str">
            <v>PPO Sm</v>
          </cell>
          <cell r="AT46" t="str">
            <v>PPO Sm</v>
          </cell>
          <cell r="AY46" t="str">
            <v>PPO Sm</v>
          </cell>
          <cell r="BD46" t="str">
            <v>PPO Sm</v>
          </cell>
          <cell r="BI46" t="str">
            <v>PPO Sm</v>
          </cell>
          <cell r="BN46" t="str">
            <v>PPO Sm</v>
          </cell>
          <cell r="BS46" t="str">
            <v>PPO Sm</v>
          </cell>
          <cell r="BX46" t="str">
            <v>PPO Sm</v>
          </cell>
          <cell r="CC46" t="str">
            <v>PPO Sm</v>
          </cell>
          <cell r="CH46" t="str">
            <v>PPO Sm</v>
          </cell>
          <cell r="CM46" t="str">
            <v>PPO Sm</v>
          </cell>
          <cell r="CR46" t="str">
            <v>PPO Sm</v>
          </cell>
          <cell r="CW46" t="str">
            <v>PPO Sm</v>
          </cell>
          <cell r="DB46" t="str">
            <v>PPO Sm</v>
          </cell>
          <cell r="DG46" t="str">
            <v>PPO Sm</v>
          </cell>
          <cell r="DL46" t="str">
            <v>PPO Sm</v>
          </cell>
          <cell r="DQ46" t="str">
            <v>PPO Sm</v>
          </cell>
          <cell r="DV46" t="str">
            <v>PPO Sm</v>
          </cell>
          <cell r="EA46" t="str">
            <v>PPO Sm</v>
          </cell>
          <cell r="EF46" t="str">
            <v>PPO Sm</v>
          </cell>
          <cell r="EK46" t="str">
            <v>PPO Sm</v>
          </cell>
        </row>
        <row r="47">
          <cell r="A47" t="str">
            <v>PPO Lg</v>
          </cell>
          <cell r="B47">
            <v>352</v>
          </cell>
          <cell r="C47">
            <v>392</v>
          </cell>
          <cell r="D47">
            <v>0.11363636363636354</v>
          </cell>
          <cell r="F47" t="str">
            <v>PPO Lg</v>
          </cell>
          <cell r="G47">
            <v>577.37215909090912</v>
          </cell>
          <cell r="H47">
            <v>580.13010204081638</v>
          </cell>
          <cell r="I47">
            <v>4.7767162071854496E-3</v>
          </cell>
          <cell r="K47" t="str">
            <v>PPO Lg</v>
          </cell>
          <cell r="L47">
            <v>203.23500000000001</v>
          </cell>
          <cell r="M47">
            <v>227.41100000000003</v>
          </cell>
          <cell r="N47">
            <v>0.11895588850345673</v>
          </cell>
          <cell r="P47" t="str">
            <v>PPO Lg</v>
          </cell>
          <cell r="Q47">
            <v>336.67329545454544</v>
          </cell>
          <cell r="R47">
            <v>678.71938775510205</v>
          </cell>
          <cell r="S47">
            <v>1.0159584882987445</v>
          </cell>
          <cell r="U47" t="str">
            <v>PPO Lg</v>
          </cell>
          <cell r="V47">
            <v>118.509</v>
          </cell>
          <cell r="W47">
            <v>266.05799999999999</v>
          </cell>
          <cell r="X47">
            <v>1.2450446801508743</v>
          </cell>
          <cell r="Z47" t="str">
            <v>PPO Lg</v>
          </cell>
          <cell r="AA47">
            <v>0.58311314488154098</v>
          </cell>
          <cell r="AB47">
            <v>1.1699434064315271</v>
          </cell>
          <cell r="AC47">
            <v>0.58683026154998608</v>
          </cell>
          <cell r="AE47" t="str">
            <v>PPO Lg</v>
          </cell>
          <cell r="AF47">
            <v>84.725999999999999</v>
          </cell>
          <cell r="AG47">
            <v>-38.64699999999997</v>
          </cell>
          <cell r="AH47">
            <v>-1.4561409720746874</v>
          </cell>
          <cell r="AJ47" t="str">
            <v>PPO Lg</v>
          </cell>
          <cell r="AK47">
            <v>21.097000000000001</v>
          </cell>
          <cell r="AL47">
            <v>-8.907</v>
          </cell>
          <cell r="AM47">
            <v>-1.4221927288240033</v>
          </cell>
          <cell r="AO47" t="str">
            <v>PPO Lg</v>
          </cell>
          <cell r="AP47">
            <v>0.24900266742204283</v>
          </cell>
          <cell r="AQ47">
            <v>0.23047067042720021</v>
          </cell>
          <cell r="AR47">
            <v>-1.853199699484262E-2</v>
          </cell>
          <cell r="AT47" t="str">
            <v>PPO Lg</v>
          </cell>
          <cell r="AU47">
            <v>6.0999999999999999E-2</v>
          </cell>
          <cell r="AV47">
            <v>3.7999999999999999E-2</v>
          </cell>
          <cell r="AW47">
            <v>-0.37704918032786883</v>
          </cell>
          <cell r="AY47" t="str">
            <v>PPO Lg</v>
          </cell>
          <cell r="BA47">
            <v>6.0350000000000001</v>
          </cell>
          <cell r="BD47" t="str">
            <v>PPO Lg</v>
          </cell>
          <cell r="BE47">
            <v>0.67400000000000004</v>
          </cell>
          <cell r="BF47">
            <v>0.19700000000000001</v>
          </cell>
          <cell r="BG47">
            <v>-0.70771513353115734</v>
          </cell>
          <cell r="BI47" t="str">
            <v>PPO Lg</v>
          </cell>
          <cell r="BJ47">
            <v>3.1947670284874628E-2</v>
          </cell>
          <cell r="BK47">
            <v>-2.2117435724710904E-2</v>
          </cell>
          <cell r="BN47" t="str">
            <v>PPO Lg</v>
          </cell>
          <cell r="BO47">
            <v>4.7759999999999998</v>
          </cell>
          <cell r="BP47">
            <v>5.3440000000000003</v>
          </cell>
          <cell r="BQ47">
            <v>0.11892797319933002</v>
          </cell>
          <cell r="BS47" t="str">
            <v>PPO Lg</v>
          </cell>
          <cell r="BU47">
            <v>1.6379999999999999</v>
          </cell>
          <cell r="BX47" t="str">
            <v>PPO Lg</v>
          </cell>
          <cell r="BY47">
            <v>3.4129999999999998</v>
          </cell>
          <cell r="BZ47">
            <v>14.378</v>
          </cell>
          <cell r="CA47">
            <v>3.2127160855552299</v>
          </cell>
          <cell r="CC47" t="str">
            <v>PPO Lg</v>
          </cell>
          <cell r="CD47">
            <v>1.6793367284178413E-2</v>
          </cell>
          <cell r="CE47">
            <v>6.3224734071790717E-2</v>
          </cell>
          <cell r="CF47">
            <v>2.7648634131498349</v>
          </cell>
          <cell r="CH47" t="str">
            <v>PPO Lg</v>
          </cell>
          <cell r="CI47">
            <v>6.55</v>
          </cell>
          <cell r="CJ47">
            <v>10.756</v>
          </cell>
          <cell r="CK47">
            <v>0.64213740458015267</v>
          </cell>
          <cell r="CM47" t="str">
            <v>PPO Lg</v>
          </cell>
          <cell r="CN47">
            <v>5.5270063877005123E-2</v>
          </cell>
          <cell r="CO47">
            <v>4.0427275255771299E-2</v>
          </cell>
          <cell r="CR47" t="str">
            <v>PPO Lg</v>
          </cell>
          <cell r="CW47" t="str">
            <v>PPO Lg</v>
          </cell>
          <cell r="DB47" t="str">
            <v>PPO Lg</v>
          </cell>
          <cell r="DC47">
            <v>9.0549999999999997</v>
          </cell>
          <cell r="DD47">
            <v>15.385999999999999</v>
          </cell>
          <cell r="DE47">
            <v>0.69917172832689123</v>
          </cell>
          <cell r="DG47" t="str">
            <v>PPO Lg</v>
          </cell>
          <cell r="DH47">
            <v>25.724431818181817</v>
          </cell>
          <cell r="DI47">
            <v>39.25</v>
          </cell>
          <cell r="DJ47">
            <v>0.52578685808945336</v>
          </cell>
          <cell r="DL47" t="str">
            <v>PPO Lg</v>
          </cell>
          <cell r="DM47">
            <v>4.4554333653160132E-2</v>
          </cell>
          <cell r="DN47">
            <v>6.7657237336804274E-2</v>
          </cell>
          <cell r="DO47">
            <v>2.3102903683644142E-2</v>
          </cell>
          <cell r="DQ47" t="str">
            <v>PPO Lg</v>
          </cell>
          <cell r="DR47">
            <v>4</v>
          </cell>
          <cell r="DS47">
            <v>10</v>
          </cell>
          <cell r="DT47">
            <v>1.5</v>
          </cell>
          <cell r="DV47" t="str">
            <v>PPO Lg</v>
          </cell>
          <cell r="DW47">
            <v>7.333333333333333</v>
          </cell>
          <cell r="DX47">
            <v>3.2666666666666666</v>
          </cell>
          <cell r="DY47">
            <v>-0.55454545454545445</v>
          </cell>
          <cell r="EA47" t="str">
            <v>PPO Lg</v>
          </cell>
          <cell r="EF47" t="str">
            <v>PPO Lg</v>
          </cell>
          <cell r="EK47" t="str">
            <v>PPO Lg</v>
          </cell>
          <cell r="EL47">
            <v>37.173999999999999</v>
          </cell>
          <cell r="EM47">
            <v>-83.59</v>
          </cell>
          <cell r="EN47">
            <v>-3.2486146231236885</v>
          </cell>
        </row>
        <row r="53">
          <cell r="A53" t="str">
            <v>PPO Sm</v>
          </cell>
          <cell r="B53">
            <v>12492</v>
          </cell>
          <cell r="C53">
            <v>10951</v>
          </cell>
          <cell r="D53">
            <v>-0.1233589497278258</v>
          </cell>
          <cell r="F53" t="str">
            <v>PPO Sm</v>
          </cell>
          <cell r="G53">
            <v>203.72118155619597</v>
          </cell>
          <cell r="H53">
            <v>228.52351383435303</v>
          </cell>
          <cell r="I53">
            <v>0.12174645802020057</v>
          </cell>
          <cell r="K53" t="str">
            <v>PPO Sm</v>
          </cell>
          <cell r="L53">
            <v>2544.8850000000002</v>
          </cell>
          <cell r="M53">
            <v>2502.5610000000001</v>
          </cell>
          <cell r="N53">
            <v>-1.6631006902080081E-2</v>
          </cell>
          <cell r="P53" t="str">
            <v>PPO Sm</v>
          </cell>
          <cell r="Q53">
            <v>194.97134165866154</v>
          </cell>
          <cell r="R53">
            <v>181.07360058442151</v>
          </cell>
          <cell r="S53">
            <v>-7.1280942911963741E-2</v>
          </cell>
          <cell r="U53" t="str">
            <v>PPO Sm</v>
          </cell>
          <cell r="V53">
            <v>2435.5819999999999</v>
          </cell>
          <cell r="W53">
            <v>1982.9369999999999</v>
          </cell>
          <cell r="X53">
            <v>-0.18584675038656062</v>
          </cell>
          <cell r="Z53" t="str">
            <v>PPO Sm</v>
          </cell>
          <cell r="AA53">
            <v>0.95704992563514657</v>
          </cell>
          <cell r="AB53">
            <v>0.79236310323704395</v>
          </cell>
          <cell r="AC53">
            <v>-0.16468682239810262</v>
          </cell>
          <cell r="AE53" t="str">
            <v>PPO Sm</v>
          </cell>
          <cell r="AF53">
            <v>109.303</v>
          </cell>
          <cell r="AG53">
            <v>519.62400000000002</v>
          </cell>
          <cell r="AH53">
            <v>3.7539774754581305</v>
          </cell>
          <cell r="AJ53" t="str">
            <v>PPO Sm</v>
          </cell>
          <cell r="AK53">
            <v>-133.37700000000001</v>
          </cell>
          <cell r="AL53">
            <v>120.693</v>
          </cell>
          <cell r="AM53">
            <v>-1.9049011448750535</v>
          </cell>
          <cell r="AO53" t="str">
            <v>PPO Sm</v>
          </cell>
          <cell r="AP53">
            <v>-1.2202501303715361</v>
          </cell>
          <cell r="AQ53">
            <v>0.23226987206133665</v>
          </cell>
          <cell r="AR53">
            <v>1.4525200024328728</v>
          </cell>
          <cell r="AT53" t="str">
            <v>PPO Sm</v>
          </cell>
          <cell r="AU53">
            <v>1.8859999999999999</v>
          </cell>
          <cell r="AV53">
            <v>1.87</v>
          </cell>
          <cell r="AW53">
            <v>-8.483563096500446E-3</v>
          </cell>
          <cell r="AY53" t="str">
            <v>PPO Sm</v>
          </cell>
          <cell r="BA53">
            <v>75.799000000000007</v>
          </cell>
          <cell r="BD53" t="str">
            <v>PPO Sm</v>
          </cell>
          <cell r="BE53">
            <v>3.6709999999999998</v>
          </cell>
          <cell r="BF53">
            <v>0</v>
          </cell>
          <cell r="BG53">
            <v>-1</v>
          </cell>
          <cell r="BI53" t="str">
            <v>PPO Sm</v>
          </cell>
          <cell r="BJ53">
            <v>-2.7523486058315897E-2</v>
          </cell>
          <cell r="BK53">
            <v>0</v>
          </cell>
          <cell r="BN53" t="str">
            <v>PPO Sm</v>
          </cell>
          <cell r="BO53">
            <v>59.805</v>
          </cell>
          <cell r="BP53">
            <v>58.81</v>
          </cell>
          <cell r="BQ53">
            <v>-1.6637404899255914E-2</v>
          </cell>
          <cell r="BS53" t="str">
            <v>PPO Sm</v>
          </cell>
          <cell r="BX53" t="str">
            <v>PPO Sm</v>
          </cell>
          <cell r="BY53">
            <v>38.325000000000003</v>
          </cell>
          <cell r="BZ53">
            <v>65.397999999999996</v>
          </cell>
          <cell r="CA53">
            <v>0.70640574037834281</v>
          </cell>
          <cell r="CC53" t="str">
            <v>PPO Sm</v>
          </cell>
          <cell r="CD53">
            <v>1.5059619589883236E-2</v>
          </cell>
          <cell r="CE53">
            <v>2.613242993877072E-2</v>
          </cell>
          <cell r="CF53">
            <v>0.73526494363283823</v>
          </cell>
          <cell r="CH53" t="str">
            <v>PPO Sm</v>
          </cell>
          <cell r="CI53">
            <v>106.663</v>
          </cell>
          <cell r="CJ53">
            <v>72.284999999999997</v>
          </cell>
          <cell r="CK53">
            <v>-0.32230482922850479</v>
          </cell>
          <cell r="CM53" t="str">
            <v>PPO Sm</v>
          </cell>
          <cell r="CN53">
            <v>4.3793639466870753E-2</v>
          </cell>
          <cell r="CO53">
            <v>3.6453503061368062E-2</v>
          </cell>
          <cell r="CR53" t="str">
            <v>PPO Sm</v>
          </cell>
          <cell r="CW53" t="str">
            <v>PPO Sm</v>
          </cell>
          <cell r="DB53" t="str">
            <v>PPO Sm</v>
          </cell>
          <cell r="DC53">
            <v>129.19200000000001</v>
          </cell>
          <cell r="DD53">
            <v>119.17</v>
          </cell>
          <cell r="DE53">
            <v>-7.7574462815034995E-2</v>
          </cell>
          <cell r="DG53" t="str">
            <v>PPO Sm</v>
          </cell>
          <cell r="DH53">
            <v>10.341978866474545</v>
          </cell>
          <cell r="DI53">
            <v>10.882111222719386</v>
          </cell>
          <cell r="DJ53">
            <v>5.2227176560549982E-2</v>
          </cell>
          <cell r="DL53" t="str">
            <v>PPO Sm</v>
          </cell>
          <cell r="DM53">
            <v>5.0765358749020092E-2</v>
          </cell>
          <cell r="DN53">
            <v>4.7619218872187327E-2</v>
          </cell>
          <cell r="DO53">
            <v>-3.1461398768327653E-3</v>
          </cell>
          <cell r="DQ53" t="str">
            <v>PPO Sm</v>
          </cell>
          <cell r="DR53">
            <v>54</v>
          </cell>
          <cell r="DS53">
            <v>34</v>
          </cell>
          <cell r="DV53" t="str">
            <v>PPO Sm</v>
          </cell>
          <cell r="DW53">
            <v>19.277777777777779</v>
          </cell>
          <cell r="DX53">
            <v>26.840686274509807</v>
          </cell>
          <cell r="DY53">
            <v>0.39231225631462974</v>
          </cell>
          <cell r="EA53" t="str">
            <v>PPO Sm</v>
          </cell>
          <cell r="EC53">
            <v>1.2370000000000001</v>
          </cell>
          <cell r="EF53" t="str">
            <v>PPO Sm</v>
          </cell>
          <cell r="EH53">
            <v>0.44463689676295615</v>
          </cell>
          <cell r="EK53" t="str">
            <v>PPO Sm</v>
          </cell>
          <cell r="EL53">
            <v>-102.548</v>
          </cell>
          <cell r="EM53">
            <v>3.7080000000000002</v>
          </cell>
          <cell r="EN53">
            <v>-1.0361586769122753</v>
          </cell>
        </row>
        <row r="54">
          <cell r="A54" t="str">
            <v>PPO Lg</v>
          </cell>
          <cell r="B54">
            <v>43775</v>
          </cell>
          <cell r="C54">
            <v>35059</v>
          </cell>
          <cell r="D54">
            <v>-0.19910908052541409</v>
          </cell>
          <cell r="F54" t="str">
            <v>PPO Lg</v>
          </cell>
          <cell r="G54">
            <v>185.3081210736722</v>
          </cell>
          <cell r="H54">
            <v>212.66544967055535</v>
          </cell>
          <cell r="I54">
            <v>0.14763156864564397</v>
          </cell>
          <cell r="K54" t="str">
            <v>PPO Lg</v>
          </cell>
          <cell r="L54">
            <v>8111.8630000000003</v>
          </cell>
          <cell r="M54">
            <v>7455.8379999999997</v>
          </cell>
          <cell r="N54">
            <v>-8.0872297769328805E-2</v>
          </cell>
          <cell r="P54" t="str">
            <v>PPO Lg</v>
          </cell>
          <cell r="Q54">
            <v>143.83337521416334</v>
          </cell>
          <cell r="R54">
            <v>175.33320973216578</v>
          </cell>
          <cell r="S54">
            <v>0.21900226196527894</v>
          </cell>
          <cell r="U54" t="str">
            <v>PPO Lg</v>
          </cell>
          <cell r="V54">
            <v>6296.3059999999996</v>
          </cell>
          <cell r="W54">
            <v>6147.0069999999996</v>
          </cell>
          <cell r="X54">
            <v>-2.3712157573027692E-2</v>
          </cell>
          <cell r="Z54" t="str">
            <v>PPO Lg</v>
          </cell>
          <cell r="AA54">
            <v>0.77618495282772892</v>
          </cell>
          <cell r="AB54">
            <v>0.8244555474515407</v>
          </cell>
          <cell r="AC54">
            <v>4.827059462381178E-2</v>
          </cell>
          <cell r="AE54" t="str">
            <v>PPO Lg</v>
          </cell>
          <cell r="AF54">
            <v>1815.557</v>
          </cell>
          <cell r="AG54">
            <v>1308.8309999999999</v>
          </cell>
          <cell r="AH54">
            <v>-0.27910222592846168</v>
          </cell>
          <cell r="AJ54" t="str">
            <v>PPO Lg</v>
          </cell>
          <cell r="AK54">
            <v>107.393</v>
          </cell>
          <cell r="AL54">
            <v>116.446</v>
          </cell>
          <cell r="AM54">
            <v>8.429785926457023E-2</v>
          </cell>
          <cell r="AO54" t="str">
            <v>PPO Lg</v>
          </cell>
          <cell r="AP54">
            <v>5.9151544126678481E-2</v>
          </cell>
          <cell r="AQ54">
            <v>8.8969469702352713E-2</v>
          </cell>
          <cell r="AR54">
            <v>2.9817925575674233E-2</v>
          </cell>
          <cell r="AT54" t="str">
            <v>PPO Lg</v>
          </cell>
          <cell r="AU54">
            <v>6.5279999999999996</v>
          </cell>
          <cell r="AV54">
            <v>5.9640000000000004</v>
          </cell>
          <cell r="AW54">
            <v>-8.6397058823529327E-2</v>
          </cell>
          <cell r="AY54" t="str">
            <v>PPO Lg</v>
          </cell>
          <cell r="BA54">
            <v>205.196</v>
          </cell>
          <cell r="BD54" t="str">
            <v>PPO Lg</v>
          </cell>
          <cell r="BE54">
            <v>11.7</v>
          </cell>
          <cell r="BF54">
            <v>0</v>
          </cell>
          <cell r="BG54">
            <v>-1</v>
          </cell>
          <cell r="BI54" t="str">
            <v>PPO Lg</v>
          </cell>
          <cell r="BJ54">
            <v>0.10894564822660695</v>
          </cell>
          <cell r="BK54">
            <v>0</v>
          </cell>
          <cell r="BN54" t="str">
            <v>PPO Lg</v>
          </cell>
          <cell r="BO54">
            <v>190.62899999999999</v>
          </cell>
          <cell r="BP54">
            <v>175.21199999999999</v>
          </cell>
          <cell r="BQ54">
            <v>-8.087436853784058E-2</v>
          </cell>
          <cell r="BS54" t="str">
            <v>PPO Lg</v>
          </cell>
          <cell r="BX54" t="str">
            <v>PPO Lg</v>
          </cell>
          <cell r="BY54">
            <v>138.947</v>
          </cell>
          <cell r="BZ54">
            <v>182.64099999999999</v>
          </cell>
          <cell r="CA54">
            <v>0.31446522774870989</v>
          </cell>
          <cell r="CC54" t="str">
            <v>PPO Lg</v>
          </cell>
          <cell r="CD54">
            <v>1.7128864232544359E-2</v>
          </cell>
          <cell r="CE54">
            <v>2.4496374518866961E-2</v>
          </cell>
          <cell r="CF54">
            <v>0.43012252221163272</v>
          </cell>
          <cell r="CH54" t="str">
            <v>PPO Lg</v>
          </cell>
          <cell r="CI54">
            <v>241.745</v>
          </cell>
          <cell r="CJ54">
            <v>273.88900000000001</v>
          </cell>
          <cell r="CK54">
            <v>0.13296655566816273</v>
          </cell>
          <cell r="CM54" t="str">
            <v>PPO Lg</v>
          </cell>
          <cell r="CN54">
            <v>3.8394734944584973E-2</v>
          </cell>
          <cell r="CO54">
            <v>4.4556480902006458E-2</v>
          </cell>
          <cell r="CR54" t="str">
            <v>PPO Lg</v>
          </cell>
          <cell r="CW54" t="str">
            <v>PPO Lg</v>
          </cell>
          <cell r="DB54" t="str">
            <v>PPO Lg</v>
          </cell>
          <cell r="DC54">
            <v>414.20499999999998</v>
          </cell>
          <cell r="DD54">
            <v>319.05599999999998</v>
          </cell>
          <cell r="DE54">
            <v>-0.22971475477118819</v>
          </cell>
          <cell r="DG54" t="str">
            <v>PPO Lg</v>
          </cell>
          <cell r="DH54">
            <v>9.4621359223300967</v>
          </cell>
          <cell r="DI54">
            <v>9.1005447959154573</v>
          </cell>
          <cell r="DJ54">
            <v>-3.8214535215173262E-2</v>
          </cell>
          <cell r="DL54" t="str">
            <v>PPO Lg</v>
          </cell>
          <cell r="DM54">
            <v>5.1061636519255806E-2</v>
          </cell>
          <cell r="DN54">
            <v>4.279277527220951E-2</v>
          </cell>
          <cell r="DO54">
            <v>-8.2688612470462955E-3</v>
          </cell>
          <cell r="DQ54" t="str">
            <v>PPO Lg</v>
          </cell>
          <cell r="DR54">
            <v>45</v>
          </cell>
          <cell r="DS54">
            <v>35</v>
          </cell>
          <cell r="DV54" t="str">
            <v>PPO Lg</v>
          </cell>
          <cell r="DW54">
            <v>81.06481481481481</v>
          </cell>
          <cell r="DX54">
            <v>83.473809523809521</v>
          </cell>
          <cell r="DY54">
            <v>2.9716896467324894E-2</v>
          </cell>
          <cell r="EA54" t="str">
            <v>PPO Lg</v>
          </cell>
          <cell r="EC54">
            <v>0.94499999999999995</v>
          </cell>
          <cell r="EF54" t="str">
            <v>PPO Lg</v>
          </cell>
          <cell r="EH54">
            <v>0.12054445254845925</v>
          </cell>
          <cell r="EK54" t="str">
            <v>PPO Lg</v>
          </cell>
          <cell r="EL54">
            <v>686.28599999999994</v>
          </cell>
          <cell r="EM54">
            <v>24.791</v>
          </cell>
          <cell r="EN54">
            <v>-0.96387657623789502</v>
          </cell>
        </row>
        <row r="60">
          <cell r="A60" t="str">
            <v>PPO Sm</v>
          </cell>
          <cell r="B60">
            <v>0</v>
          </cell>
          <cell r="C60">
            <v>0</v>
          </cell>
          <cell r="D60">
            <v>0</v>
          </cell>
          <cell r="F60" t="str">
            <v>PPO Sm</v>
          </cell>
          <cell r="K60" t="str">
            <v>PPO Sm</v>
          </cell>
          <cell r="P60" t="str">
            <v>PPO Sm</v>
          </cell>
          <cell r="U60" t="str">
            <v>PPO Sm</v>
          </cell>
          <cell r="Z60" t="str">
            <v>PPO Sm</v>
          </cell>
          <cell r="AE60" t="str">
            <v>PPO Sm</v>
          </cell>
          <cell r="AJ60" t="str">
            <v>PPO Sm</v>
          </cell>
          <cell r="AO60" t="str">
            <v>PPO Sm</v>
          </cell>
          <cell r="AT60" t="str">
            <v>PPO Sm</v>
          </cell>
          <cell r="AY60" t="str">
            <v>PPO Sm</v>
          </cell>
          <cell r="BD60" t="str">
            <v>PPO Sm</v>
          </cell>
          <cell r="BI60" t="str">
            <v>PPO Sm</v>
          </cell>
          <cell r="BN60" t="str">
            <v>PPO Sm</v>
          </cell>
          <cell r="BS60" t="str">
            <v>PPO Sm</v>
          </cell>
          <cell r="BX60" t="str">
            <v>PPO Sm</v>
          </cell>
          <cell r="CC60" t="str">
            <v>PPO Sm</v>
          </cell>
          <cell r="CH60" t="str">
            <v>PPO Sm</v>
          </cell>
          <cell r="CM60" t="str">
            <v>PPO Sm</v>
          </cell>
          <cell r="CR60" t="str">
            <v>PPO Sm</v>
          </cell>
          <cell r="CW60" t="str">
            <v>PPO Sm</v>
          </cell>
          <cell r="DB60" t="str">
            <v>PPO Sm</v>
          </cell>
          <cell r="DG60" t="str">
            <v>PPO Sm</v>
          </cell>
          <cell r="DL60" t="str">
            <v>PPO Sm</v>
          </cell>
          <cell r="DQ60" t="str">
            <v>PPO Sm</v>
          </cell>
          <cell r="DV60" t="str">
            <v>PPO Sm</v>
          </cell>
          <cell r="EA60" t="str">
            <v>PPO Sm</v>
          </cell>
          <cell r="EF60" t="str">
            <v>PPO Sm</v>
          </cell>
          <cell r="EK60" t="str">
            <v>PPO Sm</v>
          </cell>
        </row>
        <row r="61">
          <cell r="A61" t="str">
            <v>PPO Lg</v>
          </cell>
          <cell r="B61">
            <v>1087</v>
          </cell>
          <cell r="C61">
            <v>1053</v>
          </cell>
          <cell r="D61">
            <v>-3.1278748850046001E-2</v>
          </cell>
          <cell r="F61" t="str">
            <v>PPO Lg</v>
          </cell>
          <cell r="G61">
            <v>573.53725850965964</v>
          </cell>
          <cell r="H61">
            <v>545.09306742640081</v>
          </cell>
          <cell r="I61">
            <v>-4.9594321312570466E-2</v>
          </cell>
          <cell r="K61" t="str">
            <v>PPO Lg</v>
          </cell>
          <cell r="L61">
            <v>623.43499999999995</v>
          </cell>
          <cell r="M61">
            <v>573.98299999999995</v>
          </cell>
          <cell r="N61">
            <v>-7.9321821841892071E-2</v>
          </cell>
          <cell r="P61" t="str">
            <v>PPO Lg</v>
          </cell>
          <cell r="Q61">
            <v>535.95676172953085</v>
          </cell>
          <cell r="R61">
            <v>887.3219373219373</v>
          </cell>
          <cell r="S61">
            <v>0.6555849290128406</v>
          </cell>
          <cell r="U61" t="str">
            <v>PPO Lg</v>
          </cell>
          <cell r="V61">
            <v>582.58500000000004</v>
          </cell>
          <cell r="W61">
            <v>934.35</v>
          </cell>
          <cell r="X61">
            <v>0.60380030381832683</v>
          </cell>
          <cell r="Z61" t="str">
            <v>PPO Lg</v>
          </cell>
          <cell r="AA61">
            <v>0.93447592772301846</v>
          </cell>
          <cell r="AB61">
            <v>1.6278356676068801</v>
          </cell>
          <cell r="AC61">
            <v>0.69335973988386168</v>
          </cell>
          <cell r="AE61" t="str">
            <v>PPO Lg</v>
          </cell>
          <cell r="AF61">
            <v>40.85</v>
          </cell>
          <cell r="AG61">
            <v>-360.36700000000002</v>
          </cell>
          <cell r="AH61">
            <v>-9.8217135862913096</v>
          </cell>
          <cell r="AJ61" t="str">
            <v>PPO Lg</v>
          </cell>
          <cell r="AK61">
            <v>-14.452</v>
          </cell>
          <cell r="AL61">
            <v>-170.54</v>
          </cell>
          <cell r="AM61">
            <v>10.80044284528093</v>
          </cell>
          <cell r="AO61" t="str">
            <v>PPO Lg</v>
          </cell>
          <cell r="AP61">
            <v>-0.35378212974296203</v>
          </cell>
          <cell r="AQ61">
            <v>0.47323978055704319</v>
          </cell>
          <cell r="AR61">
            <v>0.82702191030000516</v>
          </cell>
          <cell r="AT61" t="str">
            <v>PPO Lg</v>
          </cell>
          <cell r="AU61">
            <v>0.20899999999999999</v>
          </cell>
          <cell r="AV61">
            <v>9.7000000000000003E-2</v>
          </cell>
          <cell r="AW61">
            <v>-0.53588516746411474</v>
          </cell>
          <cell r="AY61" t="str">
            <v>PPO Lg</v>
          </cell>
          <cell r="BA61">
            <v>18.742000000000001</v>
          </cell>
          <cell r="BD61" t="str">
            <v>PPO Lg</v>
          </cell>
          <cell r="BE61">
            <v>6.6000000000000003E-2</v>
          </cell>
          <cell r="BF61">
            <v>0.18099999999999999</v>
          </cell>
          <cell r="BG61">
            <v>1.7424242424242422</v>
          </cell>
          <cell r="BI61" t="str">
            <v>PPO Lg</v>
          </cell>
          <cell r="BJ61">
            <v>-4.5668419595903684E-3</v>
          </cell>
          <cell r="BK61">
            <v>-1.0613345842617567E-3</v>
          </cell>
          <cell r="BN61" t="str">
            <v>PPO Lg</v>
          </cell>
          <cell r="BO61">
            <v>14.651</v>
          </cell>
          <cell r="BP61">
            <v>13.489000000000001</v>
          </cell>
          <cell r="BQ61">
            <v>-7.9311992355470595E-2</v>
          </cell>
          <cell r="BS61" t="str">
            <v>PPO Lg</v>
          </cell>
          <cell r="BU61">
            <v>5.9850000000000003</v>
          </cell>
          <cell r="BX61" t="str">
            <v>PPO Lg</v>
          </cell>
          <cell r="BY61">
            <v>10.792</v>
          </cell>
          <cell r="BZ61">
            <v>38.622999999999998</v>
          </cell>
          <cell r="CA61">
            <v>2.5788547071905112</v>
          </cell>
          <cell r="CC61" t="str">
            <v>PPO Lg</v>
          </cell>
          <cell r="CD61">
            <v>1.7310545606197922E-2</v>
          </cell>
          <cell r="CE61">
            <v>6.7289449339091922E-2</v>
          </cell>
          <cell r="CF61">
            <v>2.8871940185986626</v>
          </cell>
          <cell r="CH61" t="str">
            <v>PPO Lg</v>
          </cell>
          <cell r="CI61">
            <v>34.151000000000003</v>
          </cell>
          <cell r="CJ61">
            <v>33.340000000000003</v>
          </cell>
          <cell r="CK61">
            <v>-2.3747474451699779E-2</v>
          </cell>
          <cell r="CM61" t="str">
            <v>PPO Lg</v>
          </cell>
          <cell r="CN61">
            <v>5.8619772222079182E-2</v>
          </cell>
          <cell r="CO61">
            <v>3.5682560068496821E-2</v>
          </cell>
          <cell r="CR61" t="str">
            <v>PPO Lg</v>
          </cell>
          <cell r="CW61" t="str">
            <v>PPO Lg</v>
          </cell>
          <cell r="DB61" t="str">
            <v>PPO Lg</v>
          </cell>
          <cell r="DC61">
            <v>27.99</v>
          </cell>
          <cell r="DD61">
            <v>47.92</v>
          </cell>
          <cell r="DE61">
            <v>0.71204001429081831</v>
          </cell>
          <cell r="DG61" t="str">
            <v>PPO Lg</v>
          </cell>
          <cell r="DH61">
            <v>25.749770009199629</v>
          </cell>
          <cell r="DI61">
            <v>45.508072174738842</v>
          </cell>
          <cell r="DJ61">
            <v>0.76731955891179449</v>
          </cell>
          <cell r="DL61" t="str">
            <v>PPO Lg</v>
          </cell>
          <cell r="DM61">
            <v>4.4896420637275739E-2</v>
          </cell>
          <cell r="DN61">
            <v>8.3486793162863712E-2</v>
          </cell>
          <cell r="DO61">
            <v>3.8590372525587974E-2</v>
          </cell>
          <cell r="DQ61" t="str">
            <v>PPO Lg</v>
          </cell>
          <cell r="DR61">
            <v>11</v>
          </cell>
          <cell r="DS61">
            <v>16</v>
          </cell>
          <cell r="DT61">
            <v>0.45454545454545459</v>
          </cell>
          <cell r="DV61" t="str">
            <v>PPO Lg</v>
          </cell>
          <cell r="DW61">
            <v>8.2348484848484844</v>
          </cell>
          <cell r="DX61">
            <v>5.484375</v>
          </cell>
          <cell r="DY61">
            <v>-0.33400413983440658</v>
          </cell>
          <cell r="EA61" t="str">
            <v>PPO Lg</v>
          </cell>
          <cell r="EF61" t="str">
            <v>PPO Lg</v>
          </cell>
          <cell r="EK61" t="str">
            <v>PPO Lg</v>
          </cell>
          <cell r="EL61">
            <v>-33.203000000000003</v>
          </cell>
          <cell r="EM61">
            <v>-348.25</v>
          </cell>
          <cell r="EN61">
            <v>9.4885100743908666</v>
          </cell>
        </row>
        <row r="74">
          <cell r="A74" t="str">
            <v>PPO Sm</v>
          </cell>
          <cell r="B74">
            <v>29021</v>
          </cell>
          <cell r="C74">
            <v>25394</v>
          </cell>
          <cell r="D74">
            <v>-0.12497846387098999</v>
          </cell>
          <cell r="F74" t="str">
            <v>PPO Sm</v>
          </cell>
          <cell r="G74">
            <v>433.93935426070777</v>
          </cell>
          <cell r="H74">
            <v>427.64912971568089</v>
          </cell>
          <cell r="I74">
            <v>-1.4495630514414604E-2</v>
          </cell>
          <cell r="K74" t="str">
            <v>PPO Sm</v>
          </cell>
          <cell r="L74">
            <v>12593.353999999999</v>
          </cell>
          <cell r="M74">
            <v>10859.722</v>
          </cell>
          <cell r="N74">
            <v>-0.13766245275087163</v>
          </cell>
          <cell r="P74" t="str">
            <v>PPO Sm</v>
          </cell>
          <cell r="Q74">
            <v>391.36177250956206</v>
          </cell>
          <cell r="R74">
            <v>345.82409230526895</v>
          </cell>
          <cell r="S74">
            <v>-0.11635699601493521</v>
          </cell>
          <cell r="U74" t="str">
            <v>PPO Sm</v>
          </cell>
          <cell r="V74">
            <v>11357.71</v>
          </cell>
          <cell r="W74">
            <v>8781.857</v>
          </cell>
          <cell r="X74">
            <v>-0.22679334126333561</v>
          </cell>
          <cell r="Z74" t="str">
            <v>PPO Sm</v>
          </cell>
          <cell r="AA74">
            <v>0.90188126213239139</v>
          </cell>
          <cell r="AB74">
            <v>0.80866314994067057</v>
          </cell>
          <cell r="AC74">
            <v>-9.3218112191720826E-2</v>
          </cell>
          <cell r="AE74" t="str">
            <v>PPO Sm</v>
          </cell>
          <cell r="AF74">
            <v>1235.644</v>
          </cell>
          <cell r="AG74">
            <v>2077.8649999999998</v>
          </cell>
          <cell r="AH74">
            <v>0.68160489590853013</v>
          </cell>
          <cell r="AJ74" t="str">
            <v>PPO Sm</v>
          </cell>
          <cell r="AK74">
            <v>-11.752000000000001</v>
          </cell>
          <cell r="AL74">
            <v>199.04400000000001</v>
          </cell>
          <cell r="AM74">
            <v>-17.937031994554118</v>
          </cell>
          <cell r="AO74" t="str">
            <v>PPO Sm</v>
          </cell>
          <cell r="AP74">
            <v>-9.5108299801560971E-3</v>
          </cell>
          <cell r="AQ74">
            <v>9.5792556301780935E-2</v>
          </cell>
          <cell r="AR74">
            <v>0.10530338628193703</v>
          </cell>
          <cell r="AT74" t="str">
            <v>PPO Sm</v>
          </cell>
          <cell r="AU74">
            <v>4.452</v>
          </cell>
          <cell r="AV74">
            <v>3.516</v>
          </cell>
          <cell r="AW74">
            <v>-0.21024258760107817</v>
          </cell>
          <cell r="AY74" t="str">
            <v>PPO Sm</v>
          </cell>
          <cell r="BA74">
            <v>359.97399999999999</v>
          </cell>
          <cell r="BD74" t="str">
            <v>PPO Sm</v>
          </cell>
          <cell r="BE74">
            <v>8.3569999999999993</v>
          </cell>
          <cell r="BF74">
            <v>0.498</v>
          </cell>
          <cell r="BG74">
            <v>-0.94040923776474816</v>
          </cell>
          <cell r="BI74" t="str">
            <v>PPO Sm</v>
          </cell>
          <cell r="BJ74">
            <v>-0.71111300204220551</v>
          </cell>
          <cell r="BK74">
            <v>2.5019593657683728E-3</v>
          </cell>
          <cell r="BN74" t="str">
            <v>PPO Sm</v>
          </cell>
          <cell r="BO74">
            <v>295.94499999999999</v>
          </cell>
          <cell r="BP74">
            <v>260.892</v>
          </cell>
          <cell r="BQ74">
            <v>-0.11844430552974372</v>
          </cell>
          <cell r="BS74" t="str">
            <v>PPO Sm</v>
          </cell>
          <cell r="BU74">
            <v>68.043999999999997</v>
          </cell>
          <cell r="BX74" t="str">
            <v>PPO Sm</v>
          </cell>
          <cell r="BY74">
            <v>176.62100000000001</v>
          </cell>
          <cell r="BZ74">
            <v>386.37200000000001</v>
          </cell>
          <cell r="CA74">
            <v>1.1875767887170836</v>
          </cell>
          <cell r="CC74" t="str">
            <v>PPO Sm</v>
          </cell>
          <cell r="CD74">
            <v>1.4024937280409971E-2</v>
          </cell>
          <cell r="CE74">
            <v>3.5578442984083754E-2</v>
          </cell>
          <cell r="CF74">
            <v>1.5367987230702069</v>
          </cell>
          <cell r="CH74" t="str">
            <v>PPO Sm</v>
          </cell>
          <cell r="CI74">
            <v>328.53300000000002</v>
          </cell>
          <cell r="CJ74">
            <v>287.51600000000002</v>
          </cell>
          <cell r="CK74">
            <v>-0.12484894972498961</v>
          </cell>
          <cell r="CM74" t="str">
            <v>PPO Sm</v>
          </cell>
          <cell r="CN74">
            <v>2.8925989482034675E-2</v>
          </cell>
          <cell r="CO74">
            <v>3.2739772464980929E-2</v>
          </cell>
          <cell r="CR74" t="str">
            <v>PPO Sm</v>
          </cell>
          <cell r="CW74" t="str">
            <v>PPO Sm</v>
          </cell>
          <cell r="DB74" t="str">
            <v>PPO Sm</v>
          </cell>
          <cell r="DC74">
            <v>557.22699999999998</v>
          </cell>
          <cell r="DD74">
            <v>467.25</v>
          </cell>
          <cell r="DE74">
            <v>-0.16147279295511519</v>
          </cell>
          <cell r="DG74" t="str">
            <v>PPO Sm</v>
          </cell>
          <cell r="DH74">
            <v>19.2008200957927</v>
          </cell>
          <cell r="DI74">
            <v>18.400015751752381</v>
          </cell>
          <cell r="DJ74">
            <v>-4.1706778150366164E-2</v>
          </cell>
          <cell r="DL74" t="str">
            <v>PPO Sm</v>
          </cell>
          <cell r="DM74">
            <v>4.424770398735714E-2</v>
          </cell>
          <cell r="DN74">
            <v>4.3025963279723002E-2</v>
          </cell>
          <cell r="DO74">
            <v>-1.2217407076341377E-3</v>
          </cell>
          <cell r="DQ74" t="str">
            <v>PPO Sm</v>
          </cell>
          <cell r="DR74">
            <v>428</v>
          </cell>
          <cell r="DS74">
            <v>338</v>
          </cell>
          <cell r="DT74">
            <v>-0.21028037383177567</v>
          </cell>
          <cell r="DV74" t="str">
            <v>PPO Sm</v>
          </cell>
          <cell r="DW74">
            <v>5.6505062305295946</v>
          </cell>
          <cell r="DX74">
            <v>6.2608481262327409</v>
          </cell>
          <cell r="DY74">
            <v>0.10801543628170496</v>
          </cell>
          <cell r="EA74" t="str">
            <v>PPO Sm</v>
          </cell>
          <cell r="EF74" t="str">
            <v>PPO Sm</v>
          </cell>
          <cell r="EK74" t="str">
            <v>PPO Sm</v>
          </cell>
          <cell r="EL74">
            <v>-330.97300000000001</v>
          </cell>
          <cell r="EM74">
            <v>-120.28700000000001</v>
          </cell>
          <cell r="EN74">
            <v>-0.63656552045030868</v>
          </cell>
        </row>
        <row r="75">
          <cell r="A75" t="str">
            <v>PPO Lg</v>
          </cell>
          <cell r="B75">
            <v>85384</v>
          </cell>
          <cell r="C75">
            <v>72997</v>
          </cell>
          <cell r="D75">
            <v>-0.14507401855148505</v>
          </cell>
          <cell r="F75" t="str">
            <v>PPO Lg</v>
          </cell>
          <cell r="G75">
            <v>427.73073409538085</v>
          </cell>
          <cell r="H75">
            <v>489.33450689754375</v>
          </cell>
          <cell r="I75">
            <v>0.14402465825246424</v>
          </cell>
          <cell r="K75" t="str">
            <v>PPO Lg</v>
          </cell>
          <cell r="L75">
            <v>36521.360999999997</v>
          </cell>
          <cell r="M75">
            <v>35719.951000000001</v>
          </cell>
          <cell r="N75">
            <v>-2.1943596242209984E-2</v>
          </cell>
          <cell r="P75" t="str">
            <v>PPO Lg</v>
          </cell>
          <cell r="Q75">
            <v>397.29184624754055</v>
          </cell>
          <cell r="R75">
            <v>468.93520281655412</v>
          </cell>
          <cell r="S75">
            <v>0.180329290031225</v>
          </cell>
          <cell r="U75" t="str">
            <v>PPO Lg</v>
          </cell>
          <cell r="V75">
            <v>33922.366999999998</v>
          </cell>
          <cell r="W75">
            <v>34230.862999999998</v>
          </cell>
          <cell r="X75">
            <v>9.0941767123737804E-3</v>
          </cell>
          <cell r="Z75" t="str">
            <v>PPO Lg</v>
          </cell>
          <cell r="AA75">
            <v>0.92883633224950202</v>
          </cell>
          <cell r="AB75">
            <v>0.95831214886045057</v>
          </cell>
          <cell r="AC75">
            <v>2.9475816610948558E-2</v>
          </cell>
          <cell r="AE75" t="str">
            <v>PPO Lg</v>
          </cell>
          <cell r="AF75">
            <v>2598.9940000000001</v>
          </cell>
          <cell r="AG75">
            <v>1489.088</v>
          </cell>
          <cell r="AH75">
            <v>-0.42705215941244967</v>
          </cell>
          <cell r="AJ75" t="str">
            <v>PPO Lg</v>
          </cell>
          <cell r="AK75">
            <v>-1052.9169999999999</v>
          </cell>
          <cell r="AL75">
            <v>-1294.287</v>
          </cell>
          <cell r="AM75">
            <v>0.22923934175248384</v>
          </cell>
          <cell r="AO75" t="str">
            <v>PPO Lg</v>
          </cell>
          <cell r="AP75">
            <v>-0.40512482906847797</v>
          </cell>
          <cell r="AQ75">
            <v>-0.86918100206300775</v>
          </cell>
          <cell r="AR75">
            <v>-0.46405617299452978</v>
          </cell>
          <cell r="AT75" t="str">
            <v>PPO Lg</v>
          </cell>
          <cell r="AU75">
            <v>12.727</v>
          </cell>
          <cell r="AV75">
            <v>10.327</v>
          </cell>
          <cell r="AW75">
            <v>-0.18857546947434589</v>
          </cell>
          <cell r="AY75" t="str">
            <v>PPO Lg</v>
          </cell>
          <cell r="BA75">
            <v>1043.182</v>
          </cell>
          <cell r="BD75" t="str">
            <v>PPO Lg</v>
          </cell>
          <cell r="BE75">
            <v>24.332000000000001</v>
          </cell>
          <cell r="BF75">
            <v>5.8860000000000001</v>
          </cell>
          <cell r="BG75">
            <v>-0.7580963340457012</v>
          </cell>
          <cell r="BI75" t="str">
            <v>PPO Lg</v>
          </cell>
          <cell r="BJ75">
            <v>-2.3109133958327203E-2</v>
          </cell>
          <cell r="BK75">
            <v>-4.547677601644767E-3</v>
          </cell>
          <cell r="BN75" t="str">
            <v>PPO Lg</v>
          </cell>
          <cell r="BO75">
            <v>860.15200000000004</v>
          </cell>
          <cell r="BP75">
            <v>839.42</v>
          </cell>
          <cell r="BQ75">
            <v>-2.4102716729136331E-2</v>
          </cell>
          <cell r="BS75" t="str">
            <v>PPO Lg</v>
          </cell>
          <cell r="BU75">
            <v>208.33699999999999</v>
          </cell>
          <cell r="BX75" t="str">
            <v>PPO Lg</v>
          </cell>
          <cell r="BY75">
            <v>538.29999999999995</v>
          </cell>
          <cell r="BZ75">
            <v>1241.413</v>
          </cell>
          <cell r="CA75">
            <v>1.3061731376555827</v>
          </cell>
          <cell r="CC75" t="str">
            <v>PPO Lg</v>
          </cell>
          <cell r="CD75">
            <v>1.473931927126155E-2</v>
          </cell>
          <cell r="CE75">
            <v>3.4754051034392518E-2</v>
          </cell>
          <cell r="CF75">
            <v>1.3579142560644111</v>
          </cell>
          <cell r="CH75" t="str">
            <v>PPO Lg</v>
          </cell>
          <cell r="CI75">
            <v>1041.152</v>
          </cell>
          <cell r="CJ75">
            <v>1042.348</v>
          </cell>
          <cell r="CK75">
            <v>1.1487275633144112E-3</v>
          </cell>
          <cell r="CM75" t="str">
            <v>PPO Lg</v>
          </cell>
          <cell r="CN75">
            <v>3.0692197864612459E-2</v>
          </cell>
          <cell r="CO75">
            <v>3.0450532316406983E-2</v>
          </cell>
          <cell r="CR75" t="str">
            <v>PPO Lg</v>
          </cell>
          <cell r="CW75" t="str">
            <v>PPO Lg</v>
          </cell>
          <cell r="DB75" t="str">
            <v>PPO Lg</v>
          </cell>
          <cell r="DC75">
            <v>1603.7670000000001</v>
          </cell>
          <cell r="DD75">
            <v>1528.644</v>
          </cell>
          <cell r="DE75">
            <v>-4.6841592326067327E-2</v>
          </cell>
          <cell r="DG75" t="str">
            <v>PPO Lg</v>
          </cell>
          <cell r="DH75">
            <v>18.782992129673008</v>
          </cell>
          <cell r="DI75">
            <v>20.941189363946464</v>
          </cell>
          <cell r="DJ75">
            <v>0.11490167377880001</v>
          </cell>
          <cell r="DL75" t="str">
            <v>PPO Lg</v>
          </cell>
          <cell r="DM75">
            <v>4.3913122514793471E-2</v>
          </cell>
          <cell r="DN75">
            <v>4.2795243476117871E-2</v>
          </cell>
          <cell r="DO75">
            <v>-1.1178790386755996E-3</v>
          </cell>
          <cell r="DQ75" t="str">
            <v>PPO Lg</v>
          </cell>
          <cell r="DR75">
            <v>408</v>
          </cell>
          <cell r="DS75">
            <v>369</v>
          </cell>
          <cell r="DT75">
            <v>-9.5588235294117641E-2</v>
          </cell>
          <cell r="DV75" t="str">
            <v>PPO Lg</v>
          </cell>
          <cell r="DW75">
            <v>17.43954248366013</v>
          </cell>
          <cell r="DX75">
            <v>16.485320686540199</v>
          </cell>
          <cell r="DY75">
            <v>-5.4715987991885928E-2</v>
          </cell>
          <cell r="EA75" t="str">
            <v>PPO Lg</v>
          </cell>
          <cell r="EF75" t="str">
            <v>PPO Lg</v>
          </cell>
          <cell r="EK75" t="str">
            <v>PPO Lg</v>
          </cell>
          <cell r="EL75">
            <v>-1110.672</v>
          </cell>
          <cell r="EM75">
            <v>-3809.3980000000001</v>
          </cell>
          <cell r="EN75">
            <v>2.4298136623593645</v>
          </cell>
        </row>
      </sheetData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21"/>
  <sheetViews>
    <sheetView tabSelected="1" workbookViewId="0">
      <selection activeCell="E14" sqref="E14"/>
    </sheetView>
  </sheetViews>
  <sheetFormatPr defaultColWidth="9.109375" defaultRowHeight="14.4" x14ac:dyDescent="0.3"/>
  <cols>
    <col min="1" max="1" width="2.44140625" style="4" bestFit="1" customWidth="1"/>
    <col min="2" max="2" width="55" style="4" customWidth="1"/>
    <col min="3" max="3" width="27" style="4" bestFit="1" customWidth="1"/>
    <col min="4" max="16384" width="9.109375" style="4"/>
  </cols>
  <sheetData>
    <row r="1" spans="1:3" s="2" customFormat="1" ht="15.6" x14ac:dyDescent="0.3">
      <c r="A1" s="1"/>
      <c r="B1" s="142" t="s">
        <v>0</v>
      </c>
      <c r="C1" s="143"/>
    </row>
    <row r="2" spans="1:3" s="2" customFormat="1" ht="15.6" x14ac:dyDescent="0.3">
      <c r="A2" s="1"/>
      <c r="B2" s="142" t="s">
        <v>1</v>
      </c>
      <c r="C2" s="144"/>
    </row>
    <row r="3" spans="1:3" s="2" customFormat="1" ht="15.6" x14ac:dyDescent="0.3">
      <c r="A3" s="1"/>
      <c r="B3" s="145">
        <v>44449</v>
      </c>
      <c r="C3" s="145"/>
    </row>
    <row r="4" spans="1:3" s="2" customFormat="1" ht="15.6" x14ac:dyDescent="0.3">
      <c r="A4" s="1"/>
      <c r="B4" s="142" t="s">
        <v>2</v>
      </c>
      <c r="C4" s="142"/>
    </row>
    <row r="5" spans="1:3" x14ac:dyDescent="0.3">
      <c r="A5" s="3"/>
      <c r="B5" s="146"/>
      <c r="C5" s="147"/>
    </row>
    <row r="6" spans="1:3" ht="15" thickBot="1" x14ac:dyDescent="0.35"/>
    <row r="7" spans="1:3" x14ac:dyDescent="0.3">
      <c r="A7" s="5"/>
      <c r="B7" s="6"/>
      <c r="C7" s="7"/>
    </row>
    <row r="8" spans="1:3" x14ac:dyDescent="0.3">
      <c r="A8" s="8" t="s">
        <v>3</v>
      </c>
      <c r="B8" s="9" t="s">
        <v>4</v>
      </c>
      <c r="C8" s="10" t="s">
        <v>75</v>
      </c>
    </row>
    <row r="9" spans="1:3" x14ac:dyDescent="0.3">
      <c r="A9" s="8" t="s">
        <v>6</v>
      </c>
      <c r="B9" s="9" t="s">
        <v>7</v>
      </c>
      <c r="C9" s="11">
        <v>60053</v>
      </c>
    </row>
    <row r="10" spans="1:3" ht="26.4" x14ac:dyDescent="0.3">
      <c r="A10" s="8" t="s">
        <v>8</v>
      </c>
      <c r="B10" s="9" t="s">
        <v>9</v>
      </c>
      <c r="C10" s="164" t="s">
        <v>76</v>
      </c>
    </row>
    <row r="11" spans="1:3" ht="15" thickBot="1" x14ac:dyDescent="0.35">
      <c r="A11" s="12" t="s">
        <v>10</v>
      </c>
      <c r="B11" s="13" t="s">
        <v>11</v>
      </c>
      <c r="C11" s="14"/>
    </row>
    <row r="15" spans="1:3" x14ac:dyDescent="0.3">
      <c r="B15" s="15"/>
    </row>
    <row r="16" spans="1:3" x14ac:dyDescent="0.3">
      <c r="B16" s="15"/>
    </row>
    <row r="20" spans="2:2" x14ac:dyDescent="0.3">
      <c r="B20" s="16"/>
    </row>
    <row r="21" spans="2:2" x14ac:dyDescent="0.3">
      <c r="B21" s="16"/>
    </row>
  </sheetData>
  <protectedRanges>
    <protectedRange password="DFC0" sqref="C8:C11" name="Range1"/>
  </protectedRanges>
  <mergeCells count="5">
    <mergeCell ref="B1:C1"/>
    <mergeCell ref="B2:C2"/>
    <mergeCell ref="B3:C3"/>
    <mergeCell ref="B4:C4"/>
    <mergeCell ref="B5:C5"/>
  </mergeCells>
  <dataValidations count="1">
    <dataValidation type="textLength" operator="lessThanOrEqual" allowBlank="1" showInputMessage="1" showErrorMessage="1" errorTitle="Too Many Characters" error="The maximum number of characters that can be entered is 105." sqref="C8:C11" xr:uid="{00000000-0002-0000-0000-000000000000}">
      <formula1>150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A1:I58"/>
  <sheetViews>
    <sheetView view="pageBreakPreview" zoomScale="85" zoomScaleNormal="100" zoomScaleSheetLayoutView="85" workbookViewId="0">
      <selection activeCell="N48" sqref="N48"/>
    </sheetView>
  </sheetViews>
  <sheetFormatPr defaultColWidth="9.33203125" defaultRowHeight="13.2" x14ac:dyDescent="0.25"/>
  <cols>
    <col min="1" max="1" width="1.6640625" style="17" customWidth="1"/>
    <col min="2" max="2" width="3.5546875" style="18" customWidth="1"/>
    <col min="3" max="3" width="5.44140625" style="18" customWidth="1"/>
    <col min="4" max="4" width="69.44140625" style="18" customWidth="1"/>
    <col min="5" max="8" width="20.109375" style="18" customWidth="1"/>
    <col min="9" max="9" width="13.33203125" style="18" customWidth="1"/>
    <col min="10" max="10" width="3.88671875" style="18" customWidth="1"/>
    <col min="11" max="16384" width="9.33203125" style="18"/>
  </cols>
  <sheetData>
    <row r="1" spans="1:9" ht="15.6" x14ac:dyDescent="0.3">
      <c r="B1" s="142" t="s">
        <v>0</v>
      </c>
      <c r="C1" s="142"/>
      <c r="D1" s="142"/>
      <c r="E1" s="142"/>
      <c r="F1" s="142"/>
      <c r="G1" s="142"/>
      <c r="H1" s="142"/>
      <c r="I1" s="142"/>
    </row>
    <row r="2" spans="1:9" s="17" customFormat="1" ht="15.6" x14ac:dyDescent="0.3">
      <c r="B2" s="154" t="s">
        <v>1</v>
      </c>
      <c r="C2" s="154"/>
      <c r="D2" s="154"/>
      <c r="E2" s="154"/>
      <c r="F2" s="154"/>
      <c r="G2" s="154"/>
      <c r="H2" s="154"/>
      <c r="I2" s="154"/>
    </row>
    <row r="3" spans="1:9" s="17" customFormat="1" ht="15.6" x14ac:dyDescent="0.3">
      <c r="B3" s="155">
        <f>CoverPage!B3:C3</f>
        <v>44449</v>
      </c>
      <c r="C3" s="155"/>
      <c r="D3" s="155"/>
      <c r="E3" s="155"/>
      <c r="F3" s="155"/>
      <c r="G3" s="155"/>
      <c r="H3" s="155"/>
      <c r="I3" s="155"/>
    </row>
    <row r="4" spans="1:9" s="17" customFormat="1" ht="15.6" x14ac:dyDescent="0.3">
      <c r="B4" s="154" t="s">
        <v>2</v>
      </c>
      <c r="C4" s="154"/>
      <c r="D4" s="154"/>
      <c r="E4" s="154"/>
      <c r="F4" s="154"/>
      <c r="G4" s="154"/>
      <c r="H4" s="154"/>
      <c r="I4" s="154"/>
    </row>
    <row r="5" spans="1:9" s="17" customFormat="1" ht="10.5" customHeight="1" x14ac:dyDescent="0.3">
      <c r="B5" s="19"/>
      <c r="C5" s="20"/>
      <c r="D5" s="20"/>
    </row>
    <row r="6" spans="1:9" ht="15.6" x14ac:dyDescent="0.3">
      <c r="B6" s="142" t="s">
        <v>12</v>
      </c>
      <c r="C6" s="142"/>
      <c r="D6" s="142"/>
      <c r="E6" s="142"/>
      <c r="F6" s="142"/>
      <c r="G6" s="142"/>
      <c r="H6" s="142"/>
      <c r="I6" s="142"/>
    </row>
    <row r="7" spans="1:9" x14ac:dyDescent="0.25">
      <c r="B7" s="16"/>
      <c r="C7" s="16"/>
      <c r="D7" s="16"/>
    </row>
    <row r="8" spans="1:9" s="22" customFormat="1" x14ac:dyDescent="0.25">
      <c r="A8" s="21"/>
      <c r="B8" s="18"/>
      <c r="C8" s="18"/>
      <c r="D8" s="17"/>
      <c r="F8" s="23"/>
      <c r="G8" s="23"/>
      <c r="H8" s="23"/>
    </row>
    <row r="9" spans="1:9" ht="13.8" thickBot="1" x14ac:dyDescent="0.3">
      <c r="D9" s="24"/>
    </row>
    <row r="10" spans="1:9" ht="13.65" customHeight="1" x14ac:dyDescent="0.25">
      <c r="B10" s="25" t="s">
        <v>44</v>
      </c>
      <c r="D10" s="17"/>
      <c r="E10" s="148" t="s">
        <v>13</v>
      </c>
      <c r="F10" s="149"/>
      <c r="G10" s="149"/>
      <c r="H10" s="149"/>
      <c r="I10" s="150"/>
    </row>
    <row r="11" spans="1:9" ht="13.65" customHeight="1" thickBot="1" x14ac:dyDescent="0.3">
      <c r="D11" s="17"/>
      <c r="E11" s="151" t="s">
        <v>72</v>
      </c>
      <c r="F11" s="152"/>
      <c r="G11" s="152"/>
      <c r="H11" s="152"/>
      <c r="I11" s="153"/>
    </row>
    <row r="12" spans="1:9" ht="13.65" customHeight="1" thickBot="1" x14ac:dyDescent="0.3">
      <c r="A12" s="18"/>
      <c r="D12" s="17"/>
      <c r="E12" s="26">
        <v>2016</v>
      </c>
      <c r="F12" s="27">
        <v>2017</v>
      </c>
      <c r="G12" s="27" t="s">
        <v>71</v>
      </c>
      <c r="H12" s="27" t="s">
        <v>73</v>
      </c>
      <c r="I12" s="27" t="s">
        <v>74</v>
      </c>
    </row>
    <row r="13" spans="1:9" x14ac:dyDescent="0.25">
      <c r="A13" s="18"/>
      <c r="B13" s="28" t="s">
        <v>3</v>
      </c>
      <c r="C13" s="29" t="s">
        <v>14</v>
      </c>
      <c r="D13" s="120"/>
      <c r="E13" s="30"/>
      <c r="F13" s="31"/>
      <c r="G13" s="31"/>
      <c r="H13" s="31"/>
      <c r="I13" s="31"/>
    </row>
    <row r="14" spans="1:9" x14ac:dyDescent="0.25">
      <c r="A14" s="18"/>
      <c r="B14" s="32"/>
      <c r="C14" s="33">
        <v>1.1000000000000001</v>
      </c>
      <c r="D14" s="114" t="s">
        <v>15</v>
      </c>
      <c r="E14" s="63">
        <v>36906935</v>
      </c>
      <c r="F14" s="63">
        <v>33545407</v>
      </c>
      <c r="G14" s="63">
        <v>30911339</v>
      </c>
      <c r="H14" s="63">
        <v>32700845</v>
      </c>
      <c r="I14" s="63">
        <v>31447257</v>
      </c>
    </row>
    <row r="15" spans="1:9" x14ac:dyDescent="0.25">
      <c r="A15" s="18"/>
      <c r="B15" s="34"/>
      <c r="C15" s="35"/>
      <c r="D15" s="121"/>
      <c r="E15" s="36"/>
      <c r="F15" s="37"/>
      <c r="G15" s="37"/>
      <c r="H15" s="37"/>
      <c r="I15" s="37"/>
    </row>
    <row r="16" spans="1:9" x14ac:dyDescent="0.25">
      <c r="A16" s="18"/>
      <c r="B16" s="32" t="s">
        <v>6</v>
      </c>
      <c r="C16" s="38" t="s">
        <v>16</v>
      </c>
      <c r="D16" s="103"/>
      <c r="E16" s="39"/>
      <c r="F16" s="40"/>
      <c r="G16" s="40"/>
      <c r="H16" s="40"/>
      <c r="I16" s="40"/>
    </row>
    <row r="17" spans="1:9" x14ac:dyDescent="0.25">
      <c r="A17" s="18"/>
      <c r="B17" s="32"/>
      <c r="C17" s="33">
        <v>2.1</v>
      </c>
      <c r="D17" s="114" t="s">
        <v>17</v>
      </c>
      <c r="E17" s="59">
        <v>23902485</v>
      </c>
      <c r="F17" s="59">
        <v>27759472</v>
      </c>
      <c r="G17" s="59">
        <v>25154564</v>
      </c>
      <c r="H17" s="59">
        <v>23964655</v>
      </c>
      <c r="I17" s="59">
        <v>23803383</v>
      </c>
    </row>
    <row r="18" spans="1:9" s="17" customFormat="1" x14ac:dyDescent="0.25">
      <c r="B18" s="41"/>
      <c r="C18" s="33">
        <v>2.2000000000000002</v>
      </c>
      <c r="D18" s="114" t="s">
        <v>18</v>
      </c>
      <c r="E18" s="59">
        <v>658985</v>
      </c>
      <c r="F18" s="59">
        <v>0</v>
      </c>
      <c r="G18" s="59">
        <v>804715</v>
      </c>
      <c r="H18" s="59">
        <v>1477857</v>
      </c>
      <c r="I18" s="59">
        <v>904350</v>
      </c>
    </row>
    <row r="19" spans="1:9" x14ac:dyDescent="0.25">
      <c r="A19" s="18"/>
      <c r="B19" s="32"/>
      <c r="C19" s="33">
        <v>2.2999999999999998</v>
      </c>
      <c r="D19" s="114" t="s">
        <v>19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</row>
    <row r="20" spans="1:9" x14ac:dyDescent="0.25">
      <c r="A20" s="18"/>
      <c r="B20" s="32"/>
      <c r="C20" s="33">
        <v>2.4</v>
      </c>
      <c r="D20" s="114" t="s">
        <v>20</v>
      </c>
      <c r="E20" s="59">
        <v>4180870</v>
      </c>
      <c r="F20" s="59">
        <v>2107146</v>
      </c>
      <c r="G20" s="59">
        <v>0</v>
      </c>
      <c r="H20" s="59">
        <v>3628735</v>
      </c>
      <c r="I20" s="59">
        <v>0</v>
      </c>
    </row>
    <row r="21" spans="1:9" s="17" customFormat="1" x14ac:dyDescent="0.25">
      <c r="B21" s="41"/>
      <c r="C21" s="42" t="s">
        <v>21</v>
      </c>
      <c r="D21" s="114" t="s">
        <v>22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</row>
    <row r="22" spans="1:9" s="17" customFormat="1" x14ac:dyDescent="0.25">
      <c r="A22" s="43"/>
      <c r="B22" s="41"/>
      <c r="C22" s="42" t="s">
        <v>23</v>
      </c>
      <c r="D22" s="115" t="s">
        <v>24</v>
      </c>
      <c r="E22" s="66">
        <v>28742340</v>
      </c>
      <c r="F22" s="66">
        <v>29866618</v>
      </c>
      <c r="G22" s="66">
        <v>25959279</v>
      </c>
      <c r="H22" s="66">
        <v>29071247</v>
      </c>
      <c r="I22" s="66">
        <v>24707733</v>
      </c>
    </row>
    <row r="23" spans="1:9" ht="13.8" thickBot="1" x14ac:dyDescent="0.3">
      <c r="B23" s="34"/>
      <c r="C23" s="45"/>
      <c r="D23" s="107"/>
      <c r="E23" s="46"/>
      <c r="F23" s="47"/>
      <c r="G23" s="47"/>
      <c r="H23" s="47"/>
      <c r="I23" s="47"/>
    </row>
    <row r="24" spans="1:9" x14ac:dyDescent="0.25">
      <c r="B24" s="28" t="s">
        <v>8</v>
      </c>
      <c r="C24" s="48" t="s">
        <v>25</v>
      </c>
      <c r="D24" s="122"/>
      <c r="E24" s="39"/>
      <c r="F24" s="49"/>
      <c r="G24" s="49"/>
      <c r="H24" s="49"/>
      <c r="I24" s="49"/>
    </row>
    <row r="25" spans="1:9" s="17" customFormat="1" x14ac:dyDescent="0.25">
      <c r="B25" s="41"/>
      <c r="C25" s="50">
        <v>3.1</v>
      </c>
      <c r="D25" s="114" t="s">
        <v>26</v>
      </c>
      <c r="E25" s="63">
        <v>2367857</v>
      </c>
      <c r="F25" s="63">
        <v>-116182</v>
      </c>
      <c r="G25" s="63">
        <v>410594</v>
      </c>
      <c r="H25" s="63">
        <v>-91249</v>
      </c>
      <c r="I25" s="63">
        <v>1127198</v>
      </c>
    </row>
    <row r="26" spans="1:9" s="17" customFormat="1" ht="14.1" customHeight="1" x14ac:dyDescent="0.25">
      <c r="B26" s="41"/>
      <c r="C26" s="50"/>
      <c r="D26" s="51" t="s">
        <v>27</v>
      </c>
      <c r="E26" s="59">
        <v>1482071</v>
      </c>
      <c r="F26" s="59">
        <v>-128587</v>
      </c>
      <c r="G26" s="59">
        <v>-285688</v>
      </c>
      <c r="H26" s="59">
        <v>-100863</v>
      </c>
      <c r="I26" s="59">
        <v>360370</v>
      </c>
    </row>
    <row r="27" spans="1:9" s="17" customFormat="1" ht="14.1" customHeight="1" x14ac:dyDescent="0.25">
      <c r="B27" s="41"/>
      <c r="C27" s="50"/>
      <c r="D27" s="51" t="s">
        <v>28</v>
      </c>
      <c r="E27" s="59">
        <v>12866</v>
      </c>
      <c r="F27" s="59">
        <v>12405</v>
      </c>
      <c r="G27" s="59">
        <v>12593</v>
      </c>
      <c r="H27" s="59">
        <v>9614</v>
      </c>
      <c r="I27" s="59">
        <v>18835</v>
      </c>
    </row>
    <row r="28" spans="1:9" s="17" customFormat="1" ht="14.1" customHeight="1" x14ac:dyDescent="0.25">
      <c r="B28" s="41"/>
      <c r="C28" s="50"/>
      <c r="D28" s="51" t="s">
        <v>29</v>
      </c>
      <c r="E28" s="59">
        <v>718703</v>
      </c>
      <c r="F28" s="59">
        <v>0</v>
      </c>
      <c r="G28" s="59">
        <v>683689</v>
      </c>
      <c r="H28" s="59">
        <v>0</v>
      </c>
      <c r="I28" s="59">
        <v>747993</v>
      </c>
    </row>
    <row r="29" spans="1:9" s="17" customFormat="1" ht="14.1" customHeight="1" x14ac:dyDescent="0.25">
      <c r="B29" s="41"/>
      <c r="C29" s="50"/>
      <c r="D29" s="51" t="s">
        <v>30</v>
      </c>
      <c r="E29" s="59">
        <v>154217</v>
      </c>
      <c r="F29" s="59">
        <v>0</v>
      </c>
      <c r="G29" s="59">
        <v>0</v>
      </c>
      <c r="H29" s="59">
        <v>0</v>
      </c>
      <c r="I29" s="59">
        <v>0</v>
      </c>
    </row>
    <row r="30" spans="1:9" s="17" customFormat="1" ht="14.1" customHeight="1" x14ac:dyDescent="0.25">
      <c r="B30" s="41"/>
      <c r="C30" s="50"/>
      <c r="D30" s="51" t="s">
        <v>31</v>
      </c>
      <c r="E30" s="59">
        <v>0</v>
      </c>
      <c r="F30" s="59">
        <v>0</v>
      </c>
      <c r="G30" s="59">
        <v>0</v>
      </c>
      <c r="H30" s="59">
        <v>0</v>
      </c>
      <c r="I30" s="59">
        <v>0</v>
      </c>
    </row>
    <row r="31" spans="1:9" x14ac:dyDescent="0.25">
      <c r="B31" s="32"/>
      <c r="C31" s="50">
        <v>3.2</v>
      </c>
      <c r="D31" s="115" t="s">
        <v>32</v>
      </c>
      <c r="E31" s="59">
        <v>458119</v>
      </c>
      <c r="F31" s="59">
        <v>29841</v>
      </c>
      <c r="G31" s="59">
        <v>0</v>
      </c>
      <c r="H31" s="59">
        <v>463351</v>
      </c>
      <c r="I31" s="59">
        <v>795960</v>
      </c>
    </row>
    <row r="32" spans="1:9" x14ac:dyDescent="0.25">
      <c r="B32" s="32"/>
      <c r="C32" s="50">
        <v>3.3</v>
      </c>
      <c r="D32" s="115" t="s">
        <v>33</v>
      </c>
      <c r="E32" s="59">
        <v>36545</v>
      </c>
      <c r="F32" s="59">
        <v>658535</v>
      </c>
      <c r="G32" s="59">
        <v>-323</v>
      </c>
      <c r="H32" s="59">
        <v>4074</v>
      </c>
      <c r="I32" s="59">
        <v>4054</v>
      </c>
    </row>
    <row r="33" spans="2:9" x14ac:dyDescent="0.25">
      <c r="B33" s="32"/>
      <c r="C33" s="50">
        <v>3.4</v>
      </c>
      <c r="D33" s="114" t="s">
        <v>34</v>
      </c>
      <c r="E33" s="59">
        <v>32661</v>
      </c>
      <c r="F33" s="59">
        <v>52063</v>
      </c>
      <c r="G33" s="59">
        <v>27220</v>
      </c>
      <c r="H33" s="59">
        <v>27012</v>
      </c>
      <c r="I33" s="59">
        <v>42840</v>
      </c>
    </row>
    <row r="34" spans="2:9" x14ac:dyDescent="0.25">
      <c r="B34" s="32"/>
      <c r="C34" s="50">
        <v>3.5</v>
      </c>
      <c r="D34" s="114" t="s">
        <v>35</v>
      </c>
      <c r="E34" s="59">
        <v>0</v>
      </c>
      <c r="F34" s="59">
        <v>0</v>
      </c>
      <c r="G34" s="59">
        <v>0</v>
      </c>
      <c r="H34" s="59">
        <v>0</v>
      </c>
      <c r="I34" s="59">
        <v>0</v>
      </c>
    </row>
    <row r="35" spans="2:9" x14ac:dyDescent="0.25">
      <c r="B35" s="32"/>
      <c r="C35" s="50">
        <v>3.6</v>
      </c>
      <c r="D35" s="114" t="s">
        <v>36</v>
      </c>
      <c r="E35" s="61">
        <v>2895182</v>
      </c>
      <c r="F35" s="61">
        <v>624257</v>
      </c>
      <c r="G35" s="61">
        <v>437491</v>
      </c>
      <c r="H35" s="61">
        <v>403188</v>
      </c>
      <c r="I35" s="61">
        <v>1970052</v>
      </c>
    </row>
    <row r="36" spans="2:9" s="17" customFormat="1" x14ac:dyDescent="0.25">
      <c r="B36" s="52"/>
      <c r="C36" s="53"/>
      <c r="D36" s="123"/>
      <c r="E36" s="36"/>
      <c r="F36" s="54"/>
      <c r="G36" s="54"/>
      <c r="H36" s="54"/>
      <c r="I36" s="54"/>
    </row>
    <row r="37" spans="2:9" s="17" customFormat="1" x14ac:dyDescent="0.25">
      <c r="B37" s="28" t="s">
        <v>10</v>
      </c>
      <c r="C37" s="38" t="s">
        <v>61</v>
      </c>
      <c r="D37" s="103"/>
      <c r="E37" s="39"/>
      <c r="F37" s="49"/>
      <c r="G37" s="49"/>
      <c r="H37" s="49"/>
      <c r="I37" s="49"/>
    </row>
    <row r="38" spans="2:9" s="17" customFormat="1" x14ac:dyDescent="0.25">
      <c r="B38" s="104"/>
      <c r="C38" s="33">
        <v>4.0999999999999996</v>
      </c>
      <c r="D38" s="114" t="s">
        <v>62</v>
      </c>
      <c r="E38" s="129">
        <v>0</v>
      </c>
      <c r="F38" s="130">
        <v>268363</v>
      </c>
      <c r="G38" s="130">
        <v>247291</v>
      </c>
      <c r="H38" s="130">
        <v>261621</v>
      </c>
      <c r="I38" s="130">
        <v>0</v>
      </c>
    </row>
    <row r="39" spans="2:9" s="17" customFormat="1" x14ac:dyDescent="0.25">
      <c r="B39" s="104"/>
      <c r="C39" s="33">
        <v>4.2</v>
      </c>
      <c r="D39" s="114" t="s">
        <v>63</v>
      </c>
      <c r="E39" s="129">
        <v>0</v>
      </c>
      <c r="F39" s="130">
        <v>0</v>
      </c>
      <c r="G39" s="130">
        <v>0</v>
      </c>
      <c r="H39" s="130">
        <v>0</v>
      </c>
      <c r="I39" s="130">
        <v>0</v>
      </c>
    </row>
    <row r="40" spans="2:9" s="17" customFormat="1" x14ac:dyDescent="0.25">
      <c r="B40" s="104"/>
      <c r="C40" s="33">
        <v>4.3</v>
      </c>
      <c r="D40" s="114" t="s">
        <v>64</v>
      </c>
      <c r="E40" s="129">
        <v>0</v>
      </c>
      <c r="F40" s="130">
        <v>0</v>
      </c>
      <c r="G40" s="130">
        <v>0</v>
      </c>
      <c r="H40" s="130">
        <v>0</v>
      </c>
      <c r="I40" s="130">
        <v>0</v>
      </c>
    </row>
    <row r="41" spans="2:9" s="17" customFormat="1" x14ac:dyDescent="0.25">
      <c r="B41" s="104"/>
      <c r="C41" s="33">
        <v>4.4000000000000004</v>
      </c>
      <c r="D41" s="114" t="s">
        <v>65</v>
      </c>
      <c r="E41" s="129">
        <v>0</v>
      </c>
      <c r="F41" s="130">
        <v>0</v>
      </c>
      <c r="G41" s="130">
        <v>0</v>
      </c>
      <c r="H41" s="130">
        <v>0</v>
      </c>
      <c r="I41" s="130">
        <v>0</v>
      </c>
    </row>
    <row r="42" spans="2:9" s="17" customFormat="1" x14ac:dyDescent="0.25">
      <c r="B42" s="105"/>
      <c r="C42" s="42">
        <v>4.5</v>
      </c>
      <c r="D42" s="115" t="s">
        <v>66</v>
      </c>
      <c r="E42" s="129">
        <v>0</v>
      </c>
      <c r="F42" s="130">
        <v>0</v>
      </c>
      <c r="G42" s="130">
        <v>0</v>
      </c>
      <c r="H42" s="130">
        <v>0</v>
      </c>
      <c r="I42" s="130">
        <v>0</v>
      </c>
    </row>
    <row r="43" spans="2:9" s="17" customFormat="1" x14ac:dyDescent="0.25">
      <c r="B43" s="104"/>
      <c r="C43" s="42">
        <v>4.5999999999999996</v>
      </c>
      <c r="D43" s="115" t="s">
        <v>67</v>
      </c>
      <c r="E43" s="129">
        <v>0</v>
      </c>
      <c r="F43" s="130">
        <v>0</v>
      </c>
      <c r="G43" s="130">
        <v>0</v>
      </c>
      <c r="H43" s="130">
        <v>0</v>
      </c>
      <c r="I43" s="130">
        <v>0</v>
      </c>
    </row>
    <row r="44" spans="2:9" s="17" customFormat="1" x14ac:dyDescent="0.25">
      <c r="B44" s="104"/>
      <c r="C44" s="42">
        <v>4.7</v>
      </c>
      <c r="D44" s="115" t="s">
        <v>68</v>
      </c>
      <c r="E44" s="131">
        <v>0</v>
      </c>
      <c r="F44" s="131">
        <v>268363</v>
      </c>
      <c r="G44" s="131">
        <v>247291</v>
      </c>
      <c r="H44" s="131">
        <v>261621</v>
      </c>
      <c r="I44" s="131">
        <v>0</v>
      </c>
    </row>
    <row r="45" spans="2:9" s="17" customFormat="1" x14ac:dyDescent="0.25">
      <c r="B45" s="106"/>
      <c r="C45" s="45"/>
      <c r="D45" s="107"/>
      <c r="E45" s="36"/>
      <c r="F45" s="54"/>
      <c r="G45" s="54"/>
      <c r="H45" s="54"/>
      <c r="I45" s="54"/>
    </row>
    <row r="46" spans="2:9" x14ac:dyDescent="0.25">
      <c r="B46" s="55" t="s">
        <v>41</v>
      </c>
      <c r="C46" s="75" t="s">
        <v>57</v>
      </c>
      <c r="D46" s="118"/>
      <c r="E46" s="116"/>
      <c r="F46" s="117"/>
      <c r="G46" s="117"/>
      <c r="H46" s="117"/>
      <c r="I46" s="117"/>
    </row>
    <row r="47" spans="2:9" x14ac:dyDescent="0.25">
      <c r="B47" s="96"/>
      <c r="C47" s="50">
        <v>5.0999999999999996</v>
      </c>
      <c r="D47" s="114" t="s">
        <v>37</v>
      </c>
      <c r="E47" s="59">
        <v>2140024</v>
      </c>
      <c r="F47" s="59">
        <v>2550851</v>
      </c>
      <c r="G47" s="59">
        <v>2607320</v>
      </c>
      <c r="H47" s="59">
        <v>2038372</v>
      </c>
      <c r="I47" s="59">
        <v>2014037</v>
      </c>
    </row>
    <row r="48" spans="2:9" x14ac:dyDescent="0.25">
      <c r="B48" s="96"/>
      <c r="C48" s="50">
        <v>5.2</v>
      </c>
      <c r="D48" s="114" t="s">
        <v>38</v>
      </c>
      <c r="E48" s="59">
        <v>884276</v>
      </c>
      <c r="F48" s="59">
        <v>851977</v>
      </c>
      <c r="G48" s="59">
        <v>560121</v>
      </c>
      <c r="H48" s="59">
        <v>558098</v>
      </c>
      <c r="I48" s="59">
        <v>630834</v>
      </c>
    </row>
    <row r="49" spans="2:9" x14ac:dyDescent="0.25">
      <c r="B49" s="96"/>
      <c r="C49" s="50">
        <v>5.3</v>
      </c>
      <c r="D49" s="114" t="s">
        <v>39</v>
      </c>
      <c r="E49" s="59">
        <v>1179846</v>
      </c>
      <c r="F49" s="59">
        <v>1171885</v>
      </c>
      <c r="G49" s="59">
        <v>1032693</v>
      </c>
      <c r="H49" s="59">
        <v>1949011</v>
      </c>
      <c r="I49" s="59">
        <v>1297145</v>
      </c>
    </row>
    <row r="50" spans="2:9" x14ac:dyDescent="0.25">
      <c r="B50" s="96"/>
      <c r="C50" s="50">
        <v>5.4</v>
      </c>
      <c r="D50" s="114" t="s">
        <v>40</v>
      </c>
      <c r="E50" s="66">
        <v>4204146</v>
      </c>
      <c r="F50" s="66">
        <v>4574713</v>
      </c>
      <c r="G50" s="66">
        <v>4200134</v>
      </c>
      <c r="H50" s="66">
        <v>4545481</v>
      </c>
      <c r="I50" s="66">
        <v>3942016</v>
      </c>
    </row>
    <row r="51" spans="2:9" s="17" customFormat="1" x14ac:dyDescent="0.25">
      <c r="B51" s="97"/>
      <c r="C51" s="98"/>
      <c r="D51" s="119"/>
      <c r="E51" s="36"/>
      <c r="F51" s="54"/>
      <c r="G51" s="54"/>
      <c r="H51" s="54"/>
      <c r="I51" s="54"/>
    </row>
    <row r="52" spans="2:9" x14ac:dyDescent="0.25">
      <c r="B52" s="108" t="s">
        <v>69</v>
      </c>
      <c r="C52" s="109" t="s">
        <v>58</v>
      </c>
      <c r="D52" s="124"/>
      <c r="E52" s="39"/>
      <c r="F52" s="49"/>
      <c r="G52" s="49"/>
      <c r="H52" s="49"/>
      <c r="I52" s="49"/>
    </row>
    <row r="53" spans="2:9" s="17" customFormat="1" x14ac:dyDescent="0.25">
      <c r="B53" s="110"/>
      <c r="C53" s="111">
        <v>6.1</v>
      </c>
      <c r="D53" s="125" t="s">
        <v>42</v>
      </c>
      <c r="E53" s="64">
        <v>5438</v>
      </c>
      <c r="F53" s="64">
        <v>5115</v>
      </c>
      <c r="G53" s="64">
        <v>5392</v>
      </c>
      <c r="H53" s="64">
        <v>5340</v>
      </c>
      <c r="I53" s="64">
        <v>3726</v>
      </c>
    </row>
    <row r="54" spans="2:9" s="17" customFormat="1" x14ac:dyDescent="0.25">
      <c r="B54" s="112"/>
      <c r="C54" s="113">
        <v>6.2</v>
      </c>
      <c r="D54" s="126" t="s">
        <v>43</v>
      </c>
      <c r="E54" s="65">
        <v>68987</v>
      </c>
      <c r="F54" s="65">
        <v>64137</v>
      </c>
      <c r="G54" s="65">
        <v>61353</v>
      </c>
      <c r="H54" s="65">
        <v>64531</v>
      </c>
      <c r="I54" s="65">
        <v>53040</v>
      </c>
    </row>
    <row r="58" spans="2:9" x14ac:dyDescent="0.25">
      <c r="E58" s="128"/>
      <c r="F58" s="128"/>
      <c r="G58" s="128"/>
      <c r="H58" s="128"/>
      <c r="I58" s="128"/>
    </row>
  </sheetData>
  <protectedRanges>
    <protectedRange password="DFC0" sqref="E53:F54" name="Range5"/>
  </protectedRanges>
  <mergeCells count="7">
    <mergeCell ref="E10:I10"/>
    <mergeCell ref="E11:I11"/>
    <mergeCell ref="B1:I1"/>
    <mergeCell ref="B2:I2"/>
    <mergeCell ref="B3:I3"/>
    <mergeCell ref="B4:I4"/>
    <mergeCell ref="B6:I6"/>
  </mergeCells>
  <conditionalFormatting sqref="E50:F50 E35:F35 E44:F44">
    <cfRule type="cellIs" dxfId="64" priority="17" stopIfTrue="1" operator="lessThan">
      <formula>0</formula>
    </cfRule>
  </conditionalFormatting>
  <conditionalFormatting sqref="G35">
    <cfRule type="cellIs" dxfId="63" priority="12" stopIfTrue="1" operator="lessThan">
      <formula>0</formula>
    </cfRule>
  </conditionalFormatting>
  <conditionalFormatting sqref="G50">
    <cfRule type="cellIs" dxfId="62" priority="7" stopIfTrue="1" operator="lessThan">
      <formula>0</formula>
    </cfRule>
  </conditionalFormatting>
  <conditionalFormatting sqref="G44">
    <cfRule type="cellIs" dxfId="61" priority="8" stopIfTrue="1" operator="lessThan">
      <formula>0</formula>
    </cfRule>
  </conditionalFormatting>
  <conditionalFormatting sqref="H35">
    <cfRule type="cellIs" dxfId="60" priority="6" stopIfTrue="1" operator="lessThan">
      <formula>0</formula>
    </cfRule>
  </conditionalFormatting>
  <conditionalFormatting sqref="H50">
    <cfRule type="cellIs" dxfId="59" priority="4" stopIfTrue="1" operator="lessThan">
      <formula>0</formula>
    </cfRule>
  </conditionalFormatting>
  <conditionalFormatting sqref="H44">
    <cfRule type="cellIs" dxfId="58" priority="5" stopIfTrue="1" operator="lessThan">
      <formula>0</formula>
    </cfRule>
  </conditionalFormatting>
  <conditionalFormatting sqref="I35">
    <cfRule type="cellIs" dxfId="57" priority="3" stopIfTrue="1" operator="lessThan">
      <formula>0</formula>
    </cfRule>
  </conditionalFormatting>
  <conditionalFormatting sqref="I50">
    <cfRule type="cellIs" dxfId="56" priority="1" stopIfTrue="1" operator="lessThan">
      <formula>0</formula>
    </cfRule>
  </conditionalFormatting>
  <conditionalFormatting sqref="I44">
    <cfRule type="cellIs" dxfId="55" priority="2" stopIfTrue="1" operator="lessThan">
      <formula>0</formula>
    </cfRule>
  </conditionalFormatting>
  <printOptions horizontalCentered="1"/>
  <pageMargins left="0.25" right="0.25" top="0.75" bottom="0.75" header="0.3" footer="0.3"/>
  <pageSetup scale="55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  <pageSetUpPr autoPageBreaks="0"/>
  </sheetPr>
  <dimension ref="A1:J58"/>
  <sheetViews>
    <sheetView showGridLines="0" view="pageBreakPreview" topLeftCell="A19" zoomScale="85" zoomScaleNormal="100" zoomScaleSheetLayoutView="85" workbookViewId="0">
      <selection activeCell="I14" sqref="I14:I54"/>
    </sheetView>
  </sheetViews>
  <sheetFormatPr defaultColWidth="9.33203125" defaultRowHeight="13.2" x14ac:dyDescent="0.25"/>
  <cols>
    <col min="1" max="1" width="1.6640625" style="68" customWidth="1"/>
    <col min="2" max="2" width="3.5546875" style="69" customWidth="1"/>
    <col min="3" max="3" width="5.44140625" style="69" customWidth="1"/>
    <col min="4" max="4" width="71.109375" style="69" customWidth="1"/>
    <col min="5" max="6" width="20.109375" style="69" customWidth="1"/>
    <col min="7" max="8" width="16.33203125" style="69" customWidth="1"/>
    <col min="9" max="9" width="14.33203125" style="69" customWidth="1"/>
    <col min="10" max="16384" width="9.33203125" style="69"/>
  </cols>
  <sheetData>
    <row r="1" spans="1:10" ht="15.6" x14ac:dyDescent="0.3">
      <c r="B1" s="162" t="s">
        <v>0</v>
      </c>
      <c r="C1" s="162"/>
      <c r="D1" s="162"/>
      <c r="E1" s="162"/>
      <c r="F1" s="162"/>
      <c r="G1" s="162"/>
      <c r="H1" s="162"/>
      <c r="I1" s="162"/>
    </row>
    <row r="2" spans="1:10" s="68" customFormat="1" ht="15.6" x14ac:dyDescent="0.3">
      <c r="B2" s="163" t="s">
        <v>59</v>
      </c>
      <c r="C2" s="163"/>
      <c r="D2" s="163"/>
      <c r="E2" s="163"/>
      <c r="F2" s="163"/>
      <c r="G2" s="163"/>
      <c r="H2" s="163"/>
      <c r="I2" s="163"/>
    </row>
    <row r="3" spans="1:10" s="68" customFormat="1" ht="15.6" x14ac:dyDescent="0.3">
      <c r="C3" s="155">
        <f>CoverPage!B3</f>
        <v>44449</v>
      </c>
      <c r="D3" s="155"/>
      <c r="E3" s="155"/>
      <c r="F3" s="155"/>
      <c r="G3" s="155"/>
      <c r="H3" s="155"/>
      <c r="I3" s="155"/>
      <c r="J3" s="127"/>
    </row>
    <row r="4" spans="1:10" s="68" customFormat="1" ht="15.6" x14ac:dyDescent="0.3">
      <c r="B4" s="163" t="s">
        <v>60</v>
      </c>
      <c r="C4" s="163"/>
      <c r="D4" s="163"/>
      <c r="E4" s="163"/>
      <c r="F4" s="163"/>
      <c r="G4" s="163"/>
      <c r="H4" s="163"/>
      <c r="I4" s="163"/>
    </row>
    <row r="5" spans="1:10" ht="15.6" x14ac:dyDescent="0.3">
      <c r="B5" s="162" t="s">
        <v>12</v>
      </c>
      <c r="C5" s="162"/>
      <c r="D5" s="162"/>
      <c r="E5" s="162"/>
      <c r="F5" s="162"/>
      <c r="G5" s="162"/>
      <c r="H5" s="162"/>
      <c r="I5" s="162"/>
    </row>
    <row r="6" spans="1:10" x14ac:dyDescent="0.25">
      <c r="B6" s="70"/>
      <c r="C6" s="70"/>
      <c r="D6" s="70"/>
    </row>
    <row r="7" spans="1:10" x14ac:dyDescent="0.25">
      <c r="B7" s="70"/>
      <c r="C7" s="70"/>
      <c r="D7" s="70"/>
    </row>
    <row r="8" spans="1:10" s="22" customFormat="1" x14ac:dyDescent="0.25">
      <c r="A8" s="21"/>
      <c r="B8" s="69"/>
      <c r="C8" s="69"/>
      <c r="D8" s="68"/>
    </row>
    <row r="9" spans="1:10" ht="13.8" thickBot="1" x14ac:dyDescent="0.3">
      <c r="D9" s="71"/>
    </row>
    <row r="10" spans="1:10" ht="15" customHeight="1" thickBot="1" x14ac:dyDescent="0.3">
      <c r="B10" s="72" t="s">
        <v>53</v>
      </c>
      <c r="D10" s="68"/>
      <c r="E10" s="156" t="s">
        <v>13</v>
      </c>
      <c r="F10" s="157"/>
      <c r="G10" s="157"/>
      <c r="H10" s="157"/>
      <c r="I10" s="158"/>
    </row>
    <row r="11" spans="1:10" ht="15" customHeight="1" thickBot="1" x14ac:dyDescent="0.3">
      <c r="D11" s="68"/>
      <c r="E11" s="159" t="s">
        <v>53</v>
      </c>
      <c r="F11" s="160"/>
      <c r="G11" s="160"/>
      <c r="H11" s="160"/>
      <c r="I11" s="161"/>
    </row>
    <row r="12" spans="1:10" ht="13.8" thickBot="1" x14ac:dyDescent="0.3">
      <c r="A12" s="69"/>
      <c r="D12" s="68"/>
      <c r="E12" s="73" t="s">
        <v>5</v>
      </c>
      <c r="F12" s="73" t="s">
        <v>52</v>
      </c>
      <c r="G12" s="73" t="s">
        <v>71</v>
      </c>
      <c r="H12" s="73" t="s">
        <v>73</v>
      </c>
      <c r="I12" s="73" t="s">
        <v>74</v>
      </c>
    </row>
    <row r="13" spans="1:10" x14ac:dyDescent="0.25">
      <c r="A13" s="69"/>
      <c r="B13" s="74" t="s">
        <v>3</v>
      </c>
      <c r="C13" s="75" t="s">
        <v>54</v>
      </c>
      <c r="D13" s="132"/>
      <c r="E13" s="76"/>
      <c r="F13" s="76"/>
      <c r="G13" s="76"/>
      <c r="H13" s="76"/>
      <c r="I13" s="76"/>
    </row>
    <row r="14" spans="1:10" x14ac:dyDescent="0.25">
      <c r="A14" s="69"/>
      <c r="B14" s="77"/>
      <c r="C14" s="78">
        <v>1.1000000000000001</v>
      </c>
      <c r="D14" s="133" t="s">
        <v>55</v>
      </c>
      <c r="E14" s="79">
        <v>2047211</v>
      </c>
      <c r="F14" s="79">
        <v>284867</v>
      </c>
      <c r="G14" s="79">
        <v>0</v>
      </c>
      <c r="H14" s="79">
        <v>0</v>
      </c>
      <c r="I14" s="79">
        <v>0</v>
      </c>
    </row>
    <row r="15" spans="1:10" x14ac:dyDescent="0.25">
      <c r="A15" s="69"/>
      <c r="B15" s="80"/>
      <c r="C15" s="81"/>
      <c r="D15" s="134"/>
      <c r="E15" s="82"/>
      <c r="F15" s="82"/>
      <c r="G15" s="82"/>
      <c r="H15" s="82"/>
      <c r="I15" s="82"/>
    </row>
    <row r="16" spans="1:10" x14ac:dyDescent="0.25">
      <c r="A16" s="69"/>
      <c r="B16" s="77" t="s">
        <v>6</v>
      </c>
      <c r="C16" s="83" t="s">
        <v>16</v>
      </c>
      <c r="D16" s="135"/>
      <c r="E16" s="84"/>
      <c r="F16" s="84"/>
      <c r="G16" s="84"/>
      <c r="H16" s="84"/>
      <c r="I16" s="84"/>
    </row>
    <row r="17" spans="1:9" x14ac:dyDescent="0.25">
      <c r="A17" s="69"/>
      <c r="B17" s="77"/>
      <c r="C17" s="78">
        <v>2.1</v>
      </c>
      <c r="D17" s="133" t="s">
        <v>17</v>
      </c>
      <c r="E17" s="85">
        <v>3860875</v>
      </c>
      <c r="F17" s="85">
        <v>3530410</v>
      </c>
      <c r="G17" s="85">
        <v>3584634</v>
      </c>
      <c r="H17" s="85">
        <v>4204921</v>
      </c>
      <c r="I17" s="85">
        <v>4847846</v>
      </c>
    </row>
    <row r="18" spans="1:9" s="68" customFormat="1" x14ac:dyDescent="0.25">
      <c r="B18" s="86"/>
      <c r="C18" s="78">
        <v>2.2000000000000002</v>
      </c>
      <c r="D18" s="133" t="s">
        <v>18</v>
      </c>
      <c r="E18" s="85">
        <v>127869</v>
      </c>
      <c r="F18" s="85">
        <v>0</v>
      </c>
      <c r="G18" s="85">
        <v>104111</v>
      </c>
      <c r="H18" s="85">
        <v>150239</v>
      </c>
      <c r="I18" s="85">
        <v>167394</v>
      </c>
    </row>
    <row r="19" spans="1:9" x14ac:dyDescent="0.25">
      <c r="A19" s="69"/>
      <c r="B19" s="77"/>
      <c r="C19" s="78">
        <v>2.2999999999999998</v>
      </c>
      <c r="D19" s="133" t="s">
        <v>19</v>
      </c>
      <c r="E19" s="85">
        <v>0</v>
      </c>
      <c r="F19" s="85">
        <v>0</v>
      </c>
      <c r="G19" s="85">
        <v>0</v>
      </c>
      <c r="H19" s="85">
        <v>0</v>
      </c>
      <c r="I19" s="85">
        <v>0</v>
      </c>
    </row>
    <row r="20" spans="1:9" x14ac:dyDescent="0.25">
      <c r="A20" s="69"/>
      <c r="B20" s="77"/>
      <c r="C20" s="78">
        <v>2.4</v>
      </c>
      <c r="D20" s="133" t="s">
        <v>20</v>
      </c>
      <c r="E20" s="85">
        <v>0</v>
      </c>
      <c r="F20" s="85">
        <v>-191255</v>
      </c>
      <c r="G20" s="85">
        <v>0</v>
      </c>
      <c r="H20" s="85">
        <v>0</v>
      </c>
      <c r="I20" s="85">
        <v>0</v>
      </c>
    </row>
    <row r="21" spans="1:9" s="68" customFormat="1" x14ac:dyDescent="0.25">
      <c r="B21" s="86"/>
      <c r="C21" s="87" t="s">
        <v>21</v>
      </c>
      <c r="D21" s="133" t="s">
        <v>22</v>
      </c>
      <c r="E21" s="85">
        <v>0</v>
      </c>
      <c r="F21" s="85">
        <v>0</v>
      </c>
      <c r="G21" s="85">
        <v>0</v>
      </c>
      <c r="H21" s="85">
        <v>0</v>
      </c>
      <c r="I21" s="85">
        <v>0</v>
      </c>
    </row>
    <row r="22" spans="1:9" s="68" customFormat="1" x14ac:dyDescent="0.25">
      <c r="A22" s="88"/>
      <c r="B22" s="86"/>
      <c r="C22" s="87" t="s">
        <v>23</v>
      </c>
      <c r="D22" s="136" t="s">
        <v>24</v>
      </c>
      <c r="E22" s="89">
        <v>3988744</v>
      </c>
      <c r="F22" s="89">
        <v>3339155</v>
      </c>
      <c r="G22" s="89">
        <v>3688745</v>
      </c>
      <c r="H22" s="89">
        <v>4355160</v>
      </c>
      <c r="I22" s="89">
        <v>5015240</v>
      </c>
    </row>
    <row r="23" spans="1:9" ht="13.8" thickBot="1" x14ac:dyDescent="0.3">
      <c r="B23" s="80"/>
      <c r="C23" s="90"/>
      <c r="D23" s="137"/>
      <c r="E23" s="91"/>
      <c r="F23" s="91"/>
      <c r="G23" s="91"/>
      <c r="H23" s="91"/>
      <c r="I23" s="91"/>
    </row>
    <row r="24" spans="1:9" x14ac:dyDescent="0.25">
      <c r="B24" s="74" t="s">
        <v>8</v>
      </c>
      <c r="C24" s="92" t="s">
        <v>56</v>
      </c>
      <c r="D24" s="138"/>
      <c r="E24" s="84"/>
      <c r="F24" s="84"/>
      <c r="G24" s="84"/>
      <c r="H24" s="84"/>
      <c r="I24" s="84"/>
    </row>
    <row r="25" spans="1:9" s="68" customFormat="1" x14ac:dyDescent="0.25">
      <c r="B25" s="86"/>
      <c r="C25" s="62">
        <v>3.1</v>
      </c>
      <c r="D25" s="133" t="s">
        <v>26</v>
      </c>
      <c r="E25" s="79">
        <v>-1032608</v>
      </c>
      <c r="F25" s="79">
        <v>-1123662</v>
      </c>
      <c r="G25" s="79">
        <v>-637722</v>
      </c>
      <c r="H25" s="79">
        <v>-1218066</v>
      </c>
      <c r="I25" s="79">
        <v>-1562712</v>
      </c>
    </row>
    <row r="26" spans="1:9" s="68" customFormat="1" x14ac:dyDescent="0.25">
      <c r="B26" s="86"/>
      <c r="C26" s="62"/>
      <c r="D26" s="93" t="s">
        <v>27</v>
      </c>
      <c r="E26" s="85">
        <v>-1035596</v>
      </c>
      <c r="F26" s="85">
        <v>-1126663</v>
      </c>
      <c r="G26" s="85">
        <v>-640801</v>
      </c>
      <c r="H26" s="85">
        <v>-1220524</v>
      </c>
      <c r="I26" s="85">
        <v>-1566065</v>
      </c>
    </row>
    <row r="27" spans="1:9" s="68" customFormat="1" x14ac:dyDescent="0.25">
      <c r="B27" s="86"/>
      <c r="C27" s="62"/>
      <c r="D27" s="93" t="s">
        <v>28</v>
      </c>
      <c r="E27" s="85">
        <v>2988</v>
      </c>
      <c r="F27" s="85">
        <v>3001</v>
      </c>
      <c r="G27" s="85">
        <v>3079</v>
      </c>
      <c r="H27" s="85">
        <v>2458</v>
      </c>
      <c r="I27" s="85">
        <v>3353</v>
      </c>
    </row>
    <row r="28" spans="1:9" s="68" customFormat="1" x14ac:dyDescent="0.25">
      <c r="B28" s="86"/>
      <c r="C28" s="62"/>
      <c r="D28" s="93" t="s">
        <v>29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</row>
    <row r="29" spans="1:9" s="68" customFormat="1" x14ac:dyDescent="0.25">
      <c r="B29" s="86"/>
      <c r="C29" s="62"/>
      <c r="D29" s="93" t="s">
        <v>30</v>
      </c>
      <c r="E29" s="85">
        <v>0</v>
      </c>
      <c r="F29" s="85">
        <v>0</v>
      </c>
      <c r="G29" s="85">
        <v>0</v>
      </c>
      <c r="H29" s="85">
        <v>0</v>
      </c>
      <c r="I29" s="85">
        <v>0</v>
      </c>
    </row>
    <row r="30" spans="1:9" s="68" customFormat="1" x14ac:dyDescent="0.25">
      <c r="B30" s="86"/>
      <c r="C30" s="62"/>
      <c r="D30" s="93" t="s">
        <v>31</v>
      </c>
      <c r="E30" s="85">
        <v>0</v>
      </c>
      <c r="F30" s="85">
        <v>0</v>
      </c>
      <c r="G30" s="85">
        <v>0</v>
      </c>
      <c r="H30" s="85">
        <v>0</v>
      </c>
      <c r="I30" s="85">
        <v>0</v>
      </c>
    </row>
    <row r="31" spans="1:9" x14ac:dyDescent="0.25">
      <c r="B31" s="77"/>
      <c r="C31" s="62">
        <v>3.2</v>
      </c>
      <c r="D31" s="136" t="s">
        <v>32</v>
      </c>
      <c r="E31" s="85">
        <v>-31771</v>
      </c>
      <c r="F31" s="85">
        <v>1918</v>
      </c>
      <c r="G31" s="85">
        <v>0</v>
      </c>
      <c r="H31" s="85">
        <v>0</v>
      </c>
      <c r="I31" s="85">
        <v>0</v>
      </c>
    </row>
    <row r="32" spans="1:9" x14ac:dyDescent="0.25">
      <c r="B32" s="77"/>
      <c r="C32" s="62">
        <v>3.3</v>
      </c>
      <c r="D32" s="136" t="s">
        <v>33</v>
      </c>
      <c r="E32" s="85">
        <v>2027</v>
      </c>
      <c r="F32" s="85">
        <v>5592</v>
      </c>
      <c r="G32" s="85">
        <v>0</v>
      </c>
      <c r="H32" s="85">
        <v>0</v>
      </c>
      <c r="I32" s="85">
        <v>0</v>
      </c>
    </row>
    <row r="33" spans="2:9" x14ac:dyDescent="0.25">
      <c r="B33" s="77"/>
      <c r="C33" s="62">
        <v>3.4</v>
      </c>
      <c r="D33" s="133" t="s">
        <v>34</v>
      </c>
      <c r="E33" s="85">
        <v>0</v>
      </c>
      <c r="F33" s="85">
        <v>442</v>
      </c>
      <c r="G33" s="85">
        <v>0</v>
      </c>
      <c r="H33" s="85">
        <v>0</v>
      </c>
      <c r="I33" s="85">
        <v>0</v>
      </c>
    </row>
    <row r="34" spans="2:9" x14ac:dyDescent="0.25">
      <c r="B34" s="77"/>
      <c r="C34" s="62">
        <v>3.5</v>
      </c>
      <c r="D34" s="133" t="s">
        <v>35</v>
      </c>
      <c r="E34" s="85">
        <v>1812</v>
      </c>
      <c r="F34" s="85">
        <v>0</v>
      </c>
      <c r="G34" s="85">
        <v>0</v>
      </c>
      <c r="H34" s="85">
        <v>0</v>
      </c>
      <c r="I34" s="85">
        <v>0</v>
      </c>
    </row>
    <row r="35" spans="2:9" x14ac:dyDescent="0.25">
      <c r="B35" s="77"/>
      <c r="C35" s="62">
        <v>3.6</v>
      </c>
      <c r="D35" s="133" t="s">
        <v>36</v>
      </c>
      <c r="E35" s="89">
        <v>-1060540</v>
      </c>
      <c r="F35" s="89">
        <v>-1115710</v>
      </c>
      <c r="G35" s="89">
        <v>-637722</v>
      </c>
      <c r="H35" s="89">
        <v>-1218066</v>
      </c>
      <c r="I35" s="89">
        <v>-1562712</v>
      </c>
    </row>
    <row r="36" spans="2:9" s="68" customFormat="1" x14ac:dyDescent="0.25">
      <c r="B36" s="94"/>
      <c r="C36" s="95"/>
      <c r="D36" s="139"/>
      <c r="E36" s="82"/>
      <c r="F36" s="82"/>
      <c r="G36" s="82"/>
      <c r="H36" s="82"/>
      <c r="I36" s="82"/>
    </row>
    <row r="37" spans="2:9" s="68" customFormat="1" x14ac:dyDescent="0.25">
      <c r="B37" s="28" t="s">
        <v>10</v>
      </c>
      <c r="C37" s="38" t="s">
        <v>61</v>
      </c>
      <c r="D37" s="103"/>
      <c r="E37" s="84"/>
      <c r="F37" s="84"/>
      <c r="G37" s="84"/>
      <c r="H37" s="84"/>
      <c r="I37" s="84"/>
    </row>
    <row r="38" spans="2:9" s="68" customFormat="1" x14ac:dyDescent="0.25">
      <c r="B38" s="104"/>
      <c r="C38" s="33">
        <v>4.0999999999999996</v>
      </c>
      <c r="D38" s="114" t="s">
        <v>62</v>
      </c>
      <c r="E38" s="85">
        <v>0</v>
      </c>
      <c r="F38" s="85">
        <v>2279</v>
      </c>
      <c r="G38" s="85">
        <v>0</v>
      </c>
      <c r="H38" s="85">
        <v>0</v>
      </c>
      <c r="I38" s="85">
        <v>0</v>
      </c>
    </row>
    <row r="39" spans="2:9" s="68" customFormat="1" x14ac:dyDescent="0.25">
      <c r="B39" s="104"/>
      <c r="C39" s="33">
        <v>4.2</v>
      </c>
      <c r="D39" s="114" t="s">
        <v>63</v>
      </c>
      <c r="E39" s="85">
        <v>0</v>
      </c>
      <c r="F39" s="85">
        <v>0</v>
      </c>
      <c r="G39" s="85">
        <v>0</v>
      </c>
      <c r="H39" s="85">
        <v>0</v>
      </c>
      <c r="I39" s="85">
        <v>0</v>
      </c>
    </row>
    <row r="40" spans="2:9" s="68" customFormat="1" x14ac:dyDescent="0.25">
      <c r="B40" s="104"/>
      <c r="C40" s="33">
        <v>4.3</v>
      </c>
      <c r="D40" s="114" t="s">
        <v>64</v>
      </c>
      <c r="E40" s="85">
        <v>0</v>
      </c>
      <c r="F40" s="85">
        <v>0</v>
      </c>
      <c r="G40" s="85">
        <v>0</v>
      </c>
      <c r="H40" s="85">
        <v>0</v>
      </c>
      <c r="I40" s="85">
        <v>0</v>
      </c>
    </row>
    <row r="41" spans="2:9" s="68" customFormat="1" x14ac:dyDescent="0.25">
      <c r="B41" s="104"/>
      <c r="C41" s="33">
        <v>4.4000000000000004</v>
      </c>
      <c r="D41" s="114" t="s">
        <v>65</v>
      </c>
      <c r="E41" s="85">
        <v>0</v>
      </c>
      <c r="F41" s="85">
        <v>0</v>
      </c>
      <c r="G41" s="85">
        <v>0</v>
      </c>
      <c r="H41" s="85">
        <v>0</v>
      </c>
      <c r="I41" s="85">
        <v>0</v>
      </c>
    </row>
    <row r="42" spans="2:9" s="68" customFormat="1" x14ac:dyDescent="0.25">
      <c r="B42" s="105"/>
      <c r="C42" s="42">
        <v>4.5</v>
      </c>
      <c r="D42" s="115" t="s">
        <v>66</v>
      </c>
      <c r="E42" s="85">
        <v>0</v>
      </c>
      <c r="F42" s="85">
        <v>0</v>
      </c>
      <c r="G42" s="85">
        <v>0</v>
      </c>
      <c r="H42" s="85">
        <v>0</v>
      </c>
      <c r="I42" s="85">
        <v>0</v>
      </c>
    </row>
    <row r="43" spans="2:9" s="68" customFormat="1" x14ac:dyDescent="0.25">
      <c r="B43" s="104"/>
      <c r="C43" s="42">
        <v>4.5999999999999996</v>
      </c>
      <c r="D43" s="115" t="s">
        <v>67</v>
      </c>
      <c r="E43" s="85">
        <v>0</v>
      </c>
      <c r="F43" s="85">
        <v>0</v>
      </c>
      <c r="G43" s="85">
        <v>0</v>
      </c>
      <c r="H43" s="85">
        <v>0</v>
      </c>
      <c r="I43" s="85">
        <v>0</v>
      </c>
    </row>
    <row r="44" spans="2:9" s="68" customFormat="1" x14ac:dyDescent="0.25">
      <c r="B44" s="104"/>
      <c r="C44" s="42">
        <v>4.7</v>
      </c>
      <c r="D44" s="115" t="s">
        <v>68</v>
      </c>
      <c r="E44" s="89">
        <v>0</v>
      </c>
      <c r="F44" s="89">
        <v>2279</v>
      </c>
      <c r="G44" s="89">
        <v>0</v>
      </c>
      <c r="H44" s="89">
        <v>0</v>
      </c>
      <c r="I44" s="89">
        <v>0</v>
      </c>
    </row>
    <row r="45" spans="2:9" s="68" customFormat="1" x14ac:dyDescent="0.25">
      <c r="B45" s="106"/>
      <c r="C45" s="45"/>
      <c r="D45" s="107"/>
      <c r="E45" s="82"/>
      <c r="F45" s="82"/>
      <c r="G45" s="82"/>
      <c r="H45" s="82"/>
      <c r="I45" s="82"/>
    </row>
    <row r="46" spans="2:9" x14ac:dyDescent="0.25">
      <c r="B46" s="55" t="s">
        <v>41</v>
      </c>
      <c r="C46" s="75" t="s">
        <v>57</v>
      </c>
      <c r="D46" s="118"/>
      <c r="E46" s="84"/>
      <c r="F46" s="84"/>
      <c r="G46" s="84"/>
      <c r="H46" s="84"/>
      <c r="I46" s="84"/>
    </row>
    <row r="47" spans="2:9" x14ac:dyDescent="0.25">
      <c r="B47" s="96"/>
      <c r="C47" s="50">
        <v>5.0999999999999996</v>
      </c>
      <c r="D47" s="114" t="s">
        <v>37</v>
      </c>
      <c r="E47" s="85">
        <v>698180</v>
      </c>
      <c r="F47" s="85">
        <v>500249</v>
      </c>
      <c r="G47" s="85">
        <v>539773</v>
      </c>
      <c r="H47" s="85">
        <v>561065</v>
      </c>
      <c r="I47" s="85">
        <v>515381</v>
      </c>
    </row>
    <row r="48" spans="2:9" x14ac:dyDescent="0.25">
      <c r="B48" s="96"/>
      <c r="C48" s="50">
        <v>5.2</v>
      </c>
      <c r="D48" s="114" t="s">
        <v>38</v>
      </c>
      <c r="E48" s="85">
        <v>68188</v>
      </c>
      <c r="F48" s="85">
        <v>30112</v>
      </c>
      <c r="G48" s="85">
        <v>7625</v>
      </c>
      <c r="H48" s="85">
        <v>6575</v>
      </c>
      <c r="I48" s="85">
        <v>7284</v>
      </c>
    </row>
    <row r="49" spans="2:9" x14ac:dyDescent="0.25">
      <c r="B49" s="96"/>
      <c r="C49" s="50">
        <v>5.3</v>
      </c>
      <c r="D49" s="114" t="s">
        <v>39</v>
      </c>
      <c r="E49" s="85">
        <v>69669</v>
      </c>
      <c r="F49" s="85">
        <v>60018</v>
      </c>
      <c r="G49" s="85">
        <v>58065</v>
      </c>
      <c r="H49" s="85">
        <v>61038</v>
      </c>
      <c r="I49" s="85">
        <v>57443</v>
      </c>
    </row>
    <row r="50" spans="2:9" x14ac:dyDescent="0.25">
      <c r="B50" s="96"/>
      <c r="C50" s="50">
        <v>5.4</v>
      </c>
      <c r="D50" s="114" t="s">
        <v>40</v>
      </c>
      <c r="E50" s="89">
        <v>836037</v>
      </c>
      <c r="F50" s="89">
        <v>590379</v>
      </c>
      <c r="G50" s="89">
        <v>605463</v>
      </c>
      <c r="H50" s="89">
        <v>628678</v>
      </c>
      <c r="I50" s="89">
        <v>580108</v>
      </c>
    </row>
    <row r="51" spans="2:9" s="68" customFormat="1" x14ac:dyDescent="0.25">
      <c r="B51" s="97"/>
      <c r="C51" s="98"/>
      <c r="D51" s="119"/>
      <c r="E51" s="99"/>
      <c r="F51" s="99"/>
      <c r="G51" s="99"/>
      <c r="H51" s="99"/>
      <c r="I51" s="99"/>
    </row>
    <row r="52" spans="2:9" x14ac:dyDescent="0.25">
      <c r="B52" s="108" t="s">
        <v>69</v>
      </c>
      <c r="C52" s="109" t="s">
        <v>58</v>
      </c>
      <c r="D52" s="124"/>
      <c r="E52" s="100"/>
      <c r="F52" s="100"/>
      <c r="G52" s="100"/>
      <c r="H52" s="100"/>
      <c r="I52" s="100"/>
    </row>
    <row r="53" spans="2:9" s="68" customFormat="1" x14ac:dyDescent="0.25">
      <c r="B53" s="110"/>
      <c r="C53" s="111">
        <v>6.1</v>
      </c>
      <c r="D53" s="125" t="s">
        <v>42</v>
      </c>
      <c r="E53" s="101">
        <v>1173</v>
      </c>
      <c r="F53" s="101">
        <v>937</v>
      </c>
      <c r="G53" s="101">
        <v>780</v>
      </c>
      <c r="H53" s="101">
        <v>992</v>
      </c>
      <c r="I53" s="101">
        <v>986</v>
      </c>
    </row>
    <row r="54" spans="2:9" s="68" customFormat="1" x14ac:dyDescent="0.25">
      <c r="B54" s="112"/>
      <c r="C54" s="113">
        <v>6.2</v>
      </c>
      <c r="D54" s="126" t="s">
        <v>43</v>
      </c>
      <c r="E54" s="102">
        <v>15016</v>
      </c>
      <c r="F54" s="102">
        <v>12177</v>
      </c>
      <c r="G54" s="102">
        <v>10406</v>
      </c>
      <c r="H54" s="102">
        <v>11778</v>
      </c>
      <c r="I54" s="102">
        <v>11560</v>
      </c>
    </row>
    <row r="58" spans="2:9" x14ac:dyDescent="0.25">
      <c r="D58" s="18"/>
      <c r="E58" s="128"/>
      <c r="F58" s="128"/>
      <c r="G58" s="128"/>
      <c r="H58" s="128"/>
      <c r="I58" s="128"/>
    </row>
  </sheetData>
  <mergeCells count="7">
    <mergeCell ref="E10:I10"/>
    <mergeCell ref="E11:I11"/>
    <mergeCell ref="B1:I1"/>
    <mergeCell ref="B2:I2"/>
    <mergeCell ref="C3:I3"/>
    <mergeCell ref="B4:I4"/>
    <mergeCell ref="B5:I5"/>
  </mergeCells>
  <conditionalFormatting sqref="E35:F35 E44:F44">
    <cfRule type="cellIs" dxfId="54" priority="34" stopIfTrue="1" operator="lessThan">
      <formula>0</formula>
    </cfRule>
  </conditionalFormatting>
  <conditionalFormatting sqref="E35">
    <cfRule type="cellIs" dxfId="53" priority="30" stopIfTrue="1" operator="lessThan">
      <formula>0</formula>
    </cfRule>
  </conditionalFormatting>
  <conditionalFormatting sqref="E50">
    <cfRule type="cellIs" dxfId="52" priority="28" stopIfTrue="1" operator="lessThan">
      <formula>0</formula>
    </cfRule>
  </conditionalFormatting>
  <conditionalFormatting sqref="F35">
    <cfRule type="cellIs" dxfId="51" priority="27" stopIfTrue="1" operator="lessThan">
      <formula>0</formula>
    </cfRule>
  </conditionalFormatting>
  <conditionalFormatting sqref="F50">
    <cfRule type="cellIs" dxfId="50" priority="26" stopIfTrue="1" operator="lessThan">
      <formula>0</formula>
    </cfRule>
  </conditionalFormatting>
  <conditionalFormatting sqref="G35">
    <cfRule type="cellIs" dxfId="49" priority="22" stopIfTrue="1" operator="lessThan">
      <formula>0</formula>
    </cfRule>
  </conditionalFormatting>
  <conditionalFormatting sqref="G35">
    <cfRule type="cellIs" dxfId="48" priority="21" stopIfTrue="1" operator="lessThan">
      <formula>0</formula>
    </cfRule>
  </conditionalFormatting>
  <conditionalFormatting sqref="G50">
    <cfRule type="cellIs" dxfId="47" priority="20" stopIfTrue="1" operator="lessThan">
      <formula>0</formula>
    </cfRule>
  </conditionalFormatting>
  <conditionalFormatting sqref="E44">
    <cfRule type="cellIs" dxfId="46" priority="16" stopIfTrue="1" operator="lessThan">
      <formula>0</formula>
    </cfRule>
  </conditionalFormatting>
  <conditionalFormatting sqref="F44">
    <cfRule type="cellIs" dxfId="45" priority="15" stopIfTrue="1" operator="lessThan">
      <formula>0</formula>
    </cfRule>
  </conditionalFormatting>
  <conditionalFormatting sqref="G44">
    <cfRule type="cellIs" dxfId="44" priority="14" stopIfTrue="1" operator="lessThan">
      <formula>0</formula>
    </cfRule>
  </conditionalFormatting>
  <conditionalFormatting sqref="G44">
    <cfRule type="cellIs" dxfId="43" priority="13" stopIfTrue="1" operator="lessThan">
      <formula>0</formula>
    </cfRule>
  </conditionalFormatting>
  <conditionalFormatting sqref="H35">
    <cfRule type="cellIs" dxfId="42" priority="10" stopIfTrue="1" operator="lessThan">
      <formula>0</formula>
    </cfRule>
  </conditionalFormatting>
  <conditionalFormatting sqref="H35">
    <cfRule type="cellIs" dxfId="41" priority="9" stopIfTrue="1" operator="lessThan">
      <formula>0</formula>
    </cfRule>
  </conditionalFormatting>
  <conditionalFormatting sqref="H50">
    <cfRule type="cellIs" dxfId="40" priority="8" stopIfTrue="1" operator="lessThan">
      <formula>0</formula>
    </cfRule>
  </conditionalFormatting>
  <conditionalFormatting sqref="H44">
    <cfRule type="cellIs" dxfId="39" priority="7" stopIfTrue="1" operator="lessThan">
      <formula>0</formula>
    </cfRule>
  </conditionalFormatting>
  <conditionalFormatting sqref="H44">
    <cfRule type="cellIs" dxfId="38" priority="6" stopIfTrue="1" operator="lessThan">
      <formula>0</formula>
    </cfRule>
  </conditionalFormatting>
  <conditionalFormatting sqref="I35">
    <cfRule type="cellIs" dxfId="37" priority="5" stopIfTrue="1" operator="lessThan">
      <formula>0</formula>
    </cfRule>
  </conditionalFormatting>
  <conditionalFormatting sqref="I35">
    <cfRule type="cellIs" dxfId="36" priority="4" stopIfTrue="1" operator="lessThan">
      <formula>0</formula>
    </cfRule>
  </conditionalFormatting>
  <conditionalFormatting sqref="I50">
    <cfRule type="cellIs" dxfId="35" priority="3" stopIfTrue="1" operator="lessThan">
      <formula>0</formula>
    </cfRule>
  </conditionalFormatting>
  <conditionalFormatting sqref="I44">
    <cfRule type="cellIs" dxfId="34" priority="2" stopIfTrue="1" operator="lessThan">
      <formula>0</formula>
    </cfRule>
  </conditionalFormatting>
  <conditionalFormatting sqref="I44">
    <cfRule type="cellIs" dxfId="33" priority="1" stopIfTrue="1" operator="lessThan">
      <formula>0</formula>
    </cfRule>
  </conditionalFormatting>
  <printOptions horizontalCentered="1"/>
  <pageMargins left="0.25" right="0.25" top="0.75" bottom="0.75" header="0.3" footer="0.3"/>
  <pageSetup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249977111117893"/>
  </sheetPr>
  <dimension ref="A1:I59"/>
  <sheetViews>
    <sheetView topLeftCell="A37" zoomScaleNormal="100" zoomScaleSheetLayoutView="85" workbookViewId="0">
      <selection activeCell="H77" sqref="H77"/>
    </sheetView>
  </sheetViews>
  <sheetFormatPr defaultColWidth="9.33203125" defaultRowHeight="13.2" x14ac:dyDescent="0.25"/>
  <cols>
    <col min="1" max="1" width="1.6640625" style="17" customWidth="1"/>
    <col min="2" max="2" width="3.5546875" style="18" customWidth="1"/>
    <col min="3" max="3" width="5.44140625" style="18" customWidth="1"/>
    <col min="4" max="4" width="33.109375" style="18" customWidth="1"/>
    <col min="5" max="8" width="21.109375" style="18" customWidth="1"/>
    <col min="9" max="9" width="14" style="18" customWidth="1"/>
    <col min="10" max="16384" width="9.33203125" style="18"/>
  </cols>
  <sheetData>
    <row r="1" spans="1:9" ht="15.6" x14ac:dyDescent="0.3">
      <c r="B1" s="142" t="str">
        <f>CoverPage!B1:C1</f>
        <v>California Department of Managed Health Care/Department of Insurance</v>
      </c>
      <c r="C1" s="142"/>
      <c r="D1" s="142"/>
      <c r="E1" s="142"/>
      <c r="F1" s="142"/>
      <c r="G1" s="142"/>
      <c r="H1" s="142"/>
      <c r="I1" s="142"/>
    </row>
    <row r="2" spans="1:9" s="17" customFormat="1" ht="15.6" x14ac:dyDescent="0.3">
      <c r="B2" s="154" t="str">
        <f>CoverPage!B2:C2</f>
        <v>CA Large Group Historical Data Spreadsheet</v>
      </c>
      <c r="C2" s="154"/>
      <c r="D2" s="154"/>
      <c r="E2" s="154"/>
      <c r="F2" s="154"/>
      <c r="G2" s="154"/>
      <c r="H2" s="154"/>
      <c r="I2" s="154"/>
    </row>
    <row r="3" spans="1:9" s="17" customFormat="1" ht="15.6" x14ac:dyDescent="0.3">
      <c r="B3" s="155">
        <f>CoverPage!B3:C3</f>
        <v>44449</v>
      </c>
      <c r="C3" s="155"/>
      <c r="D3" s="155"/>
      <c r="E3" s="155"/>
      <c r="F3" s="155"/>
      <c r="G3" s="155"/>
      <c r="H3" s="155"/>
      <c r="I3" s="155"/>
    </row>
    <row r="4" spans="1:9" s="17" customFormat="1" ht="15.6" x14ac:dyDescent="0.3">
      <c r="B4" s="154" t="str">
        <f>CoverPage!B4:C4</f>
        <v>For Policies subject to CIC 10181.45 or CHSC 1374.21</v>
      </c>
      <c r="C4" s="154"/>
      <c r="D4" s="154"/>
      <c r="E4" s="154"/>
      <c r="F4" s="154"/>
      <c r="G4" s="154"/>
      <c r="H4" s="154"/>
      <c r="I4" s="154"/>
    </row>
    <row r="5" spans="1:9" s="17" customFormat="1" ht="10.5" customHeight="1" x14ac:dyDescent="0.3">
      <c r="B5" s="19"/>
      <c r="C5" s="20"/>
      <c r="D5" s="20"/>
    </row>
    <row r="6" spans="1:9" ht="15.6" x14ac:dyDescent="0.3">
      <c r="B6" s="142" t="s">
        <v>12</v>
      </c>
      <c r="C6" s="142"/>
      <c r="D6" s="142"/>
      <c r="E6" s="142"/>
      <c r="F6" s="142"/>
      <c r="G6" s="142"/>
      <c r="H6" s="142"/>
      <c r="I6" s="142"/>
    </row>
    <row r="7" spans="1:9" x14ac:dyDescent="0.25">
      <c r="B7" s="16"/>
      <c r="C7" s="16"/>
      <c r="D7" s="16"/>
    </row>
    <row r="8" spans="1:9" s="22" customFormat="1" x14ac:dyDescent="0.25">
      <c r="A8" s="21"/>
      <c r="B8" s="18"/>
      <c r="C8" s="18"/>
      <c r="D8" s="17"/>
      <c r="F8" s="23"/>
      <c r="G8" s="23"/>
      <c r="H8" s="23"/>
    </row>
    <row r="9" spans="1:9" ht="13.8" thickBot="1" x14ac:dyDescent="0.3">
      <c r="D9" s="24"/>
    </row>
    <row r="10" spans="1:9" ht="13.65" customHeight="1" x14ac:dyDescent="0.25">
      <c r="B10" s="25" t="s">
        <v>53</v>
      </c>
      <c r="D10" s="17"/>
      <c r="E10" s="148" t="s">
        <v>13</v>
      </c>
      <c r="F10" s="149"/>
      <c r="G10" s="149"/>
      <c r="H10" s="149"/>
      <c r="I10" s="150"/>
    </row>
    <row r="11" spans="1:9" ht="13.65" customHeight="1" thickBot="1" x14ac:dyDescent="0.3">
      <c r="D11" s="17"/>
      <c r="E11" s="151" t="str">
        <f>B10</f>
        <v>POS</v>
      </c>
      <c r="F11" s="152"/>
      <c r="G11" s="152"/>
      <c r="H11" s="152"/>
      <c r="I11" s="153"/>
    </row>
    <row r="12" spans="1:9" ht="13.65" customHeight="1" thickBot="1" x14ac:dyDescent="0.3">
      <c r="A12" s="18"/>
      <c r="D12" s="17"/>
      <c r="E12" s="27" t="s">
        <v>5</v>
      </c>
      <c r="F12" s="27" t="s">
        <v>52</v>
      </c>
      <c r="G12" s="27" t="s">
        <v>71</v>
      </c>
      <c r="H12" s="27" t="s">
        <v>73</v>
      </c>
      <c r="I12" s="27" t="s">
        <v>74</v>
      </c>
    </row>
    <row r="13" spans="1:9" x14ac:dyDescent="0.25">
      <c r="A13" s="18"/>
      <c r="B13" s="28" t="s">
        <v>3</v>
      </c>
      <c r="C13" s="29" t="s">
        <v>45</v>
      </c>
      <c r="D13" s="120"/>
      <c r="E13" s="141"/>
      <c r="F13" s="40"/>
      <c r="G13" s="40"/>
      <c r="H13" s="40"/>
      <c r="I13" s="40"/>
    </row>
    <row r="14" spans="1:9" x14ac:dyDescent="0.25">
      <c r="A14" s="18"/>
      <c r="B14" s="32"/>
      <c r="C14" s="33">
        <v>1.1000000000000001</v>
      </c>
      <c r="D14" s="114" t="s">
        <v>46</v>
      </c>
      <c r="E14" s="67">
        <f>'Historical Data - POS'!E14</f>
        <v>2047211</v>
      </c>
      <c r="F14" s="67">
        <f>'Historical Data - POS'!F14</f>
        <v>284867</v>
      </c>
      <c r="G14" s="67">
        <f>'Historical Data - POS'!G14</f>
        <v>0</v>
      </c>
      <c r="H14" s="67">
        <f>'Historical Data - POS'!H14</f>
        <v>0</v>
      </c>
      <c r="I14" s="67">
        <f>'Historical Data - POS'!I14</f>
        <v>0</v>
      </c>
    </row>
    <row r="15" spans="1:9" s="17" customFormat="1" x14ac:dyDescent="0.25">
      <c r="B15" s="41"/>
      <c r="C15" s="33">
        <v>1.2</v>
      </c>
      <c r="D15" s="114" t="s">
        <v>47</v>
      </c>
      <c r="E15" s="67">
        <f>'Historical Data - POS'!E22</f>
        <v>3988744</v>
      </c>
      <c r="F15" s="67">
        <f>'Historical Data - POS'!F22</f>
        <v>3339155</v>
      </c>
      <c r="G15" s="67">
        <f>'Historical Data - POS'!G22</f>
        <v>3688745</v>
      </c>
      <c r="H15" s="67">
        <f>'Historical Data - POS'!H22</f>
        <v>4355160</v>
      </c>
      <c r="I15" s="67">
        <f>'Historical Data - POS'!I22</f>
        <v>5015240</v>
      </c>
    </row>
    <row r="16" spans="1:9" x14ac:dyDescent="0.25">
      <c r="A16" s="18"/>
      <c r="B16" s="32"/>
      <c r="C16" s="33">
        <v>1.3</v>
      </c>
      <c r="D16" s="114" t="s">
        <v>37</v>
      </c>
      <c r="E16" s="67">
        <f>'Historical Data - POS'!E50</f>
        <v>836037</v>
      </c>
      <c r="F16" s="67">
        <f>'Historical Data - POS'!F50</f>
        <v>590379</v>
      </c>
      <c r="G16" s="67">
        <f>'Historical Data - POS'!G50</f>
        <v>605463</v>
      </c>
      <c r="H16" s="67">
        <f>'Historical Data - POS'!H50</f>
        <v>628678</v>
      </c>
      <c r="I16" s="67">
        <f>'Historical Data - POS'!I50</f>
        <v>580108</v>
      </c>
    </row>
    <row r="17" spans="1:9" x14ac:dyDescent="0.25">
      <c r="A17" s="18"/>
      <c r="B17" s="32"/>
      <c r="C17" s="33">
        <v>1.4</v>
      </c>
      <c r="D17" s="114" t="s">
        <v>48</v>
      </c>
      <c r="E17" s="67">
        <f>'Historical Data - POS'!E35</f>
        <v>-1060540</v>
      </c>
      <c r="F17" s="67">
        <f>'Historical Data - POS'!F35</f>
        <v>-1115710</v>
      </c>
      <c r="G17" s="67">
        <f>'Historical Data - POS'!G35</f>
        <v>-637722</v>
      </c>
      <c r="H17" s="67">
        <f>'Historical Data - POS'!H35</f>
        <v>-1218066</v>
      </c>
      <c r="I17" s="67">
        <f>'Historical Data - POS'!I35</f>
        <v>-1562712</v>
      </c>
    </row>
    <row r="18" spans="1:9" x14ac:dyDescent="0.25">
      <c r="A18" s="18"/>
      <c r="B18" s="32"/>
      <c r="C18" s="33">
        <v>1.5</v>
      </c>
      <c r="D18" s="114" t="s">
        <v>70</v>
      </c>
      <c r="E18" s="60">
        <f>'Historical Data - POS'!E44</f>
        <v>0</v>
      </c>
      <c r="F18" s="60">
        <f>'Historical Data - POS'!F44</f>
        <v>2279</v>
      </c>
      <c r="G18" s="60">
        <f>'Historical Data - POS'!G44</f>
        <v>0</v>
      </c>
      <c r="H18" s="60">
        <f>'Historical Data - POS'!H44</f>
        <v>0</v>
      </c>
      <c r="I18" s="60">
        <f>'Historical Data - POS'!I44</f>
        <v>0</v>
      </c>
    </row>
    <row r="19" spans="1:9" ht="13.8" thickBot="1" x14ac:dyDescent="0.3">
      <c r="B19" s="34"/>
      <c r="C19" s="45"/>
      <c r="D19" s="107"/>
      <c r="E19" s="46"/>
      <c r="F19" s="47"/>
      <c r="G19" s="47"/>
      <c r="H19" s="47"/>
      <c r="I19" s="47"/>
    </row>
    <row r="20" spans="1:9" s="17" customFormat="1" x14ac:dyDescent="0.25">
      <c r="B20" s="28" t="s">
        <v>6</v>
      </c>
      <c r="C20" s="48" t="s">
        <v>49</v>
      </c>
      <c r="D20" s="122"/>
      <c r="E20" s="39"/>
      <c r="F20" s="49"/>
      <c r="G20" s="49"/>
      <c r="H20" s="49"/>
      <c r="I20" s="49"/>
    </row>
    <row r="21" spans="1:9" s="17" customFormat="1" x14ac:dyDescent="0.25">
      <c r="B21" s="41"/>
      <c r="C21" s="50">
        <v>2.1</v>
      </c>
      <c r="D21" s="114" t="s">
        <v>46</v>
      </c>
      <c r="E21" s="60">
        <f>'Historical Data - Summary KPIC'!E14/'Historical Data - POS'!E$54</f>
        <v>136.33530900372935</v>
      </c>
      <c r="F21" s="60">
        <f>'Historical Data - Summary KPIC'!F14/'Historical Data - POS'!F$54</f>
        <v>23.393857271906054</v>
      </c>
      <c r="G21" s="60">
        <f>'Historical Data - Summary KPIC'!G14/'Historical Data - POS'!G$54</f>
        <v>0</v>
      </c>
      <c r="H21" s="60">
        <f>'Historical Data - Summary KPIC'!H14/'Historical Data - POS'!H$54</f>
        <v>0</v>
      </c>
      <c r="I21" s="60">
        <f>'Historical Data - Summary KPIC'!I14/'Historical Data - POS'!I$54</f>
        <v>0</v>
      </c>
    </row>
    <row r="22" spans="1:9" s="17" customFormat="1" x14ac:dyDescent="0.25">
      <c r="B22" s="41"/>
      <c r="C22" s="50">
        <v>2.2000000000000002</v>
      </c>
      <c r="D22" s="114" t="s">
        <v>47</v>
      </c>
      <c r="E22" s="60">
        <f>'Historical Data - Summary KPIC'!E15/'Historical Data - POS'!E$54</f>
        <v>265.63292488012786</v>
      </c>
      <c r="F22" s="60">
        <f>'Historical Data - Summary KPIC'!F15/'Historical Data - POS'!F$54</f>
        <v>274.21819824258847</v>
      </c>
      <c r="G22" s="60">
        <f>'Historical Data - Summary KPIC'!G15/'Historical Data - POS'!G$54</f>
        <v>354.48251009033248</v>
      </c>
      <c r="H22" s="60">
        <f>'Historical Data - Summary KPIC'!H15/'Historical Data - POS'!H$54</f>
        <v>369.77075904228224</v>
      </c>
      <c r="I22" s="60">
        <f>'Historical Data - Summary KPIC'!I15/'Historical Data - POS'!I$54</f>
        <v>433.84429065743944</v>
      </c>
    </row>
    <row r="23" spans="1:9" s="17" customFormat="1" x14ac:dyDescent="0.25">
      <c r="B23" s="41"/>
      <c r="C23" s="50">
        <v>2.2999999999999998</v>
      </c>
      <c r="D23" s="114" t="s">
        <v>37</v>
      </c>
      <c r="E23" s="60">
        <f>'Historical Data - Summary KPIC'!E16/'Historical Data - POS'!E$54</f>
        <v>55.676411827384122</v>
      </c>
      <c r="F23" s="60">
        <f>'Historical Data - Summary KPIC'!F16/'Historical Data - POS'!F$54</f>
        <v>48.483123922148316</v>
      </c>
      <c r="G23" s="60">
        <f>'Historical Data - Summary KPIC'!G16/'Historical Data - POS'!G$54</f>
        <v>58.184028445127808</v>
      </c>
      <c r="H23" s="60">
        <f>'Historical Data - Summary KPIC'!H16/'Historical Data - POS'!H$54</f>
        <v>53.377313635591783</v>
      </c>
      <c r="I23" s="60">
        <f>'Historical Data - Summary KPIC'!I16/'Historical Data - POS'!I$54</f>
        <v>50.182352941176468</v>
      </c>
    </row>
    <row r="24" spans="1:9" s="17" customFormat="1" x14ac:dyDescent="0.25">
      <c r="B24" s="41"/>
      <c r="C24" s="50">
        <v>2.4</v>
      </c>
      <c r="D24" s="114" t="s">
        <v>48</v>
      </c>
      <c r="E24" s="60">
        <f>'Historical Data - Summary KPIC'!E17/'Historical Data - POS'!E$54</f>
        <v>-70.627330847096431</v>
      </c>
      <c r="F24" s="60">
        <f>'Historical Data - Summary KPIC'!F17/'Historical Data - POS'!F$54</f>
        <v>-91.624373819495773</v>
      </c>
      <c r="G24" s="60">
        <f>'Historical Data - Summary KPIC'!G17/'Historical Data - POS'!G$54</f>
        <v>-61.284066884489718</v>
      </c>
      <c r="H24" s="60">
        <f>'Historical Data - Summary KPIC'!H17/'Historical Data - POS'!H$54</f>
        <v>-103.41874681609781</v>
      </c>
      <c r="I24" s="60">
        <f>'Historical Data - Summary KPIC'!I17/'Historical Data - POS'!I$54</f>
        <v>-135.18269896193772</v>
      </c>
    </row>
    <row r="25" spans="1:9" x14ac:dyDescent="0.25">
      <c r="B25" s="41"/>
      <c r="C25" s="33">
        <v>2.5</v>
      </c>
      <c r="D25" s="114" t="s">
        <v>70</v>
      </c>
      <c r="E25" s="60">
        <f>'Historical Data - Summary KPIC'!E18/'Historical Data - POS'!E$54</f>
        <v>0</v>
      </c>
      <c r="F25" s="60">
        <f>'Historical Data - Summary KPIC'!F18/'Historical Data - POS'!F$54</f>
        <v>0.18715611398538229</v>
      </c>
      <c r="G25" s="60">
        <f>'Historical Data - Summary KPIC'!G18/'Historical Data - POS'!G$54</f>
        <v>0</v>
      </c>
      <c r="H25" s="60">
        <f>'Historical Data - Summary KPIC'!H18/'Historical Data - POS'!H$54</f>
        <v>0</v>
      </c>
      <c r="I25" s="60">
        <f>'Historical Data - Summary KPIC'!I18/'Historical Data - POS'!I$54</f>
        <v>0</v>
      </c>
    </row>
    <row r="26" spans="1:9" x14ac:dyDescent="0.25">
      <c r="B26" s="52"/>
      <c r="C26" s="53"/>
      <c r="D26" s="123"/>
      <c r="E26" s="36"/>
      <c r="F26" s="54"/>
      <c r="G26" s="54"/>
      <c r="H26" s="54"/>
      <c r="I26" s="54"/>
    </row>
    <row r="27" spans="1:9" x14ac:dyDescent="0.25">
      <c r="B27" s="55" t="s">
        <v>8</v>
      </c>
      <c r="C27" s="29" t="s">
        <v>50</v>
      </c>
      <c r="D27" s="140"/>
      <c r="E27" s="39"/>
      <c r="F27" s="49"/>
      <c r="G27" s="49"/>
      <c r="H27" s="49"/>
      <c r="I27" s="49"/>
    </row>
    <row r="28" spans="1:9" x14ac:dyDescent="0.25">
      <c r="B28" s="56"/>
      <c r="C28" s="50">
        <v>3.1</v>
      </c>
      <c r="D28" s="114" t="s">
        <v>46</v>
      </c>
      <c r="E28" s="57">
        <v>-3.9218446848695576E-3</v>
      </c>
      <c r="F28" s="57">
        <f t="shared" ref="F28:I31" si="0">IF(E21="","",F21/E21-1)</f>
        <v>-0.82840940147598796</v>
      </c>
      <c r="G28" s="57">
        <f t="shared" si="0"/>
        <v>-1</v>
      </c>
      <c r="H28" s="57" t="e">
        <f t="shared" si="0"/>
        <v>#DIV/0!</v>
      </c>
      <c r="I28" s="57" t="e">
        <f t="shared" si="0"/>
        <v>#DIV/0!</v>
      </c>
    </row>
    <row r="29" spans="1:9" x14ac:dyDescent="0.25">
      <c r="B29" s="56"/>
      <c r="C29" s="50">
        <v>3.2</v>
      </c>
      <c r="D29" s="114" t="s">
        <v>47</v>
      </c>
      <c r="E29" s="57">
        <v>9.4307503331536147E-2</v>
      </c>
      <c r="F29" s="57">
        <f t="shared" si="0"/>
        <v>3.2320064865207776E-2</v>
      </c>
      <c r="G29" s="57">
        <f t="shared" si="0"/>
        <v>0.29270235295156377</v>
      </c>
      <c r="H29" s="57">
        <f t="shared" si="0"/>
        <v>4.3128358993096416E-2</v>
      </c>
      <c r="I29" s="57">
        <f t="shared" si="0"/>
        <v>0.17327906560570017</v>
      </c>
    </row>
    <row r="30" spans="1:9" s="17" customFormat="1" x14ac:dyDescent="0.25">
      <c r="B30" s="56"/>
      <c r="C30" s="50">
        <v>3.3</v>
      </c>
      <c r="D30" s="114" t="s">
        <v>37</v>
      </c>
      <c r="E30" s="57">
        <v>0.17824998285885996</v>
      </c>
      <c r="F30" s="57">
        <f t="shared" si="0"/>
        <v>-0.12919812303166112</v>
      </c>
      <c r="G30" s="57">
        <f t="shared" si="0"/>
        <v>0.20008827274737295</v>
      </c>
      <c r="H30" s="57">
        <f t="shared" si="0"/>
        <v>-8.2612272439491541E-2</v>
      </c>
      <c r="I30" s="57">
        <f t="shared" si="0"/>
        <v>-5.9856153800234124E-2</v>
      </c>
    </row>
    <row r="31" spans="1:9" x14ac:dyDescent="0.25">
      <c r="B31" s="56"/>
      <c r="C31" s="50">
        <v>3.4</v>
      </c>
      <c r="D31" s="114" t="s">
        <v>48</v>
      </c>
      <c r="E31" s="57">
        <v>1.2486965668712924</v>
      </c>
      <c r="F31" s="57">
        <f t="shared" si="0"/>
        <v>0.29729345170719501</v>
      </c>
      <c r="G31" s="57">
        <f t="shared" si="0"/>
        <v>-0.33113794583500078</v>
      </c>
      <c r="H31" s="57">
        <f t="shared" si="0"/>
        <v>0.68753074124510971</v>
      </c>
      <c r="I31" s="57">
        <f t="shared" si="0"/>
        <v>0.3071392095122123</v>
      </c>
    </row>
    <row r="32" spans="1:9" x14ac:dyDescent="0.25">
      <c r="B32" s="56"/>
      <c r="C32" s="33">
        <v>3.5</v>
      </c>
      <c r="D32" s="114" t="s">
        <v>70</v>
      </c>
      <c r="E32" s="44" t="s">
        <v>51</v>
      </c>
      <c r="F32" s="44" t="s">
        <v>51</v>
      </c>
      <c r="G32" s="44" t="s">
        <v>51</v>
      </c>
      <c r="H32" s="44" t="s">
        <v>51</v>
      </c>
      <c r="I32" s="44" t="s">
        <v>51</v>
      </c>
    </row>
    <row r="33" spans="2:9" ht="15" customHeight="1" x14ac:dyDescent="0.25">
      <c r="B33" s="58"/>
      <c r="C33" s="45"/>
      <c r="D33" s="121"/>
      <c r="E33" s="36"/>
      <c r="F33" s="54"/>
      <c r="G33" s="54"/>
      <c r="H33" s="54"/>
      <c r="I33" s="54"/>
    </row>
    <row r="34" spans="2:9" ht="15" customHeight="1" x14ac:dyDescent="0.25"/>
    <row r="35" spans="2:9" ht="13.8" thickBot="1" x14ac:dyDescent="0.3"/>
    <row r="36" spans="2:9" ht="14.4" customHeight="1" x14ac:dyDescent="0.25">
      <c r="B36" s="25" t="s">
        <v>44</v>
      </c>
      <c r="D36" s="17"/>
      <c r="E36" s="148" t="s">
        <v>13</v>
      </c>
      <c r="F36" s="149"/>
      <c r="G36" s="149"/>
      <c r="H36" s="149"/>
      <c r="I36" s="150"/>
    </row>
    <row r="37" spans="2:9" ht="15" customHeight="1" thickBot="1" x14ac:dyDescent="0.3">
      <c r="D37" s="17"/>
      <c r="E37" s="151" t="str">
        <f>B36</f>
        <v>PPO/EPO</v>
      </c>
      <c r="F37" s="152"/>
      <c r="G37" s="152"/>
      <c r="H37" s="152"/>
      <c r="I37" s="153"/>
    </row>
    <row r="38" spans="2:9" ht="13.8" thickBot="1" x14ac:dyDescent="0.3">
      <c r="D38" s="17"/>
      <c r="E38" s="27" t="s">
        <v>5</v>
      </c>
      <c r="F38" s="27" t="s">
        <v>52</v>
      </c>
      <c r="G38" s="27" t="s">
        <v>71</v>
      </c>
      <c r="H38" s="27" t="s">
        <v>73</v>
      </c>
      <c r="I38" s="26" t="s">
        <v>74</v>
      </c>
    </row>
    <row r="39" spans="2:9" x14ac:dyDescent="0.25">
      <c r="B39" s="28" t="s">
        <v>3</v>
      </c>
      <c r="C39" s="29" t="s">
        <v>45</v>
      </c>
      <c r="D39" s="120"/>
      <c r="E39" s="141"/>
      <c r="F39" s="40"/>
      <c r="G39" s="40"/>
      <c r="H39" s="40"/>
      <c r="I39" s="40"/>
    </row>
    <row r="40" spans="2:9" x14ac:dyDescent="0.25">
      <c r="B40" s="32"/>
      <c r="C40" s="33">
        <v>1.1000000000000001</v>
      </c>
      <c r="D40" s="114" t="s">
        <v>46</v>
      </c>
      <c r="E40" s="67">
        <f>'Historical Data - PPO'!E14</f>
        <v>36906935</v>
      </c>
      <c r="F40" s="67">
        <f>'Historical Data - PPO'!F14</f>
        <v>33545407</v>
      </c>
      <c r="G40" s="67">
        <f>'Historical Data - PPO'!G14</f>
        <v>30911339</v>
      </c>
      <c r="H40" s="67">
        <f>'Historical Data - PPO'!H14</f>
        <v>32700845</v>
      </c>
      <c r="I40" s="67">
        <f>'Historical Data - PPO'!I14</f>
        <v>31447257</v>
      </c>
    </row>
    <row r="41" spans="2:9" x14ac:dyDescent="0.25">
      <c r="B41" s="41"/>
      <c r="C41" s="33">
        <v>1.2</v>
      </c>
      <c r="D41" s="114" t="s">
        <v>47</v>
      </c>
      <c r="E41" s="67">
        <f>'Historical Data - PPO'!E22</f>
        <v>28742340</v>
      </c>
      <c r="F41" s="67">
        <f>'Historical Data - PPO'!F22</f>
        <v>29866618</v>
      </c>
      <c r="G41" s="67">
        <f>'Historical Data - PPO'!G22</f>
        <v>25959279</v>
      </c>
      <c r="H41" s="67">
        <f>'Historical Data - PPO'!H22</f>
        <v>29071247</v>
      </c>
      <c r="I41" s="67">
        <f>'Historical Data - PPO'!I22</f>
        <v>24707733</v>
      </c>
    </row>
    <row r="42" spans="2:9" x14ac:dyDescent="0.25">
      <c r="B42" s="32"/>
      <c r="C42" s="33">
        <v>1.3</v>
      </c>
      <c r="D42" s="114" t="s">
        <v>37</v>
      </c>
      <c r="E42" s="67">
        <f>'Historical Data - PPO'!E50</f>
        <v>4204146</v>
      </c>
      <c r="F42" s="67">
        <f>'Historical Data - PPO'!F50</f>
        <v>4574713</v>
      </c>
      <c r="G42" s="67">
        <f>'Historical Data - PPO'!G50</f>
        <v>4200134</v>
      </c>
      <c r="H42" s="67">
        <f>'Historical Data - PPO'!H50</f>
        <v>4545481</v>
      </c>
      <c r="I42" s="67">
        <f>'Historical Data - PPO'!I50</f>
        <v>3942016</v>
      </c>
    </row>
    <row r="43" spans="2:9" x14ac:dyDescent="0.25">
      <c r="B43" s="32"/>
      <c r="C43" s="33">
        <v>1.4</v>
      </c>
      <c r="D43" s="114" t="s">
        <v>48</v>
      </c>
      <c r="E43" s="67">
        <f>'Historical Data - PPO'!E35</f>
        <v>2895182</v>
      </c>
      <c r="F43" s="67">
        <f>'Historical Data - PPO'!F35</f>
        <v>624257</v>
      </c>
      <c r="G43" s="67">
        <f>'Historical Data - PPO'!G35</f>
        <v>437491</v>
      </c>
      <c r="H43" s="67">
        <f>'Historical Data - PPO'!H35</f>
        <v>403188</v>
      </c>
      <c r="I43" s="67">
        <f>'Historical Data - PPO'!I35</f>
        <v>1970052</v>
      </c>
    </row>
    <row r="44" spans="2:9" x14ac:dyDescent="0.25">
      <c r="B44" s="32"/>
      <c r="C44" s="33">
        <v>1.5</v>
      </c>
      <c r="D44" s="114" t="s">
        <v>70</v>
      </c>
      <c r="E44" s="60">
        <f>'Historical Data - PPO'!E44</f>
        <v>0</v>
      </c>
      <c r="F44" s="60">
        <f>'Historical Data - PPO'!F44</f>
        <v>268363</v>
      </c>
      <c r="G44" s="60">
        <f>'Historical Data - PPO'!G44</f>
        <v>247291</v>
      </c>
      <c r="H44" s="60">
        <f>'Historical Data - PPO'!H44</f>
        <v>261621</v>
      </c>
      <c r="I44" s="60">
        <f>'Historical Data - PPO'!I44</f>
        <v>0</v>
      </c>
    </row>
    <row r="45" spans="2:9" ht="13.8" thickBot="1" x14ac:dyDescent="0.3">
      <c r="B45" s="34"/>
      <c r="C45" s="45"/>
      <c r="D45" s="107"/>
      <c r="E45" s="46"/>
      <c r="F45" s="47"/>
      <c r="G45" s="47"/>
      <c r="H45" s="47"/>
      <c r="I45" s="47"/>
    </row>
    <row r="46" spans="2:9" x14ac:dyDescent="0.25">
      <c r="B46" s="28" t="s">
        <v>6</v>
      </c>
      <c r="C46" s="48" t="s">
        <v>49</v>
      </c>
      <c r="D46" s="122"/>
      <c r="E46" s="39"/>
      <c r="F46" s="49"/>
      <c r="G46" s="49"/>
      <c r="H46" s="49"/>
      <c r="I46" s="49"/>
    </row>
    <row r="47" spans="2:9" x14ac:dyDescent="0.25">
      <c r="B47" s="41"/>
      <c r="C47" s="50">
        <v>2.1</v>
      </c>
      <c r="D47" s="114" t="s">
        <v>46</v>
      </c>
      <c r="E47" s="60">
        <f>E40/'Historical Data - PPO'!E$54</f>
        <v>534.98391001203129</v>
      </c>
      <c r="F47" s="60">
        <f>F40/'Historical Data - PPO'!F$54</f>
        <v>523.02737889205923</v>
      </c>
      <c r="G47" s="60">
        <f>G40/'Historical Data - PPO'!G$54</f>
        <v>503.82766938861994</v>
      </c>
      <c r="H47" s="60">
        <f>H40/'Historical Data - PPO'!H$54</f>
        <v>506.74629247958347</v>
      </c>
      <c r="I47" s="60">
        <f>I40/'Historical Data - PPO'!I$54</f>
        <v>592.89700226244349</v>
      </c>
    </row>
    <row r="48" spans="2:9" x14ac:dyDescent="0.25">
      <c r="B48" s="41"/>
      <c r="C48" s="50">
        <v>2.2000000000000002</v>
      </c>
      <c r="D48" s="114" t="s">
        <v>47</v>
      </c>
      <c r="E48" s="60">
        <f>E41/'Historical Data - PPO'!E$54</f>
        <v>416.63414846275384</v>
      </c>
      <c r="F48" s="60">
        <f>F41/'Historical Data - PPO'!F$54</f>
        <v>465.66908336841448</v>
      </c>
      <c r="G48" s="60">
        <f>G41/'Historical Data - PPO'!G$54</f>
        <v>423.11344188548236</v>
      </c>
      <c r="H48" s="60">
        <f>H41/'Historical Data - PPO'!H$54</f>
        <v>450.5004881374843</v>
      </c>
      <c r="I48" s="60">
        <f>I41/'Historical Data - PPO'!I$54</f>
        <v>465.83207013574662</v>
      </c>
    </row>
    <row r="49" spans="2:9" x14ac:dyDescent="0.25">
      <c r="B49" s="41"/>
      <c r="C49" s="50">
        <v>2.2999999999999998</v>
      </c>
      <c r="D49" s="114" t="s">
        <v>37</v>
      </c>
      <c r="E49" s="60">
        <f>E42/'Historical Data - PPO'!E$54</f>
        <v>60.941133836809833</v>
      </c>
      <c r="F49" s="60">
        <f>F42/'Historical Data - PPO'!F$54</f>
        <v>71.327205825030788</v>
      </c>
      <c r="G49" s="60">
        <f>G42/'Historical Data - PPO'!G$54</f>
        <v>68.458494287157919</v>
      </c>
      <c r="H49" s="60">
        <f>H42/'Historical Data - PPO'!H$54</f>
        <v>70.438719375184021</v>
      </c>
      <c r="I49" s="60">
        <f>I42/'Historical Data - PPO'!I$54</f>
        <v>74.321568627450986</v>
      </c>
    </row>
    <row r="50" spans="2:9" x14ac:dyDescent="0.25">
      <c r="B50" s="41"/>
      <c r="C50" s="50">
        <v>2.4</v>
      </c>
      <c r="D50" s="114" t="s">
        <v>48</v>
      </c>
      <c r="E50" s="60">
        <f>E43/'Historical Data - PPO'!E$54</f>
        <v>41.967066258860363</v>
      </c>
      <c r="F50" s="60">
        <f>F43/'Historical Data - PPO'!F$54</f>
        <v>9.7331805354163752</v>
      </c>
      <c r="G50" s="60">
        <f>G43/'Historical Data - PPO'!G$54</f>
        <v>7.1307189542483664</v>
      </c>
      <c r="H50" s="60">
        <f>H43/'Historical Data - PPO'!H$54</f>
        <v>6.2479738420294124</v>
      </c>
      <c r="I50" s="60">
        <f>I43/'Historical Data - PPO'!I$54</f>
        <v>37.142760180995474</v>
      </c>
    </row>
    <row r="51" spans="2:9" x14ac:dyDescent="0.25">
      <c r="B51" s="41"/>
      <c r="C51" s="33">
        <v>2.5</v>
      </c>
      <c r="D51" s="114" t="s">
        <v>70</v>
      </c>
      <c r="E51" s="60">
        <f>E44/'Historical Data - PPO'!E$54</f>
        <v>0</v>
      </c>
      <c r="F51" s="60">
        <f>F44/'Historical Data - PPO'!F$54</f>
        <v>4.1842150396806836</v>
      </c>
      <c r="G51" s="60">
        <f>G44/'Historical Data - PPO'!G$54</f>
        <v>4.0306260492559449</v>
      </c>
      <c r="H51" s="60">
        <f>H44/'Historical Data - PPO'!H$54</f>
        <v>4.054191008972432</v>
      </c>
      <c r="I51" s="60">
        <f>I44/'Historical Data - PPO'!I$54</f>
        <v>0</v>
      </c>
    </row>
    <row r="52" spans="2:9" x14ac:dyDescent="0.25">
      <c r="B52" s="52"/>
      <c r="C52" s="53"/>
      <c r="D52" s="123"/>
      <c r="E52" s="36"/>
      <c r="F52" s="54"/>
      <c r="G52" s="54"/>
      <c r="H52" s="54"/>
      <c r="I52" s="54"/>
    </row>
    <row r="53" spans="2:9" x14ac:dyDescent="0.25">
      <c r="B53" s="55" t="s">
        <v>8</v>
      </c>
      <c r="C53" s="29" t="s">
        <v>50</v>
      </c>
      <c r="D53" s="140"/>
      <c r="E53" s="39"/>
      <c r="F53" s="49"/>
      <c r="G53" s="49"/>
      <c r="H53" s="49"/>
      <c r="I53" s="49"/>
    </row>
    <row r="54" spans="2:9" x14ac:dyDescent="0.25">
      <c r="B54" s="56"/>
      <c r="C54" s="50">
        <v>3.1</v>
      </c>
      <c r="D54" s="114" t="s">
        <v>46</v>
      </c>
      <c r="E54" s="57">
        <v>-0.14910405660542481</v>
      </c>
      <c r="F54" s="57">
        <f t="shared" ref="F54:I57" si="1">IF(E47="","",F47/E47-1)</f>
        <v>-2.2349328449341899E-2</v>
      </c>
      <c r="G54" s="57">
        <f t="shared" si="1"/>
        <v>-3.6708803933190759E-2</v>
      </c>
      <c r="H54" s="57">
        <f t="shared" si="1"/>
        <v>5.7928995731917343E-3</v>
      </c>
      <c r="I54" s="57">
        <f t="shared" si="1"/>
        <v>0.17000757787750564</v>
      </c>
    </row>
    <row r="55" spans="2:9" x14ac:dyDescent="0.25">
      <c r="B55" s="56"/>
      <c r="C55" s="50">
        <v>3.2</v>
      </c>
      <c r="D55" s="114" t="s">
        <v>47</v>
      </c>
      <c r="E55" s="57">
        <v>-0.27376067928993231</v>
      </c>
      <c r="F55" s="57">
        <f t="shared" si="1"/>
        <v>0.11769302897178213</v>
      </c>
      <c r="G55" s="57">
        <f t="shared" si="1"/>
        <v>-9.1386014238063917E-2</v>
      </c>
      <c r="H55" s="57">
        <f t="shared" si="1"/>
        <v>6.4727431324231866E-2</v>
      </c>
      <c r="I55" s="57">
        <f t="shared" si="1"/>
        <v>3.40323316000124E-2</v>
      </c>
    </row>
    <row r="56" spans="2:9" x14ac:dyDescent="0.25">
      <c r="B56" s="56"/>
      <c r="C56" s="50">
        <v>3.3</v>
      </c>
      <c r="D56" s="114" t="s">
        <v>37</v>
      </c>
      <c r="E56" s="57">
        <v>-0.29682410663316172</v>
      </c>
      <c r="F56" s="57">
        <f t="shared" si="1"/>
        <v>0.17042794143005469</v>
      </c>
      <c r="G56" s="57">
        <f t="shared" si="1"/>
        <v>-4.0219037107803723E-2</v>
      </c>
      <c r="H56" s="57">
        <f t="shared" si="1"/>
        <v>2.8925922321922481E-2</v>
      </c>
      <c r="I56" s="57">
        <f t="shared" si="1"/>
        <v>5.5123791101104436E-2</v>
      </c>
    </row>
    <row r="57" spans="2:9" x14ac:dyDescent="0.25">
      <c r="B57" s="56"/>
      <c r="C57" s="50">
        <v>3.4</v>
      </c>
      <c r="D57" s="114" t="s">
        <v>48</v>
      </c>
      <c r="E57" s="57">
        <v>1.0157737098985202</v>
      </c>
      <c r="F57" s="57">
        <f t="shared" si="1"/>
        <v>-0.76807574598185213</v>
      </c>
      <c r="G57" s="57">
        <f t="shared" si="1"/>
        <v>-0.26738038729461189</v>
      </c>
      <c r="H57" s="57">
        <f t="shared" si="1"/>
        <v>-0.12379468576489461</v>
      </c>
      <c r="I57" s="57">
        <f t="shared" si="1"/>
        <v>4.9447688354807653</v>
      </c>
    </row>
    <row r="58" spans="2:9" x14ac:dyDescent="0.25">
      <c r="B58" s="56"/>
      <c r="C58" s="33">
        <v>3.5</v>
      </c>
      <c r="D58" s="114" t="s">
        <v>70</v>
      </c>
      <c r="E58" s="44" t="s">
        <v>51</v>
      </c>
      <c r="F58" s="44" t="s">
        <v>51</v>
      </c>
      <c r="G58" s="44" t="s">
        <v>51</v>
      </c>
      <c r="H58" s="44" t="s">
        <v>51</v>
      </c>
      <c r="I58" s="44" t="s">
        <v>51</v>
      </c>
    </row>
    <row r="59" spans="2:9" x14ac:dyDescent="0.25">
      <c r="B59" s="58"/>
      <c r="C59" s="45"/>
      <c r="D59" s="121"/>
      <c r="E59" s="36"/>
      <c r="F59" s="54"/>
      <c r="G59" s="54"/>
      <c r="H59" s="54"/>
      <c r="I59" s="54"/>
    </row>
  </sheetData>
  <mergeCells count="9">
    <mergeCell ref="E37:I37"/>
    <mergeCell ref="E10:I10"/>
    <mergeCell ref="E36:I36"/>
    <mergeCell ref="B1:I1"/>
    <mergeCell ref="B2:I2"/>
    <mergeCell ref="B3:I3"/>
    <mergeCell ref="B4:I4"/>
    <mergeCell ref="B6:I6"/>
    <mergeCell ref="E11:I11"/>
  </mergeCells>
  <conditionalFormatting sqref="E18:G18 E44:G44 E14:F17 E28:F31 E40:F43 F54:F57 E21:F25 E47:F51 F58:G58 E32:G32">
    <cfRule type="cellIs" dxfId="32" priority="48" stopIfTrue="1" operator="lessThan">
      <formula>0</formula>
    </cfRule>
  </conditionalFormatting>
  <conditionalFormatting sqref="G14:G17">
    <cfRule type="cellIs" dxfId="31" priority="42" stopIfTrue="1" operator="lessThan">
      <formula>0</formula>
    </cfRule>
  </conditionalFormatting>
  <conditionalFormatting sqref="G21:G24">
    <cfRule type="cellIs" dxfId="30" priority="41" stopIfTrue="1" operator="lessThan">
      <formula>0</formula>
    </cfRule>
  </conditionalFormatting>
  <conditionalFormatting sqref="G28:G31">
    <cfRule type="cellIs" dxfId="29" priority="40" stopIfTrue="1" operator="lessThan">
      <formula>0</formula>
    </cfRule>
  </conditionalFormatting>
  <conditionalFormatting sqref="G40:G43">
    <cfRule type="cellIs" dxfId="28" priority="39" stopIfTrue="1" operator="lessThan">
      <formula>0</formula>
    </cfRule>
  </conditionalFormatting>
  <conditionalFormatting sqref="G47:G50">
    <cfRule type="cellIs" dxfId="27" priority="38" stopIfTrue="1" operator="lessThan">
      <formula>0</formula>
    </cfRule>
  </conditionalFormatting>
  <conditionalFormatting sqref="G54:G57">
    <cfRule type="cellIs" dxfId="26" priority="37" stopIfTrue="1" operator="lessThan">
      <formula>0</formula>
    </cfRule>
  </conditionalFormatting>
  <conditionalFormatting sqref="G25">
    <cfRule type="cellIs" dxfId="25" priority="35" stopIfTrue="1" operator="lessThan">
      <formula>0</formula>
    </cfRule>
  </conditionalFormatting>
  <conditionalFormatting sqref="G51">
    <cfRule type="cellIs" dxfId="24" priority="31" stopIfTrue="1" operator="lessThan">
      <formula>0</formula>
    </cfRule>
  </conditionalFormatting>
  <conditionalFormatting sqref="H18 H44">
    <cfRule type="cellIs" dxfId="23" priority="28" stopIfTrue="1" operator="lessThan">
      <formula>0</formula>
    </cfRule>
  </conditionalFormatting>
  <conditionalFormatting sqref="H14:H17">
    <cfRule type="cellIs" dxfId="22" priority="27" stopIfTrue="1" operator="lessThan">
      <formula>0</formula>
    </cfRule>
  </conditionalFormatting>
  <conditionalFormatting sqref="H21:H24">
    <cfRule type="cellIs" dxfId="21" priority="26" stopIfTrue="1" operator="lessThan">
      <formula>0</formula>
    </cfRule>
  </conditionalFormatting>
  <conditionalFormatting sqref="H28:H31">
    <cfRule type="cellIs" dxfId="20" priority="25" stopIfTrue="1" operator="lessThan">
      <formula>0</formula>
    </cfRule>
  </conditionalFormatting>
  <conditionalFormatting sqref="H40:H43">
    <cfRule type="cellIs" dxfId="19" priority="24" stopIfTrue="1" operator="lessThan">
      <formula>0</formula>
    </cfRule>
  </conditionalFormatting>
  <conditionalFormatting sqref="H47:H50">
    <cfRule type="cellIs" dxfId="18" priority="23" stopIfTrue="1" operator="lessThan">
      <formula>0</formula>
    </cfRule>
  </conditionalFormatting>
  <conditionalFormatting sqref="H54:H57">
    <cfRule type="cellIs" dxfId="17" priority="22" stopIfTrue="1" operator="lessThan">
      <formula>0</formula>
    </cfRule>
  </conditionalFormatting>
  <conditionalFormatting sqref="H25">
    <cfRule type="cellIs" dxfId="16" priority="21" stopIfTrue="1" operator="lessThan">
      <formula>0</formula>
    </cfRule>
  </conditionalFormatting>
  <conditionalFormatting sqref="H51">
    <cfRule type="cellIs" dxfId="15" priority="19" stopIfTrue="1" operator="lessThan">
      <formula>0</formula>
    </cfRule>
  </conditionalFormatting>
  <conditionalFormatting sqref="H58">
    <cfRule type="cellIs" dxfId="14" priority="18" stopIfTrue="1" operator="lessThan">
      <formula>0</formula>
    </cfRule>
  </conditionalFormatting>
  <conditionalFormatting sqref="H32">
    <cfRule type="cellIs" dxfId="13" priority="16" stopIfTrue="1" operator="lessThan">
      <formula>0</formula>
    </cfRule>
  </conditionalFormatting>
  <conditionalFormatting sqref="I18">
    <cfRule type="cellIs" dxfId="12" priority="15" stopIfTrue="1" operator="lessThan">
      <formula>0</formula>
    </cfRule>
  </conditionalFormatting>
  <conditionalFormatting sqref="I14:I17">
    <cfRule type="cellIs" dxfId="11" priority="14" stopIfTrue="1" operator="lessThan">
      <formula>0</formula>
    </cfRule>
  </conditionalFormatting>
  <conditionalFormatting sqref="I21:I24">
    <cfRule type="cellIs" dxfId="10" priority="13" stopIfTrue="1" operator="lessThan">
      <formula>0</formula>
    </cfRule>
  </conditionalFormatting>
  <conditionalFormatting sqref="I28:I31">
    <cfRule type="cellIs" dxfId="9" priority="12" stopIfTrue="1" operator="lessThan">
      <formula>0</formula>
    </cfRule>
  </conditionalFormatting>
  <conditionalFormatting sqref="I25">
    <cfRule type="cellIs" dxfId="8" priority="11" stopIfTrue="1" operator="lessThan">
      <formula>0</formula>
    </cfRule>
  </conditionalFormatting>
  <conditionalFormatting sqref="I32">
    <cfRule type="cellIs" dxfId="7" priority="10" stopIfTrue="1" operator="lessThan">
      <formula>0</formula>
    </cfRule>
  </conditionalFormatting>
  <conditionalFormatting sqref="I44">
    <cfRule type="cellIs" dxfId="6" priority="9" stopIfTrue="1" operator="lessThan">
      <formula>0</formula>
    </cfRule>
  </conditionalFormatting>
  <conditionalFormatting sqref="I40:I43">
    <cfRule type="cellIs" dxfId="5" priority="8" stopIfTrue="1" operator="lessThan">
      <formula>0</formula>
    </cfRule>
  </conditionalFormatting>
  <conditionalFormatting sqref="I47:I50">
    <cfRule type="cellIs" dxfId="4" priority="7" stopIfTrue="1" operator="lessThan">
      <formula>0</formula>
    </cfRule>
  </conditionalFormatting>
  <conditionalFormatting sqref="I51">
    <cfRule type="cellIs" dxfId="3" priority="5" stopIfTrue="1" operator="lessThan">
      <formula>0</formula>
    </cfRule>
  </conditionalFormatting>
  <conditionalFormatting sqref="I54:I57">
    <cfRule type="cellIs" dxfId="2" priority="3" stopIfTrue="1" operator="lessThan">
      <formula>0</formula>
    </cfRule>
  </conditionalFormatting>
  <conditionalFormatting sqref="I58">
    <cfRule type="cellIs" dxfId="1" priority="2" stopIfTrue="1" operator="lessThan">
      <formula>0</formula>
    </cfRule>
  </conditionalFormatting>
  <conditionalFormatting sqref="E54:E58">
    <cfRule type="cellIs" dxfId="0" priority="1" stopIfTrue="1" operator="lessThan">
      <formula>0</formula>
    </cfRule>
  </conditionalFormatting>
  <printOptions horizontalCentered="1"/>
  <pageMargins left="0.25" right="0.25" top="0.75" bottom="0.75" header="0.3" footer="0.3"/>
  <pageSetup scale="6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CoverPage</vt:lpstr>
      <vt:lpstr>Historical Data - PPO</vt:lpstr>
      <vt:lpstr>Historical Data - POS</vt:lpstr>
      <vt:lpstr>Historical Data - Summary KPIC</vt:lpstr>
      <vt:lpstr>'Historical Data - POS'!Print_Area</vt:lpstr>
      <vt:lpstr>'Historical Data - PPO'!Print_Area</vt:lpstr>
      <vt:lpstr>'Historical Data - Summary KPIC'!Print_Area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2021-09-30T19:10:05Z</dcterms:modified>
</cp:coreProperties>
</file>