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6200" windowHeight="11700" tabRatio="832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62913"/>
</workbook>
</file>

<file path=xl/calcChain.xml><?xml version="1.0" encoding="utf-8"?>
<calcChain xmlns="http://schemas.openxmlformats.org/spreadsheetml/2006/main">
  <c r="C19" i="18" l="1"/>
  <c r="B16" i="8" l="1"/>
  <c r="B19" i="8" l="1"/>
  <c r="C16" i="18"/>
  <c r="B16" i="18"/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 l="1"/>
</calcChain>
</file>

<file path=xl/sharedStrings.xml><?xml version="1.0" encoding="utf-8"?>
<sst xmlns="http://schemas.openxmlformats.org/spreadsheetml/2006/main" count="1013" uniqueCount="566">
  <si>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</si>
  <si>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</si>
  <si>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</si>
  <si>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</si>
  <si>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</si>
  <si>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</si>
  <si>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</si>
  <si>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</si>
  <si>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</si>
  <si>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</si>
  <si>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</si>
  <si>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</si>
  <si>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</si>
  <si>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</si>
  <si>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</si>
  <si>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</si>
  <si>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</si>
  <si>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</si>
  <si>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</si>
  <si>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</si>
  <si>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</si>
  <si>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</si>
  <si>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</si>
  <si>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</si>
  <si>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</si>
  <si>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</si>
  <si>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</si>
  <si>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</si>
  <si>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</si>
  <si>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</si>
  <si>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</si>
  <si>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</si>
  <si>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</si>
  <si>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</si>
  <si>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</si>
  <si>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</si>
  <si>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</si>
  <si>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</si>
  <si>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</si>
  <si>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</si>
  <si>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</si>
  <si>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</si>
  <si>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</si>
  <si>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</si>
  <si>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</si>
  <si>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</si>
  <si>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</si>
  <si>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</si>
  <si>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</si>
  <si>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</si>
  <si>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</si>
  <si>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</si>
  <si>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</si>
  <si>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</si>
  <si>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</si>
  <si>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</si>
  <si>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</si>
  <si>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</si>
  <si>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</si>
  <si>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</si>
  <si>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</si>
  <si>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</si>
  <si>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</si>
  <si>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</si>
  <si>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</si>
  <si>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</si>
  <si>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</si>
  <si>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</si>
  <si>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</si>
  <si>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</si>
  <si>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</si>
  <si>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</si>
  <si>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</si>
  <si>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</si>
  <si>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</si>
  <si>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</si>
  <si>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</si>
  <si>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</si>
  <si>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 xml:space="preserve">EPINEPHRINE </t>
  </si>
  <si>
    <t>ADRENERGICS</t>
  </si>
  <si>
    <t xml:space="preserve">EVZIO       </t>
  </si>
  <si>
    <t>ANTI-ADDICTION/SUBSTANCE ABUSE TREATMENT AGENTS</t>
  </si>
  <si>
    <t xml:space="preserve">LUCEMYRA    </t>
  </si>
  <si>
    <t xml:space="preserve">ORENCIA     </t>
  </si>
  <si>
    <t>ANTIARTHRITICS</t>
  </si>
  <si>
    <t>ORENCIA CLCK</t>
  </si>
  <si>
    <t xml:space="preserve">OTEZLA      </t>
  </si>
  <si>
    <t xml:space="preserve">ARIKAYCE    </t>
  </si>
  <si>
    <t>ANTIBACTERIALS</t>
  </si>
  <si>
    <t xml:space="preserve">NUZYRA      </t>
  </si>
  <si>
    <t xml:space="preserve">SEYSARA     </t>
  </si>
  <si>
    <t xml:space="preserve">XENLETA     </t>
  </si>
  <si>
    <t xml:space="preserve">FRAGMIN     </t>
  </si>
  <si>
    <t>ANTICOAGULANTS</t>
  </si>
  <si>
    <t xml:space="preserve">IPRIVASK    </t>
  </si>
  <si>
    <t xml:space="preserve">LOVENOX     </t>
  </si>
  <si>
    <t xml:space="preserve">BANZEL      </t>
  </si>
  <si>
    <t>ANTICONVULSANTS</t>
  </si>
  <si>
    <t xml:space="preserve">DIACOMIT    </t>
  </si>
  <si>
    <t xml:space="preserve">EPIDIOLEX   </t>
  </si>
  <si>
    <t xml:space="preserve">SABRIL      </t>
  </si>
  <si>
    <t xml:space="preserve">SYMPAZAN    </t>
  </si>
  <si>
    <t xml:space="preserve">VALTOCO     </t>
  </si>
  <si>
    <t xml:space="preserve">VIGABATRIN  </t>
  </si>
  <si>
    <t xml:space="preserve">VIGADRONE   </t>
  </si>
  <si>
    <t xml:space="preserve">XCOPRI      </t>
  </si>
  <si>
    <t xml:space="preserve">SPRAVATO    </t>
  </si>
  <si>
    <t>ANTIDEPRESSANTS</t>
  </si>
  <si>
    <t xml:space="preserve">CETYLEV     </t>
  </si>
  <si>
    <t>ANTIDOTES</t>
  </si>
  <si>
    <t>DEFEROX MESY</t>
  </si>
  <si>
    <t>DEFEROXAMINE</t>
  </si>
  <si>
    <t xml:space="preserve">DESFERAL    </t>
  </si>
  <si>
    <t>FERPRX 2-DAY</t>
  </si>
  <si>
    <t xml:space="preserve">NALOXONE    </t>
  </si>
  <si>
    <t xml:space="preserve">AKYNZEO     </t>
  </si>
  <si>
    <t>ANTIEMETICS</t>
  </si>
  <si>
    <t xml:space="preserve">AIMOVIG     </t>
  </si>
  <si>
    <t>ANTIMIGRAINE AGENTS</t>
  </si>
  <si>
    <t xml:space="preserve">AJOVY       </t>
  </si>
  <si>
    <t xml:space="preserve">D.H.E. 45   </t>
  </si>
  <si>
    <t>DIHYDROERGOT</t>
  </si>
  <si>
    <t xml:space="preserve">EMGALITY    </t>
  </si>
  <si>
    <t xml:space="preserve">IMITREX     </t>
  </si>
  <si>
    <t xml:space="preserve">MIGRANAL    </t>
  </si>
  <si>
    <t xml:space="preserve">REYVOW      </t>
  </si>
  <si>
    <t xml:space="preserve">SUMATRIPTAN </t>
  </si>
  <si>
    <t xml:space="preserve">SIRTURO     </t>
  </si>
  <si>
    <t>ANTIMYCOBACTERIALS</t>
  </si>
  <si>
    <t xml:space="preserve">ABIRATERONE </t>
  </si>
  <si>
    <t>ANTINEOPLASTICS</t>
  </si>
  <si>
    <t xml:space="preserve">ACTIMMUNE   </t>
  </si>
  <si>
    <t xml:space="preserve">AFINITOR    </t>
  </si>
  <si>
    <t>AFINITOR DIS</t>
  </si>
  <si>
    <t xml:space="preserve">ALECENSA    </t>
  </si>
  <si>
    <t xml:space="preserve">ALUNBRIG    </t>
  </si>
  <si>
    <t xml:space="preserve">AYVAKIT     </t>
  </si>
  <si>
    <t xml:space="preserve">BALVERSA    </t>
  </si>
  <si>
    <t xml:space="preserve">BEXAROTENE  </t>
  </si>
  <si>
    <t xml:space="preserve">BOSULIF     </t>
  </si>
  <si>
    <t xml:space="preserve">BRAFTOVI    </t>
  </si>
  <si>
    <t xml:space="preserve">BRUKINSA    </t>
  </si>
  <si>
    <t xml:space="preserve">CABOMETYX   </t>
  </si>
  <si>
    <t xml:space="preserve">CALQUENCE   </t>
  </si>
  <si>
    <t>CAPECITABINE</t>
  </si>
  <si>
    <t xml:space="preserve">CAPRELSA    </t>
  </si>
  <si>
    <t xml:space="preserve">COMETRIQ    </t>
  </si>
  <si>
    <t xml:space="preserve">COPIKTRA    </t>
  </si>
  <si>
    <t xml:space="preserve">COTELLIC    </t>
  </si>
  <si>
    <t xml:space="preserve">DAURISMO    </t>
  </si>
  <si>
    <t xml:space="preserve">EMCYT       </t>
  </si>
  <si>
    <t xml:space="preserve">ERIVEDGE    </t>
  </si>
  <si>
    <t xml:space="preserve">ERLEADA     </t>
  </si>
  <si>
    <t xml:space="preserve">ERLOTINIB   </t>
  </si>
  <si>
    <t xml:space="preserve">ETOPOSIDE   </t>
  </si>
  <si>
    <t xml:space="preserve">EVEROLIMUS  </t>
  </si>
  <si>
    <t xml:space="preserve">EVOMELA     </t>
  </si>
  <si>
    <t xml:space="preserve">FARYDAK     </t>
  </si>
  <si>
    <t xml:space="preserve">GILOTRIF    </t>
  </si>
  <si>
    <t xml:space="preserve">GLEEVEC     </t>
  </si>
  <si>
    <t xml:space="preserve">GLEOSTINE   </t>
  </si>
  <si>
    <t xml:space="preserve">HYCAMTIN    </t>
  </si>
  <si>
    <t xml:space="preserve">IBRANCE     </t>
  </si>
  <si>
    <t xml:space="preserve">ICLUSIG     </t>
  </si>
  <si>
    <t xml:space="preserve">IDHIFA      </t>
  </si>
  <si>
    <t>IMATINIB MES</t>
  </si>
  <si>
    <t xml:space="preserve">IMBRUVICA   </t>
  </si>
  <si>
    <t xml:space="preserve">INLYTA      </t>
  </si>
  <si>
    <t xml:space="preserve">INREBIC     </t>
  </si>
  <si>
    <t xml:space="preserve">IRESSA      </t>
  </si>
  <si>
    <t xml:space="preserve">JAKAFI      </t>
  </si>
  <si>
    <t xml:space="preserve">KOSELUGO    </t>
  </si>
  <si>
    <t xml:space="preserve">LENVIMA     </t>
  </si>
  <si>
    <t xml:space="preserve">LONSURF     </t>
  </si>
  <si>
    <t xml:space="preserve">LORBRENA    </t>
  </si>
  <si>
    <t xml:space="preserve">LYNPARZA    </t>
  </si>
  <si>
    <t xml:space="preserve">MATULANE    </t>
  </si>
  <si>
    <t xml:space="preserve">MEKINIST    </t>
  </si>
  <si>
    <t xml:space="preserve">MEKTOVI     </t>
  </si>
  <si>
    <t xml:space="preserve">MESNEX      </t>
  </si>
  <si>
    <t xml:space="preserve">NERLYNX     </t>
  </si>
  <si>
    <t xml:space="preserve">NEXAVAR     </t>
  </si>
  <si>
    <t xml:space="preserve">NINLARO     </t>
  </si>
  <si>
    <t xml:space="preserve">NUBEQA      </t>
  </si>
  <si>
    <t xml:space="preserve">ODOMZO      </t>
  </si>
  <si>
    <t xml:space="preserve">PEMAZYRE    </t>
  </si>
  <si>
    <t>PIQRAY 200MG</t>
  </si>
  <si>
    <t>PIQRAY 250MG</t>
  </si>
  <si>
    <t>PIQRAY 300MG</t>
  </si>
  <si>
    <t xml:space="preserve">POMALYST    </t>
  </si>
  <si>
    <t xml:space="preserve">QINLOCK     </t>
  </si>
  <si>
    <t xml:space="preserve">RETEVMO     </t>
  </si>
  <si>
    <t xml:space="preserve">REVLIMID    </t>
  </si>
  <si>
    <t xml:space="preserve">ROZLYTREK   </t>
  </si>
  <si>
    <t xml:space="preserve">RUBRACA     </t>
  </si>
  <si>
    <t xml:space="preserve">RYDAPT      </t>
  </si>
  <si>
    <t xml:space="preserve">SPRYCEL     </t>
  </si>
  <si>
    <t xml:space="preserve">STIVARGA    </t>
  </si>
  <si>
    <t xml:space="preserve">SUTENT      </t>
  </si>
  <si>
    <t xml:space="preserve">TABRECTA    </t>
  </si>
  <si>
    <t xml:space="preserve">TAFINLAR    </t>
  </si>
  <si>
    <t xml:space="preserve">TAGRISSO    </t>
  </si>
  <si>
    <t xml:space="preserve">TALZENNA    </t>
  </si>
  <si>
    <t xml:space="preserve">TARCEVA     </t>
  </si>
  <si>
    <t xml:space="preserve">TARGRETIN   </t>
  </si>
  <si>
    <t xml:space="preserve">TASIGNA     </t>
  </si>
  <si>
    <t xml:space="preserve">TAZVERIK    </t>
  </si>
  <si>
    <t xml:space="preserve">TEMODAR     </t>
  </si>
  <si>
    <t>TEMOZOLOMIDE</t>
  </si>
  <si>
    <t xml:space="preserve">THALOMID    </t>
  </si>
  <si>
    <t xml:space="preserve">TIBSOVO     </t>
  </si>
  <si>
    <t xml:space="preserve">TRETINOIN   </t>
  </si>
  <si>
    <t xml:space="preserve">TUKYSA      </t>
  </si>
  <si>
    <t xml:space="preserve">TURALIO     </t>
  </si>
  <si>
    <t xml:space="preserve">TYKERB      </t>
  </si>
  <si>
    <t xml:space="preserve">VALCHLOR    </t>
  </si>
  <si>
    <t xml:space="preserve">VENCLEXTA   </t>
  </si>
  <si>
    <t xml:space="preserve">VERZENIO    </t>
  </si>
  <si>
    <t xml:space="preserve">VITRAKVI    </t>
  </si>
  <si>
    <t xml:space="preserve">VIZIMPRO    </t>
  </si>
  <si>
    <t xml:space="preserve">VOTRIENT    </t>
  </si>
  <si>
    <t xml:space="preserve">XALKORI     </t>
  </si>
  <si>
    <t xml:space="preserve">XELODA      </t>
  </si>
  <si>
    <t xml:space="preserve">XOSPATA     </t>
  </si>
  <si>
    <t xml:space="preserve">XPOVIO      </t>
  </si>
  <si>
    <t xml:space="preserve">XTANDI      </t>
  </si>
  <si>
    <t xml:space="preserve">YONSA       </t>
  </si>
  <si>
    <t xml:space="preserve">ZEJULA      </t>
  </si>
  <si>
    <t xml:space="preserve">ZELBORAF    </t>
  </si>
  <si>
    <t xml:space="preserve">ZOLINZA     </t>
  </si>
  <si>
    <t xml:space="preserve">ZYDELIG     </t>
  </si>
  <si>
    <t xml:space="preserve">ZYKADIA     </t>
  </si>
  <si>
    <t xml:space="preserve">ZYTIGA      </t>
  </si>
  <si>
    <t xml:space="preserve">OTREXUP     </t>
  </si>
  <si>
    <t>ANTINEOPLASTICS, IMMUNOLOGICAL AGENTS</t>
  </si>
  <si>
    <t xml:space="preserve">RASUVO      </t>
  </si>
  <si>
    <t xml:space="preserve">XATMEP      </t>
  </si>
  <si>
    <t xml:space="preserve">SAXENDA     </t>
  </si>
  <si>
    <t>ANTI-OBESITY AGENTS</t>
  </si>
  <si>
    <t xml:space="preserve">IMPAVIDO    </t>
  </si>
  <si>
    <t>ANTIPARASITICS</t>
  </si>
  <si>
    <t xml:space="preserve">GOCOVRI     </t>
  </si>
  <si>
    <t>ANTIPARKINSON AGENTS</t>
  </si>
  <si>
    <t xml:space="preserve">NOURIANZ    </t>
  </si>
  <si>
    <t xml:space="preserve">XADAGO      </t>
  </si>
  <si>
    <t xml:space="preserve">NUPLAZID    </t>
  </si>
  <si>
    <t>ANTIPSYCHOTICS</t>
  </si>
  <si>
    <t xml:space="preserve">VRAYLAR     </t>
  </si>
  <si>
    <t>ADEFOV DIPIV</t>
  </si>
  <si>
    <t>ANTIVIRALS</t>
  </si>
  <si>
    <t xml:space="preserve">BARACLUDE   </t>
  </si>
  <si>
    <t xml:space="preserve">DAKLINZA    </t>
  </si>
  <si>
    <t xml:space="preserve">EPCLUSA     </t>
  </si>
  <si>
    <t xml:space="preserve">FUZEON      </t>
  </si>
  <si>
    <t xml:space="preserve">HARVONI     </t>
  </si>
  <si>
    <t xml:space="preserve">HEPSERA     </t>
  </si>
  <si>
    <t>LEDIP-SOFOSB</t>
  </si>
  <si>
    <t xml:space="preserve">MAVYRET     </t>
  </si>
  <si>
    <t xml:space="preserve">PREVYMIS    </t>
  </si>
  <si>
    <t>SOFOS/VELPAT</t>
  </si>
  <si>
    <t xml:space="preserve">SOVALDI     </t>
  </si>
  <si>
    <t xml:space="preserve">TECHNIVIE   </t>
  </si>
  <si>
    <t xml:space="preserve">VEMLIDY     </t>
  </si>
  <si>
    <t xml:space="preserve">VIEKIRA PAK </t>
  </si>
  <si>
    <t xml:space="preserve">ZEPATIER    </t>
  </si>
  <si>
    <t xml:space="preserve">CAPLYTA     </t>
  </si>
  <si>
    <t>ATARACTICS-TRANQUILIZERS</t>
  </si>
  <si>
    <t xml:space="preserve">ADLYXIN     </t>
  </si>
  <si>
    <t>BLOOD GLUCOSE REGULATORS</t>
  </si>
  <si>
    <t xml:space="preserve">BYDUREON    </t>
  </si>
  <si>
    <t xml:space="preserve">BYDUREON BC </t>
  </si>
  <si>
    <t>BYDUREON PEN</t>
  </si>
  <si>
    <t xml:space="preserve">BYETTA      </t>
  </si>
  <si>
    <t xml:space="preserve">GLUCAGEN    </t>
  </si>
  <si>
    <t xml:space="preserve">GLUCAGON    </t>
  </si>
  <si>
    <t xml:space="preserve">OZEMPIC     </t>
  </si>
  <si>
    <t xml:space="preserve">RYBELSUS    </t>
  </si>
  <si>
    <t xml:space="preserve">SOLIQUA     </t>
  </si>
  <si>
    <t>SYMLINPEN 60</t>
  </si>
  <si>
    <t>SYMLNPEN 120</t>
  </si>
  <si>
    <t xml:space="preserve">TANZEUM     </t>
  </si>
  <si>
    <t xml:space="preserve">TRULICITY   </t>
  </si>
  <si>
    <t xml:space="preserve">VICTOZA     </t>
  </si>
  <si>
    <t xml:space="preserve">ADVATE      </t>
  </si>
  <si>
    <t>BLOOD PRODUCTS AND MODIFIERS</t>
  </si>
  <si>
    <t xml:space="preserve">ADYNOVATE   </t>
  </si>
  <si>
    <t xml:space="preserve">ALPHANATE   </t>
  </si>
  <si>
    <t xml:space="preserve">ALPROLIX    </t>
  </si>
  <si>
    <t xml:space="preserve">AMICAR      </t>
  </si>
  <si>
    <t>AMINOCAPR AC</t>
  </si>
  <si>
    <t>AMINOCAPROIC</t>
  </si>
  <si>
    <t xml:space="preserve">ARANESP     </t>
  </si>
  <si>
    <t xml:space="preserve">ARIXTRA     </t>
  </si>
  <si>
    <t xml:space="preserve">BEBULIN     </t>
  </si>
  <si>
    <t xml:space="preserve">BENEFIX     </t>
  </si>
  <si>
    <t xml:space="preserve">CABLIVI     </t>
  </si>
  <si>
    <t xml:space="preserve">CEPROTIN    </t>
  </si>
  <si>
    <t xml:space="preserve">COAGADEX    </t>
  </si>
  <si>
    <t xml:space="preserve">CORIFACT    </t>
  </si>
  <si>
    <t xml:space="preserve">DOPTELET    </t>
  </si>
  <si>
    <t xml:space="preserve">ENOXAPARIN  </t>
  </si>
  <si>
    <t xml:space="preserve">EPOGEN      </t>
  </si>
  <si>
    <t xml:space="preserve">FIBRYGA     </t>
  </si>
  <si>
    <t>FONDAPARINUX</t>
  </si>
  <si>
    <t xml:space="preserve">HELIXATE FS </t>
  </si>
  <si>
    <t xml:space="preserve">HEMLIBRA    </t>
  </si>
  <si>
    <t xml:space="preserve">HEMOFIL M   </t>
  </si>
  <si>
    <t xml:space="preserve">HUMATE-P    </t>
  </si>
  <si>
    <t xml:space="preserve">IXINITY     </t>
  </si>
  <si>
    <t xml:space="preserve">JIVI        </t>
  </si>
  <si>
    <t xml:space="preserve">KOATE       </t>
  </si>
  <si>
    <t xml:space="preserve">KOATE-DVI   </t>
  </si>
  <si>
    <t xml:space="preserve">KOGENATE FS </t>
  </si>
  <si>
    <t xml:space="preserve">KOVALTRY    </t>
  </si>
  <si>
    <t xml:space="preserve">MIRCERA     </t>
  </si>
  <si>
    <t xml:space="preserve">MONOCLATE-P </t>
  </si>
  <si>
    <t xml:space="preserve">MONONINE    </t>
  </si>
  <si>
    <t xml:space="preserve">OBIZUR      </t>
  </si>
  <si>
    <t xml:space="preserve">PROCRIT     </t>
  </si>
  <si>
    <t xml:space="preserve">PROFILNINE  </t>
  </si>
  <si>
    <t xml:space="preserve">PROMACTA    </t>
  </si>
  <si>
    <t xml:space="preserve">REBINYN     </t>
  </si>
  <si>
    <t xml:space="preserve">RECOMBINATE </t>
  </si>
  <si>
    <t xml:space="preserve">RIASTAP     </t>
  </si>
  <si>
    <t xml:space="preserve">TAVALISSE   </t>
  </si>
  <si>
    <t>THROMBAT III</t>
  </si>
  <si>
    <t xml:space="preserve">TRETTEN     </t>
  </si>
  <si>
    <t xml:space="preserve">VONVENDI    </t>
  </si>
  <si>
    <t xml:space="preserve">WILATE      </t>
  </si>
  <si>
    <t xml:space="preserve">JUXTAPID    </t>
  </si>
  <si>
    <t>CARDIOVASCULAR AGENTS</t>
  </si>
  <si>
    <t xml:space="preserve">NORTHERA    </t>
  </si>
  <si>
    <t xml:space="preserve">REPATHA     </t>
  </si>
  <si>
    <t>REPATHA SURE</t>
  </si>
  <si>
    <t xml:space="preserve">VECAMYL     </t>
  </si>
  <si>
    <t xml:space="preserve">AMPYRA      </t>
  </si>
  <si>
    <t>CENTRAL NERVOUS SYSTEM AGENTS</t>
  </si>
  <si>
    <t xml:space="preserve">AUBAGIO     </t>
  </si>
  <si>
    <t xml:space="preserve">AUSTEDO     </t>
  </si>
  <si>
    <t xml:space="preserve">AVONEX      </t>
  </si>
  <si>
    <t xml:space="preserve">AVONEX PEN  </t>
  </si>
  <si>
    <t>AVONEX PREFL</t>
  </si>
  <si>
    <t xml:space="preserve">BETASERON   </t>
  </si>
  <si>
    <t xml:space="preserve">COPAXONE    </t>
  </si>
  <si>
    <t>DALFAMPRIDIN</t>
  </si>
  <si>
    <t xml:space="preserve">EXTAVIA     </t>
  </si>
  <si>
    <t xml:space="preserve">FIRDAPSE    </t>
  </si>
  <si>
    <t xml:space="preserve">GILENYA     </t>
  </si>
  <si>
    <t xml:space="preserve">GLATIRAMER  </t>
  </si>
  <si>
    <t xml:space="preserve">GLATOPA     </t>
  </si>
  <si>
    <t xml:space="preserve">INGREZZA    </t>
  </si>
  <si>
    <t xml:space="preserve">MAVENCLAD   </t>
  </si>
  <si>
    <t xml:space="preserve">MAYZENT     </t>
  </si>
  <si>
    <t xml:space="preserve">PLEGRIDY    </t>
  </si>
  <si>
    <t>PLEGRIDY PEN</t>
  </si>
  <si>
    <t xml:space="preserve">REBIF       </t>
  </si>
  <si>
    <t>REBIF REBIDO</t>
  </si>
  <si>
    <t>REBIF TITRTN</t>
  </si>
  <si>
    <t xml:space="preserve">RUZURGI     </t>
  </si>
  <si>
    <t xml:space="preserve">TECFIDERA   </t>
  </si>
  <si>
    <t>TETRABENAZIN</t>
  </si>
  <si>
    <t xml:space="preserve">VUMERITY    </t>
  </si>
  <si>
    <t xml:space="preserve">XENAZINE    </t>
  </si>
  <si>
    <t>DERMATOLOGICAL AGENTS</t>
  </si>
  <si>
    <t xml:space="preserve">KORLYM      </t>
  </si>
  <si>
    <t>DIABETIC THERAPY</t>
  </si>
  <si>
    <t xml:space="preserve">CARBAGLU    </t>
  </si>
  <si>
    <t>ELECTROLYTES/MINERALS/METALS/VITAMINS</t>
  </si>
  <si>
    <t xml:space="preserve">CLOVIQUE    </t>
  </si>
  <si>
    <t xml:space="preserve">DEFERASIROX </t>
  </si>
  <si>
    <t xml:space="preserve">EXJADE      </t>
  </si>
  <si>
    <t xml:space="preserve">FERRIPROX   </t>
  </si>
  <si>
    <t xml:space="preserve">JADENU      </t>
  </si>
  <si>
    <t xml:space="preserve">JYNARQUE    </t>
  </si>
  <si>
    <t xml:space="preserve">SAMSCA      </t>
  </si>
  <si>
    <t xml:space="preserve">SYPRINE     </t>
  </si>
  <si>
    <t xml:space="preserve">TOLVAPTAN   </t>
  </si>
  <si>
    <t xml:space="preserve">TRIENTINE   </t>
  </si>
  <si>
    <t xml:space="preserve">GATTEX      </t>
  </si>
  <si>
    <t>GASTROINTESTINAL AGENTS</t>
  </si>
  <si>
    <t xml:space="preserve">MOTEGRITY   </t>
  </si>
  <si>
    <t xml:space="preserve">MYALEPT     </t>
  </si>
  <si>
    <t xml:space="preserve">RELISTOR    </t>
  </si>
  <si>
    <t xml:space="preserve">XERMELO     </t>
  </si>
  <si>
    <t xml:space="preserve">SEROSTIM    </t>
  </si>
  <si>
    <t>GASTROINTESTINAL AGENTS, HORMONAL AGENTS, STIMULANT/REPLACEMENT/MODIFYING (PITUITARY)</t>
  </si>
  <si>
    <t xml:space="preserve">ZOMACTON    </t>
  </si>
  <si>
    <t xml:space="preserve">BUPHENYL    </t>
  </si>
  <si>
    <t>GENETIC, ENZYME, OR PROTEIN DISORDER: REPLACEMENT, MODIFIERS, TREATMENT</t>
  </si>
  <si>
    <t xml:space="preserve">CERDELGA    </t>
  </si>
  <si>
    <t xml:space="preserve">CHOLBAM     </t>
  </si>
  <si>
    <t xml:space="preserve">CYSTADANE   </t>
  </si>
  <si>
    <t xml:space="preserve">CYSTAGON    </t>
  </si>
  <si>
    <t xml:space="preserve">CYSTARAN    </t>
  </si>
  <si>
    <t xml:space="preserve">ENDARI      </t>
  </si>
  <si>
    <t xml:space="preserve">KEVEYIS     </t>
  </si>
  <si>
    <t xml:space="preserve">KUVAN       </t>
  </si>
  <si>
    <t xml:space="preserve">MIGLUSTAT   </t>
  </si>
  <si>
    <t xml:space="preserve">NITISINONE  </t>
  </si>
  <si>
    <t xml:space="preserve">NITYR       </t>
  </si>
  <si>
    <t xml:space="preserve">OCALIVA     </t>
  </si>
  <si>
    <t xml:space="preserve">ORFADIN     </t>
  </si>
  <si>
    <t xml:space="preserve">PALYNZIQ    </t>
  </si>
  <si>
    <t>PHENYLBUTYRA</t>
  </si>
  <si>
    <t xml:space="preserve">PROCYSBI    </t>
  </si>
  <si>
    <t xml:space="preserve">RAVICTI     </t>
  </si>
  <si>
    <t>SODIUM PHENY</t>
  </si>
  <si>
    <t xml:space="preserve">STRENSIQ    </t>
  </si>
  <si>
    <t xml:space="preserve">TEGSEDI     </t>
  </si>
  <si>
    <t xml:space="preserve">VYNDAMAX    </t>
  </si>
  <si>
    <t xml:space="preserve">VYNDAQEL    </t>
  </si>
  <si>
    <t xml:space="preserve">ZAVESCA     </t>
  </si>
  <si>
    <t xml:space="preserve">THIOLA      </t>
  </si>
  <si>
    <t>GENITOURINARY AGENTS</t>
  </si>
  <si>
    <t xml:space="preserve">FULPHILA    </t>
  </si>
  <si>
    <t>HEMATINICS &amp; BLOOD CELL STIMULATORS</t>
  </si>
  <si>
    <t xml:space="preserve">GRANIX      </t>
  </si>
  <si>
    <t xml:space="preserve">NEUPOGEN    </t>
  </si>
  <si>
    <t xml:space="preserve">NIVESTYM    </t>
  </si>
  <si>
    <t xml:space="preserve">REBLOZYL    </t>
  </si>
  <si>
    <t xml:space="preserve">RETACRIT    </t>
  </si>
  <si>
    <t xml:space="preserve">UDENYCA     </t>
  </si>
  <si>
    <t>HEMOSTATICS</t>
  </si>
  <si>
    <t xml:space="preserve">ANDEXXA     </t>
  </si>
  <si>
    <t xml:space="preserve">EMFLAZA     </t>
  </si>
  <si>
    <t>HORMONAL AGENTS, STIMULANT/REPLACEMENT/MODIFYING (ADRENAL)</t>
  </si>
  <si>
    <t xml:space="preserve">EGRIFTA     </t>
  </si>
  <si>
    <t>HORMONAL AGENTS, STIMULANT/REPLACEMENT/MODIFYING (PITUITARY)</t>
  </si>
  <si>
    <t xml:space="preserve">EGRIFTA SV  </t>
  </si>
  <si>
    <t xml:space="preserve">GENOTROPIN  </t>
  </si>
  <si>
    <t xml:space="preserve">HUMATROPE   </t>
  </si>
  <si>
    <t xml:space="preserve">INCRELEX    </t>
  </si>
  <si>
    <t xml:space="preserve">NORDITROPIN </t>
  </si>
  <si>
    <t xml:space="preserve">NUTROPIN AQ </t>
  </si>
  <si>
    <t xml:space="preserve">OMNITROPE   </t>
  </si>
  <si>
    <t xml:space="preserve">SAIZEN      </t>
  </si>
  <si>
    <t xml:space="preserve">SAIZENPREP  </t>
  </si>
  <si>
    <t xml:space="preserve">ZORBTIVE    </t>
  </si>
  <si>
    <t xml:space="preserve">LYSODREN    </t>
  </si>
  <si>
    <t>HORMONAL AGENTS, SUPPRESSANT (ADRENAL)</t>
  </si>
  <si>
    <t xml:space="preserve">ELIGARD     </t>
  </si>
  <si>
    <t>HORMONAL AGENTS, SUPPRESSANT (PITUITARY)</t>
  </si>
  <si>
    <t xml:space="preserve">LEUPROLIDE  </t>
  </si>
  <si>
    <t xml:space="preserve">OCTREOTIDE  </t>
  </si>
  <si>
    <t xml:space="preserve">SANDOSTATIN </t>
  </si>
  <si>
    <t xml:space="preserve">SIGNIFOR    </t>
  </si>
  <si>
    <t xml:space="preserve">SOMATULINE  </t>
  </si>
  <si>
    <t xml:space="preserve">SOMAVERT    </t>
  </si>
  <si>
    <t xml:space="preserve">ACTEMRA     </t>
  </si>
  <si>
    <t>IMMUNOLOGICAL AGENTS</t>
  </si>
  <si>
    <t xml:space="preserve">ALFERON N   </t>
  </si>
  <si>
    <t xml:space="preserve">ARCALYST    </t>
  </si>
  <si>
    <t xml:space="preserve">BENLYSTA    </t>
  </si>
  <si>
    <t xml:space="preserve">CIMZIA      </t>
  </si>
  <si>
    <t>CIMZIA PREFL</t>
  </si>
  <si>
    <t xml:space="preserve">COSENTYX    </t>
  </si>
  <si>
    <t>COSENTYX PEN</t>
  </si>
  <si>
    <t xml:space="preserve">DUPIXENT    </t>
  </si>
  <si>
    <t xml:space="preserve">ENBREL      </t>
  </si>
  <si>
    <t>ENBREL SRCLK</t>
  </si>
  <si>
    <t xml:space="preserve">FIRAZYR     </t>
  </si>
  <si>
    <t xml:space="preserve">HAEGARDA    </t>
  </si>
  <si>
    <t xml:space="preserve">HUMIRA      </t>
  </si>
  <si>
    <t>HUMIRA PEDIA</t>
  </si>
  <si>
    <t xml:space="preserve">HUMIRA PEN  </t>
  </si>
  <si>
    <t xml:space="preserve">ICATIBANT   </t>
  </si>
  <si>
    <t xml:space="preserve">ILUMYA      </t>
  </si>
  <si>
    <t xml:space="preserve">INTRON A    </t>
  </si>
  <si>
    <t xml:space="preserve">KEVZARA     </t>
  </si>
  <si>
    <t xml:space="preserve">KINERET     </t>
  </si>
  <si>
    <t xml:space="preserve">LEUKINE     </t>
  </si>
  <si>
    <t xml:space="preserve">NEULASTA    </t>
  </si>
  <si>
    <t xml:space="preserve">OLUMIANT    </t>
  </si>
  <si>
    <t xml:space="preserve">PEGASYS     </t>
  </si>
  <si>
    <t xml:space="preserve">PEGINTRON   </t>
  </si>
  <si>
    <t xml:space="preserve">RINVOQ      </t>
  </si>
  <si>
    <t xml:space="preserve">SIMPONI     </t>
  </si>
  <si>
    <t xml:space="preserve">SKYRIZI     </t>
  </si>
  <si>
    <t xml:space="preserve">STELARA     </t>
  </si>
  <si>
    <t xml:space="preserve">SYLATRON    </t>
  </si>
  <si>
    <t xml:space="preserve">TAKHZYRO    </t>
  </si>
  <si>
    <t xml:space="preserve">TALTZ       </t>
  </si>
  <si>
    <t xml:space="preserve">TREMFYA     </t>
  </si>
  <si>
    <t xml:space="preserve">XELJANZ     </t>
  </si>
  <si>
    <t xml:space="preserve">XELJANZ XR  </t>
  </si>
  <si>
    <t xml:space="preserve">XOLAIR      </t>
  </si>
  <si>
    <t xml:space="preserve">ZARXIO      </t>
  </si>
  <si>
    <t xml:space="preserve">ZIEXTENZO   </t>
  </si>
  <si>
    <t xml:space="preserve">CINACALCET  </t>
  </si>
  <si>
    <t>METABOLIC BONE DISEASE AGENTS</t>
  </si>
  <si>
    <t xml:space="preserve">MIACALCIN   </t>
  </si>
  <si>
    <t xml:space="preserve">SENSIPAR    </t>
  </si>
  <si>
    <t xml:space="preserve">TYMLOS      </t>
  </si>
  <si>
    <t>MISCELLANEOUS</t>
  </si>
  <si>
    <t xml:space="preserve">AFSTYLA     </t>
  </si>
  <si>
    <t>ALPHANINE SD</t>
  </si>
  <si>
    <t xml:space="preserve">ELOCTATE    </t>
  </si>
  <si>
    <t xml:space="preserve">ESPEROCT    </t>
  </si>
  <si>
    <t xml:space="preserve">GALAFOLD    </t>
  </si>
  <si>
    <t xml:space="preserve">IDELVION    </t>
  </si>
  <si>
    <t xml:space="preserve">KCENTRA     </t>
  </si>
  <si>
    <t>NOVOSEVEN RT</t>
  </si>
  <si>
    <t xml:space="preserve">NUWIQ       </t>
  </si>
  <si>
    <t xml:space="preserve">OXBRYTA     </t>
  </si>
  <si>
    <t xml:space="preserve">RIXUBIS     </t>
  </si>
  <si>
    <t xml:space="preserve">SIKLOS      </t>
  </si>
  <si>
    <t xml:space="preserve">TRIKAFTA    </t>
  </si>
  <si>
    <t xml:space="preserve">XYNTHA      </t>
  </si>
  <si>
    <t>XYNTHA SOLOF</t>
  </si>
  <si>
    <t xml:space="preserve">ZEPOSIA     </t>
  </si>
  <si>
    <t>ZEPOSIA 7DAY</t>
  </si>
  <si>
    <t xml:space="preserve">NURTEC      </t>
  </si>
  <si>
    <t>NON-NARCOTIC ANALGESICS</t>
  </si>
  <si>
    <t xml:space="preserve">UBRELVY     </t>
  </si>
  <si>
    <t xml:space="preserve">OXERVATE    </t>
  </si>
  <si>
    <t>OPHTHALMIC AGENTS</t>
  </si>
  <si>
    <t xml:space="preserve">AMBRISENTAN </t>
  </si>
  <si>
    <t>OTHER ANTIHYPERTENSIVES</t>
  </si>
  <si>
    <t xml:space="preserve">BOSENTAN    </t>
  </si>
  <si>
    <t xml:space="preserve">DEMSER      </t>
  </si>
  <si>
    <t xml:space="preserve">METYROSINE  </t>
  </si>
  <si>
    <t xml:space="preserve">ISTURISA    </t>
  </si>
  <si>
    <t>OTHER HORMONES</t>
  </si>
  <si>
    <t xml:space="preserve">ADCIRCA     </t>
  </si>
  <si>
    <t>RESPIRATORY TRACT/PULMONARY AGENTS</t>
  </si>
  <si>
    <t xml:space="preserve">ADEMPAS     </t>
  </si>
  <si>
    <t xml:space="preserve">ALYQ        </t>
  </si>
  <si>
    <t xml:space="preserve">AUVI-Q      </t>
  </si>
  <si>
    <t xml:space="preserve">BETHKIS     </t>
  </si>
  <si>
    <t xml:space="preserve">CAYSTON     </t>
  </si>
  <si>
    <t xml:space="preserve">DUAKLIR     </t>
  </si>
  <si>
    <t>EPIPEN 2-PAK</t>
  </si>
  <si>
    <t xml:space="preserve">EPIPEN-JR   </t>
  </si>
  <si>
    <t xml:space="preserve">ESBRIET     </t>
  </si>
  <si>
    <t xml:space="preserve">FASENRA     </t>
  </si>
  <si>
    <t xml:space="preserve">KALYDECO    </t>
  </si>
  <si>
    <t xml:space="preserve">KITABIS PAK </t>
  </si>
  <si>
    <t xml:space="preserve">LETAIRIS    </t>
  </si>
  <si>
    <t xml:space="preserve">NUCALA      </t>
  </si>
  <si>
    <t xml:space="preserve">OFEV        </t>
  </si>
  <si>
    <t xml:space="preserve">OPSUMIT     </t>
  </si>
  <si>
    <t xml:space="preserve">ORENITRAM   </t>
  </si>
  <si>
    <t xml:space="preserve">ORKAMBI     </t>
  </si>
  <si>
    <t xml:space="preserve">PULMOZYME   </t>
  </si>
  <si>
    <t xml:space="preserve">REVATIO     </t>
  </si>
  <si>
    <t xml:space="preserve">SILDENAFIL  </t>
  </si>
  <si>
    <t xml:space="preserve">SYMDEKO     </t>
  </si>
  <si>
    <t xml:space="preserve">SYMJEPI     </t>
  </si>
  <si>
    <t xml:space="preserve">TOBI        </t>
  </si>
  <si>
    <t>TOBI PODHALR</t>
  </si>
  <si>
    <t xml:space="preserve">TOBRAMYCIN  </t>
  </si>
  <si>
    <t xml:space="preserve">TRACLEER    </t>
  </si>
  <si>
    <t xml:space="preserve">TYVASO      </t>
  </si>
  <si>
    <t>TYVASO REFIL</t>
  </si>
  <si>
    <t>TYVASO START</t>
  </si>
  <si>
    <t xml:space="preserve">UPTRAVI     </t>
  </si>
  <si>
    <t xml:space="preserve">VENTAVIS    </t>
  </si>
  <si>
    <t xml:space="preserve">TADALAFIL   </t>
  </si>
  <si>
    <t>SEXUAL DISORDER AGENTS</t>
  </si>
  <si>
    <t xml:space="preserve">HETLIOZ     </t>
  </si>
  <si>
    <t>SLEEP DISORDER AGENTS</t>
  </si>
  <si>
    <t xml:space="preserve">WAKIX       </t>
  </si>
  <si>
    <t xml:space="preserve">XYREM       </t>
  </si>
  <si>
    <t>TETRACYCLINES</t>
  </si>
  <si>
    <t>Envolve Pharmacy Solutions</t>
  </si>
  <si>
    <t>Health Net Life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</si>
</sst>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  <xf numFmtId="0" fontId="4" fillId="0" borderId="1" xfId="0" applyFont="1" applyBorder="1"/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tabSelected="1" zoomScaleNormal="100" zoomScaleSheetLayoutView="100" zoomScalePageLayoutView="115" workbookViewId="0"/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7" t="s">
        <v>0</v>
      </c>
      <c r="B1" s="94"/>
      <c r="C1" s="97"/>
    </row>
    <row r="2" spans="1:3" ht="16.5" customHeight="1" x14ac:dyDescent="0.25">
      <c r="A2" s="15" t="s">
        <v>66</v>
      </c>
      <c r="B2" s="95"/>
      <c r="C2" s="15"/>
    </row>
    <row r="3" spans="1:3" ht="16.5" customHeight="1" x14ac:dyDescent="0.25">
      <c r="A3" s="97" t="s">
        <v>65</v>
      </c>
      <c r="B3" s="94"/>
      <c r="C3" s="97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3">
        <v>2020</v>
      </c>
    </row>
    <row r="7" spans="1:3" ht="15.75" x14ac:dyDescent="0.2">
      <c r="A7" s="51" t="s">
        <v>3</v>
      </c>
      <c r="B7" s="52" t="s">
        <v>10</v>
      </c>
      <c r="C7" s="53">
        <v>66141</v>
      </c>
    </row>
    <row r="8" spans="1:3" ht="15.75" x14ac:dyDescent="0.2">
      <c r="A8" s="51" t="s">
        <v>4</v>
      </c>
      <c r="B8" s="52" t="s">
        <v>5</v>
      </c>
      <c r="C8" s="73" t="s">
        <v>565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8" t="s">
        <v>19</v>
      </c>
    </row>
    <row r="13" spans="1:3" ht="15.75" x14ac:dyDescent="0.25">
      <c r="A13" s="128" t="s">
        <v>17</v>
      </c>
      <c r="B13" s="57" t="s">
        <v>18</v>
      </c>
    </row>
    <row r="14" spans="1:3" ht="20.25" customHeight="1" x14ac:dyDescent="0.2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2">
      <c r="B15" s="58"/>
      <c r="C15" s="58"/>
    </row>
    <row r="16" spans="1:3" ht="21.75" customHeight="1" x14ac:dyDescent="0.2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2">
      <c r="B17" s="58"/>
      <c r="C17" s="58"/>
    </row>
    <row r="18" spans="1:3" ht="45" x14ac:dyDescent="0.2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2">
      <c r="B19" s="59"/>
      <c r="C19" s="58"/>
    </row>
    <row r="20" spans="1:3" ht="20.25" customHeight="1" x14ac:dyDescent="0.2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2">
      <c r="B21" s="58"/>
      <c r="C21" s="58"/>
    </row>
    <row r="22" spans="1:3" ht="20.25" customHeight="1" x14ac:dyDescent="0.2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2">
      <c r="B23" s="58"/>
      <c r="C23" s="58"/>
    </row>
    <row r="24" spans="1:3" ht="20.25" customHeight="1" x14ac:dyDescent="0.2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2">
      <c r="B25" s="58"/>
      <c r="C25" s="58"/>
    </row>
    <row r="26" spans="1:3" ht="20.25" customHeight="1" x14ac:dyDescent="0.2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zoomScale="85" zoomScaleNormal="85" zoomScaleSheetLayoutView="85" zoomScalePageLayoutView="90" workbookViewId="0"/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2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2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25">
      <c r="A4" s="115" t="s">
        <v>8</v>
      </c>
      <c r="B4" s="113"/>
      <c r="C4" s="101"/>
    </row>
    <row r="5" spans="1:3" ht="16.5" customHeight="1" x14ac:dyDescent="0.25">
      <c r="A5" s="115" t="s">
        <v>41</v>
      </c>
      <c r="B5" s="113"/>
      <c r="C5" s="101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Health Net Life Insurance Company</v>
      </c>
      <c r="B7" s="74"/>
      <c r="C7" s="74"/>
    </row>
    <row r="8" spans="1:3" ht="16.5" customHeight="1" x14ac:dyDescent="0.25">
      <c r="A8" s="60" t="str">
        <f>"Calendar Year: "&amp;'Cover page'!C6</f>
        <v>Calendar Year: 2020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5" t="s">
        <v>11</v>
      </c>
      <c r="B10" s="106"/>
      <c r="C10" s="107"/>
    </row>
    <row r="11" spans="1:3" ht="49.5" customHeight="1" x14ac:dyDescent="0.25">
      <c r="A11" s="5" t="s">
        <v>12</v>
      </c>
      <c r="B11" s="20" t="str">
        <f>'Cover page'!C6&amp; " Total Paid Dollar Amount (PMPM)"</f>
        <v>2020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9.5898001166559208</v>
      </c>
      <c r="C12" s="25">
        <f>B12/B19</f>
        <v>1.4677132862386975E-2</v>
      </c>
    </row>
    <row r="13" spans="1:3" ht="45.75" customHeight="1" x14ac:dyDescent="0.25">
      <c r="A13" s="12" t="s">
        <v>57</v>
      </c>
      <c r="B13" s="77">
        <v>18.660916369821798</v>
      </c>
      <c r="C13" s="25">
        <f>B13/B19</f>
        <v>2.8560423112267627E-2</v>
      </c>
    </row>
    <row r="14" spans="1:3" ht="45" customHeight="1" x14ac:dyDescent="0.25">
      <c r="A14" s="12" t="s">
        <v>58</v>
      </c>
      <c r="B14" s="77">
        <v>56.869780222977603</v>
      </c>
      <c r="C14" s="25">
        <f>B14/B19</f>
        <v>8.703886525618787E-2</v>
      </c>
    </row>
    <row r="15" spans="1:3" ht="45" customHeight="1" x14ac:dyDescent="0.25">
      <c r="A15" s="12" t="s">
        <v>47</v>
      </c>
      <c r="B15" s="26">
        <f>SUM(B12:B14)</f>
        <v>85.120496709455324</v>
      </c>
      <c r="C15" s="25">
        <f>B15/B19</f>
        <v>0.13027642123084249</v>
      </c>
    </row>
    <row r="16" spans="1:3" ht="45" customHeight="1" x14ac:dyDescent="0.25">
      <c r="A16" s="117" t="s">
        <v>54</v>
      </c>
      <c r="B16" s="78">
        <f>YoYcompofPrem!B15</f>
        <v>-9.5978925792679455</v>
      </c>
      <c r="C16" s="25">
        <f>B16/B19</f>
        <v>-1.4689518328976033E-2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2020</v>
      </c>
      <c r="C18" s="63"/>
    </row>
    <row r="19" spans="1:3" ht="45" customHeight="1" x14ac:dyDescent="0.25">
      <c r="A19" s="12" t="s">
        <v>53</v>
      </c>
      <c r="B19" s="90">
        <f>YoYcompofPrem!B29</f>
        <v>653.38375053016387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6"/>
      <c r="B22" s="96"/>
      <c r="C22" s="96"/>
    </row>
    <row r="23" spans="1:3" ht="30" customHeight="1" x14ac:dyDescent="0.2">
      <c r="A23" s="108"/>
      <c r="B23" s="108"/>
      <c r="C23" s="108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zoomScaleNormal="100" zoomScaleSheetLayoutView="115" zoomScalePageLayoutView="85" workbookViewId="0"/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25">
      <c r="A4" s="101" t="s">
        <v>67</v>
      </c>
      <c r="B4" s="113"/>
      <c r="C4" s="16"/>
      <c r="D4" s="16"/>
    </row>
    <row r="5" spans="1:4" ht="18" customHeight="1" x14ac:dyDescent="0.25">
      <c r="A5" s="101" t="s">
        <v>42</v>
      </c>
      <c r="B5" s="113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Health Net Life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2020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2020 Total Annual Plan Spending (i.e., Allowed) Dollar Amount (PMPM)</v>
      </c>
      <c r="C11" s="20" t="str">
        <f>'Cover page'!C6-1&amp; " Total Annual Plan Spending (i.e., Allowed) Dollar Amount (PMPM)"</f>
        <v>2019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14.155507279008299</v>
      </c>
      <c r="C12" s="79">
        <v>19.8083156529873</v>
      </c>
      <c r="D12" s="25">
        <f>B12/C12-1</f>
        <v>-0.28537551970636632</v>
      </c>
    </row>
    <row r="13" spans="1:4" ht="54.75" customHeight="1" x14ac:dyDescent="0.25">
      <c r="A13" s="12" t="s">
        <v>60</v>
      </c>
      <c r="B13" s="79">
        <v>21.061821061606601</v>
      </c>
      <c r="C13" s="79">
        <v>24.763851299107699</v>
      </c>
      <c r="D13" s="25">
        <f>B13/C13-1</f>
        <v>-0.14949331559079793</v>
      </c>
    </row>
    <row r="14" spans="1:4" ht="47.25" x14ac:dyDescent="0.25">
      <c r="A14" s="12" t="s">
        <v>58</v>
      </c>
      <c r="B14" s="79">
        <v>58.3216686716558</v>
      </c>
      <c r="C14" s="79">
        <v>45.387260339815498</v>
      </c>
      <c r="D14" s="25">
        <f>B14/C14-1</f>
        <v>0.28497882963192933</v>
      </c>
    </row>
    <row r="15" spans="1:4" ht="45" customHeight="1" x14ac:dyDescent="0.25">
      <c r="A15" s="12" t="s">
        <v>55</v>
      </c>
      <c r="B15" s="37">
        <f>SUM(B12:B14)</f>
        <v>93.538997012270698</v>
      </c>
      <c r="C15" s="37">
        <f>SUM(C12:C14)</f>
        <v>89.959427291910501</v>
      </c>
      <c r="D15" s="25">
        <f>B15/C15-1</f>
        <v>3.9790934959432311E-2</v>
      </c>
    </row>
    <row r="16" spans="1:4" ht="45" customHeight="1" x14ac:dyDescent="0.25">
      <c r="A16" s="12" t="s">
        <v>40</v>
      </c>
      <c r="B16" s="78">
        <f>YoYcompofPrem!B15</f>
        <v>-9.5978925792679455</v>
      </c>
      <c r="C16" s="78">
        <f>YoYcompofPrem!C15</f>
        <v>-7.5410596387654429</v>
      </c>
      <c r="D16" s="25">
        <f>B16/C16-1</f>
        <v>0.27275118339194426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2020</v>
      </c>
      <c r="C18" s="8">
        <f>B18-1</f>
        <v>2019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653.38375053016387</v>
      </c>
      <c r="C19" s="79">
        <f>YoYcompofPrem!C29</f>
        <v>606.66822833994047</v>
      </c>
      <c r="D19" s="25">
        <f>B19/C19-1</f>
        <v>7.7003409784708321E-2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9"/>
      <c r="B23" s="109"/>
      <c r="C23" s="109"/>
      <c r="D23" s="109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topLeftCell="A10" zoomScaleNormal="100" zoomScaleSheetLayoutView="100" zoomScalePageLayoutView="85" workbookViewId="0"/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5.75" x14ac:dyDescent="0.25">
      <c r="A4" s="101" t="s">
        <v>77</v>
      </c>
      <c r="B4" s="113"/>
      <c r="C4" s="16"/>
      <c r="D4" s="16"/>
    </row>
    <row r="5" spans="1:4" ht="16.5" customHeight="1" x14ac:dyDescent="0.25">
      <c r="A5" s="101" t="s">
        <v>43</v>
      </c>
      <c r="B5" s="113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Health Net Life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2020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2020 (PMPM)</v>
      </c>
      <c r="C10" s="20" t="str">
        <f>'Cover page'!$C6-1&amp; " (PMPM)"</f>
        <v>2019 (PMPM)</v>
      </c>
      <c r="D10" s="20" t="s">
        <v>75</v>
      </c>
    </row>
    <row r="11" spans="1:4" ht="31.5" x14ac:dyDescent="0.25">
      <c r="A11" s="12" t="s">
        <v>61</v>
      </c>
      <c r="B11" s="80">
        <v>85.120496709455296</v>
      </c>
      <c r="C11" s="80">
        <v>81.259127397587093</v>
      </c>
      <c r="D11" s="30">
        <f>B11-C11</f>
        <v>3.8613693118682022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>
        <v>2.2177232107090346</v>
      </c>
      <c r="C13" s="80">
        <v>5.1912641872401641</v>
      </c>
      <c r="D13" s="30">
        <f>B13-C13</f>
        <v>-2.9735409765311296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>
        <v>-9.5978925792679455</v>
      </c>
      <c r="C15" s="81">
        <v>-7.5410596387654429</v>
      </c>
      <c r="D15" s="70">
        <f>B15-C15</f>
        <v>-2.0568329405025025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423.77242170389081</v>
      </c>
      <c r="C17" s="80">
        <v>473.15824873762477</v>
      </c>
      <c r="D17" s="30">
        <f>B17-C17</f>
        <v>-49.38582703373396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>
        <v>36.399620993909032</v>
      </c>
      <c r="C19" s="82">
        <v>36.485229393457551</v>
      </c>
      <c r="D19" s="34">
        <f>B19-C19</f>
        <v>-8.5608399548519287E-2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>
        <v>22.868431268555739</v>
      </c>
      <c r="C21" s="80">
        <v>21.233387991897917</v>
      </c>
      <c r="D21" s="30">
        <f>B21-C21</f>
        <v>1.6350432766578216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>
        <v>31.899111900712946</v>
      </c>
      <c r="C23" s="80">
        <v>0.20999999999999996</v>
      </c>
      <c r="D23" s="30">
        <f>B23-C23</f>
        <v>31.689111900712945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>
        <v>60.703837322198979</v>
      </c>
      <c r="C25" s="80">
        <v>-3.3279697291015964</v>
      </c>
      <c r="D25" s="30">
        <f>B25-C25</f>
        <v>64.031807051300575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>
        <v>0</v>
      </c>
      <c r="C27" s="80">
        <v>0</v>
      </c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653.38375053016387</v>
      </c>
      <c r="C29" s="30">
        <f>SUM(C11:C27)</f>
        <v>606.66822833994047</v>
      </c>
      <c r="D29" s="30">
        <f>B29-C29</f>
        <v>46.715522190223396</v>
      </c>
    </row>
    <row r="30" spans="1:4" x14ac:dyDescent="0.2">
      <c r="B30" s="91">
        <f>B29-PharmPctPrem!B19</f>
        <v>0</v>
      </c>
      <c r="C30" s="91">
        <f>C29-YoYTotalPlanSpnd!C19</f>
        <v>0</v>
      </c>
    </row>
    <row r="31" spans="1:4" ht="15.75" x14ac:dyDescent="0.25">
      <c r="A31" s="12" t="s">
        <v>36</v>
      </c>
      <c r="B31" s="39">
        <f>'Cover page'!C6</f>
        <v>2020</v>
      </c>
      <c r="C31" s="39">
        <f>B31-1</f>
        <v>2019</v>
      </c>
    </row>
    <row r="32" spans="1:4" ht="15.75" x14ac:dyDescent="0.25">
      <c r="A32" s="12" t="s">
        <v>37</v>
      </c>
      <c r="B32" s="83">
        <v>347318</v>
      </c>
      <c r="C32" s="83">
        <v>367905</v>
      </c>
    </row>
    <row r="33" spans="1:4" ht="31.5" x14ac:dyDescent="0.25">
      <c r="A33" s="12" t="s">
        <v>64</v>
      </c>
      <c r="B33" s="83">
        <v>351340</v>
      </c>
      <c r="C33" s="83">
        <v>367905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80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473"/>
  <sheetViews>
    <sheetView zoomScaleNormal="100" zoomScaleSheetLayoutView="83" workbookViewId="0"/>
  </sheetViews>
  <sheetFormatPr defaultColWidth="9.140625" defaultRowHeight="15" x14ac:dyDescent="0.2"/>
  <cols>
    <col min="1" max="1" width="73.7109375" style="1" customWidth="1"/>
    <col min="2" max="2" width="117.7109375" style="1" bestFit="1" customWidth="1"/>
    <col min="3" max="16384" width="9.140625" style="1"/>
  </cols>
  <sheetData>
    <row r="1" spans="1:10" ht="15.75" x14ac:dyDescent="0.2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ht="15.75" x14ac:dyDescent="0.2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2020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78</v>
      </c>
      <c r="B11" s="19" t="s">
        <v>79</v>
      </c>
    </row>
    <row r="12" spans="1:10" x14ac:dyDescent="0.2">
      <c r="A12" s="19" t="s">
        <v>80</v>
      </c>
      <c r="B12" s="19" t="s">
        <v>81</v>
      </c>
    </row>
    <row r="13" spans="1:10" x14ac:dyDescent="0.2">
      <c r="A13" s="19" t="s">
        <v>82</v>
      </c>
      <c r="B13" s="19" t="s">
        <v>81</v>
      </c>
    </row>
    <row r="14" spans="1:10" x14ac:dyDescent="0.2">
      <c r="A14" s="19" t="s">
        <v>83</v>
      </c>
      <c r="B14" s="19" t="s">
        <v>84</v>
      </c>
    </row>
    <row r="15" spans="1:10" x14ac:dyDescent="0.2">
      <c r="A15" s="19" t="s">
        <v>85</v>
      </c>
      <c r="B15" s="19" t="s">
        <v>84</v>
      </c>
    </row>
    <row r="16" spans="1:10" x14ac:dyDescent="0.2">
      <c r="A16" s="19" t="s">
        <v>86</v>
      </c>
      <c r="B16" s="19" t="s">
        <v>84</v>
      </c>
    </row>
    <row r="17" spans="1:2" x14ac:dyDescent="0.2">
      <c r="A17" s="19" t="s">
        <v>87</v>
      </c>
      <c r="B17" s="19" t="s">
        <v>88</v>
      </c>
    </row>
    <row r="18" spans="1:2" x14ac:dyDescent="0.2">
      <c r="A18" s="19" t="s">
        <v>89</v>
      </c>
      <c r="B18" s="19" t="s">
        <v>88</v>
      </c>
    </row>
    <row r="19" spans="1:2" x14ac:dyDescent="0.2">
      <c r="A19" s="19" t="s">
        <v>90</v>
      </c>
      <c r="B19" s="19" t="s">
        <v>88</v>
      </c>
    </row>
    <row r="20" spans="1:2" x14ac:dyDescent="0.2">
      <c r="A20" s="19" t="s">
        <v>91</v>
      </c>
      <c r="B20" s="19" t="s">
        <v>88</v>
      </c>
    </row>
    <row r="21" spans="1:2" x14ac:dyDescent="0.2">
      <c r="A21" s="19" t="s">
        <v>92</v>
      </c>
      <c r="B21" s="19" t="s">
        <v>93</v>
      </c>
    </row>
    <row r="22" spans="1:2" x14ac:dyDescent="0.2">
      <c r="A22" s="19" t="s">
        <v>94</v>
      </c>
      <c r="B22" s="19" t="s">
        <v>93</v>
      </c>
    </row>
    <row r="23" spans="1:2" x14ac:dyDescent="0.2">
      <c r="A23" s="19" t="s">
        <v>95</v>
      </c>
      <c r="B23" s="19" t="s">
        <v>93</v>
      </c>
    </row>
    <row r="24" spans="1:2" x14ac:dyDescent="0.2">
      <c r="A24" s="19" t="s">
        <v>96</v>
      </c>
      <c r="B24" s="19" t="s">
        <v>97</v>
      </c>
    </row>
    <row r="25" spans="1:2" x14ac:dyDescent="0.2">
      <c r="A25" s="19" t="s">
        <v>98</v>
      </c>
      <c r="B25" s="19" t="s">
        <v>97</v>
      </c>
    </row>
    <row r="26" spans="1:2" x14ac:dyDescent="0.2">
      <c r="A26" s="19" t="s">
        <v>99</v>
      </c>
      <c r="B26" s="19" t="s">
        <v>97</v>
      </c>
    </row>
    <row r="27" spans="1:2" x14ac:dyDescent="0.2">
      <c r="A27" s="19" t="s">
        <v>100</v>
      </c>
      <c r="B27" s="19" t="s">
        <v>97</v>
      </c>
    </row>
    <row r="28" spans="1:2" x14ac:dyDescent="0.2">
      <c r="A28" s="19" t="s">
        <v>101</v>
      </c>
      <c r="B28" s="19" t="s">
        <v>97</v>
      </c>
    </row>
    <row r="29" spans="1:2" x14ac:dyDescent="0.2">
      <c r="A29" s="19" t="s">
        <v>102</v>
      </c>
      <c r="B29" s="19" t="s">
        <v>97</v>
      </c>
    </row>
    <row r="30" spans="1:2" x14ac:dyDescent="0.2">
      <c r="A30" s="19" t="s">
        <v>103</v>
      </c>
      <c r="B30" s="19" t="s">
        <v>97</v>
      </c>
    </row>
    <row r="31" spans="1:2" x14ac:dyDescent="0.2">
      <c r="A31" s="19" t="s">
        <v>104</v>
      </c>
      <c r="B31" s="19" t="s">
        <v>97</v>
      </c>
    </row>
    <row r="32" spans="1:2" x14ac:dyDescent="0.2">
      <c r="A32" s="19" t="s">
        <v>105</v>
      </c>
      <c r="B32" s="19" t="s">
        <v>97</v>
      </c>
    </row>
    <row r="33" spans="1:2" x14ac:dyDescent="0.2">
      <c r="A33" s="19" t="s">
        <v>106</v>
      </c>
      <c r="B33" s="19" t="s">
        <v>107</v>
      </c>
    </row>
    <row r="34" spans="1:2" x14ac:dyDescent="0.2">
      <c r="A34" s="19" t="s">
        <v>108</v>
      </c>
      <c r="B34" s="19" t="s">
        <v>109</v>
      </c>
    </row>
    <row r="35" spans="1:2" x14ac:dyDescent="0.2">
      <c r="A35" s="19" t="s">
        <v>110</v>
      </c>
      <c r="B35" s="19" t="s">
        <v>109</v>
      </c>
    </row>
    <row r="36" spans="1:2" x14ac:dyDescent="0.2">
      <c r="A36" s="129" t="s">
        <v>111</v>
      </c>
      <c r="B36" s="129" t="s">
        <v>109</v>
      </c>
    </row>
    <row r="37" spans="1:2" x14ac:dyDescent="0.2">
      <c r="A37" s="129" t="s">
        <v>112</v>
      </c>
      <c r="B37" s="129" t="s">
        <v>109</v>
      </c>
    </row>
    <row r="38" spans="1:2" x14ac:dyDescent="0.2">
      <c r="A38" s="129" t="s">
        <v>113</v>
      </c>
      <c r="B38" s="129" t="s">
        <v>109</v>
      </c>
    </row>
    <row r="39" spans="1:2" x14ac:dyDescent="0.2">
      <c r="A39" s="129" t="s">
        <v>114</v>
      </c>
      <c r="B39" s="129" t="s">
        <v>109</v>
      </c>
    </row>
    <row r="40" spans="1:2" x14ac:dyDescent="0.2">
      <c r="A40" s="129" t="s">
        <v>115</v>
      </c>
      <c r="B40" s="129" t="s">
        <v>116</v>
      </c>
    </row>
    <row r="41" spans="1:2" x14ac:dyDescent="0.2">
      <c r="A41" s="129" t="s">
        <v>117</v>
      </c>
      <c r="B41" s="129" t="s">
        <v>118</v>
      </c>
    </row>
    <row r="42" spans="1:2" x14ac:dyDescent="0.2">
      <c r="A42" s="129" t="s">
        <v>119</v>
      </c>
      <c r="B42" s="129" t="s">
        <v>118</v>
      </c>
    </row>
    <row r="43" spans="1:2" x14ac:dyDescent="0.2">
      <c r="A43" s="129" t="s">
        <v>120</v>
      </c>
      <c r="B43" s="129" t="s">
        <v>118</v>
      </c>
    </row>
    <row r="44" spans="1:2" x14ac:dyDescent="0.2">
      <c r="A44" s="129" t="s">
        <v>121</v>
      </c>
      <c r="B44" s="129" t="s">
        <v>118</v>
      </c>
    </row>
    <row r="45" spans="1:2" x14ac:dyDescent="0.2">
      <c r="A45" s="129" t="s">
        <v>122</v>
      </c>
      <c r="B45" s="129" t="s">
        <v>118</v>
      </c>
    </row>
    <row r="46" spans="1:2" x14ac:dyDescent="0.2">
      <c r="A46" s="129" t="s">
        <v>123</v>
      </c>
      <c r="B46" s="129" t="s">
        <v>118</v>
      </c>
    </row>
    <row r="47" spans="1:2" x14ac:dyDescent="0.2">
      <c r="A47" s="129" t="s">
        <v>124</v>
      </c>
      <c r="B47" s="129" t="s">
        <v>118</v>
      </c>
    </row>
    <row r="48" spans="1:2" x14ac:dyDescent="0.2">
      <c r="A48" s="129" t="s">
        <v>125</v>
      </c>
      <c r="B48" s="129" t="s">
        <v>118</v>
      </c>
    </row>
    <row r="49" spans="1:2" x14ac:dyDescent="0.2">
      <c r="A49" s="129" t="s">
        <v>126</v>
      </c>
      <c r="B49" s="129" t="s">
        <v>118</v>
      </c>
    </row>
    <row r="50" spans="1:2" x14ac:dyDescent="0.2">
      <c r="A50" s="129" t="s">
        <v>127</v>
      </c>
      <c r="B50" s="129" t="s">
        <v>128</v>
      </c>
    </row>
    <row r="51" spans="1:2" x14ac:dyDescent="0.2">
      <c r="A51" s="129" t="s">
        <v>129</v>
      </c>
      <c r="B51" s="129" t="s">
        <v>130</v>
      </c>
    </row>
    <row r="52" spans="1:2" x14ac:dyDescent="0.2">
      <c r="A52" s="129" t="s">
        <v>131</v>
      </c>
      <c r="B52" s="129" t="s">
        <v>130</v>
      </c>
    </row>
    <row r="53" spans="1:2" x14ac:dyDescent="0.2">
      <c r="A53" s="129" t="s">
        <v>132</v>
      </c>
      <c r="B53" s="129" t="s">
        <v>130</v>
      </c>
    </row>
    <row r="54" spans="1:2" x14ac:dyDescent="0.2">
      <c r="A54" s="129" t="s">
        <v>133</v>
      </c>
      <c r="B54" s="129" t="s">
        <v>130</v>
      </c>
    </row>
    <row r="55" spans="1:2" x14ac:dyDescent="0.2">
      <c r="A55" s="129" t="s">
        <v>134</v>
      </c>
      <c r="B55" s="129" t="s">
        <v>130</v>
      </c>
    </row>
    <row r="56" spans="1:2" x14ac:dyDescent="0.2">
      <c r="A56" s="129" t="s">
        <v>135</v>
      </c>
      <c r="B56" s="129" t="s">
        <v>130</v>
      </c>
    </row>
    <row r="57" spans="1:2" x14ac:dyDescent="0.2">
      <c r="A57" s="129" t="s">
        <v>136</v>
      </c>
      <c r="B57" s="129" t="s">
        <v>130</v>
      </c>
    </row>
    <row r="58" spans="1:2" x14ac:dyDescent="0.2">
      <c r="A58" s="129" t="s">
        <v>137</v>
      </c>
      <c r="B58" s="129" t="s">
        <v>130</v>
      </c>
    </row>
    <row r="59" spans="1:2" x14ac:dyDescent="0.2">
      <c r="A59" s="129" t="s">
        <v>138</v>
      </c>
      <c r="B59" s="129" t="s">
        <v>130</v>
      </c>
    </row>
    <row r="60" spans="1:2" x14ac:dyDescent="0.2">
      <c r="A60" s="129" t="s">
        <v>139</v>
      </c>
      <c r="B60" s="129" t="s">
        <v>130</v>
      </c>
    </row>
    <row r="61" spans="1:2" x14ac:dyDescent="0.2">
      <c r="A61" s="129" t="s">
        <v>140</v>
      </c>
      <c r="B61" s="129" t="s">
        <v>130</v>
      </c>
    </row>
    <row r="62" spans="1:2" x14ac:dyDescent="0.2">
      <c r="A62" s="129" t="s">
        <v>141</v>
      </c>
      <c r="B62" s="129" t="s">
        <v>130</v>
      </c>
    </row>
    <row r="63" spans="1:2" x14ac:dyDescent="0.2">
      <c r="A63" s="129" t="s">
        <v>142</v>
      </c>
      <c r="B63" s="129" t="s">
        <v>130</v>
      </c>
    </row>
    <row r="64" spans="1:2" x14ac:dyDescent="0.2">
      <c r="A64" s="129" t="s">
        <v>143</v>
      </c>
      <c r="B64" s="129" t="s">
        <v>130</v>
      </c>
    </row>
    <row r="65" spans="1:2" x14ac:dyDescent="0.2">
      <c r="A65" s="129" t="s">
        <v>144</v>
      </c>
      <c r="B65" s="129" t="s">
        <v>130</v>
      </c>
    </row>
    <row r="66" spans="1:2" x14ac:dyDescent="0.2">
      <c r="A66" s="129" t="s">
        <v>145</v>
      </c>
      <c r="B66" s="129" t="s">
        <v>130</v>
      </c>
    </row>
    <row r="67" spans="1:2" x14ac:dyDescent="0.2">
      <c r="A67" s="129" t="s">
        <v>146</v>
      </c>
      <c r="B67" s="129" t="s">
        <v>130</v>
      </c>
    </row>
    <row r="68" spans="1:2" x14ac:dyDescent="0.2">
      <c r="A68" s="129" t="s">
        <v>147</v>
      </c>
      <c r="B68" s="129" t="s">
        <v>130</v>
      </c>
    </row>
    <row r="69" spans="1:2" x14ac:dyDescent="0.2">
      <c r="A69" s="129" t="s">
        <v>148</v>
      </c>
      <c r="B69" s="129" t="s">
        <v>130</v>
      </c>
    </row>
    <row r="70" spans="1:2" x14ac:dyDescent="0.2">
      <c r="A70" s="129" t="s">
        <v>149</v>
      </c>
      <c r="B70" s="129" t="s">
        <v>130</v>
      </c>
    </row>
    <row r="71" spans="1:2" x14ac:dyDescent="0.2">
      <c r="A71" s="129" t="s">
        <v>150</v>
      </c>
      <c r="B71" s="129" t="s">
        <v>130</v>
      </c>
    </row>
    <row r="72" spans="1:2" x14ac:dyDescent="0.2">
      <c r="A72" s="129" t="s">
        <v>151</v>
      </c>
      <c r="B72" s="129" t="s">
        <v>130</v>
      </c>
    </row>
    <row r="73" spans="1:2" x14ac:dyDescent="0.2">
      <c r="A73" s="129" t="s">
        <v>152</v>
      </c>
      <c r="B73" s="129" t="s">
        <v>130</v>
      </c>
    </row>
    <row r="74" spans="1:2" x14ac:dyDescent="0.2">
      <c r="A74" s="129" t="s">
        <v>153</v>
      </c>
      <c r="B74" s="129" t="s">
        <v>130</v>
      </c>
    </row>
    <row r="75" spans="1:2" x14ac:dyDescent="0.2">
      <c r="A75" s="129" t="s">
        <v>154</v>
      </c>
      <c r="B75" s="129" t="s">
        <v>130</v>
      </c>
    </row>
    <row r="76" spans="1:2" x14ac:dyDescent="0.2">
      <c r="A76" s="129" t="s">
        <v>155</v>
      </c>
      <c r="B76" s="129" t="s">
        <v>130</v>
      </c>
    </row>
    <row r="77" spans="1:2" x14ac:dyDescent="0.2">
      <c r="A77" s="129" t="s">
        <v>156</v>
      </c>
      <c r="B77" s="129" t="s">
        <v>130</v>
      </c>
    </row>
    <row r="78" spans="1:2" x14ac:dyDescent="0.2">
      <c r="A78" s="129" t="s">
        <v>157</v>
      </c>
      <c r="B78" s="129" t="s">
        <v>130</v>
      </c>
    </row>
    <row r="79" spans="1:2" x14ac:dyDescent="0.2">
      <c r="A79" s="129" t="s">
        <v>158</v>
      </c>
      <c r="B79" s="129" t="s">
        <v>130</v>
      </c>
    </row>
    <row r="80" spans="1:2" x14ac:dyDescent="0.2">
      <c r="A80" s="129" t="s">
        <v>159</v>
      </c>
      <c r="B80" s="129" t="s">
        <v>130</v>
      </c>
    </row>
    <row r="81" spans="1:2" x14ac:dyDescent="0.2">
      <c r="A81" s="129" t="s">
        <v>160</v>
      </c>
      <c r="B81" s="129" t="s">
        <v>130</v>
      </c>
    </row>
    <row r="82" spans="1:2" x14ac:dyDescent="0.2">
      <c r="A82" s="129" t="s">
        <v>161</v>
      </c>
      <c r="B82" s="129" t="s">
        <v>130</v>
      </c>
    </row>
    <row r="83" spans="1:2" x14ac:dyDescent="0.2">
      <c r="A83" s="129" t="s">
        <v>162</v>
      </c>
      <c r="B83" s="129" t="s">
        <v>130</v>
      </c>
    </row>
    <row r="84" spans="1:2" x14ac:dyDescent="0.2">
      <c r="A84" s="129" t="s">
        <v>163</v>
      </c>
      <c r="B84" s="129" t="s">
        <v>130</v>
      </c>
    </row>
    <row r="85" spans="1:2" x14ac:dyDescent="0.2">
      <c r="A85" s="129" t="s">
        <v>164</v>
      </c>
      <c r="B85" s="129" t="s">
        <v>130</v>
      </c>
    </row>
    <row r="86" spans="1:2" x14ac:dyDescent="0.2">
      <c r="A86" s="129" t="s">
        <v>165</v>
      </c>
      <c r="B86" s="129" t="s">
        <v>130</v>
      </c>
    </row>
    <row r="87" spans="1:2" x14ac:dyDescent="0.2">
      <c r="A87" s="129" t="s">
        <v>166</v>
      </c>
      <c r="B87" s="129" t="s">
        <v>130</v>
      </c>
    </row>
    <row r="88" spans="1:2" x14ac:dyDescent="0.2">
      <c r="A88" s="129" t="s">
        <v>167</v>
      </c>
      <c r="B88" s="129" t="s">
        <v>130</v>
      </c>
    </row>
    <row r="89" spans="1:2" x14ac:dyDescent="0.2">
      <c r="A89" s="129" t="s">
        <v>168</v>
      </c>
      <c r="B89" s="129" t="s">
        <v>130</v>
      </c>
    </row>
    <row r="90" spans="1:2" x14ac:dyDescent="0.2">
      <c r="A90" s="129" t="s">
        <v>169</v>
      </c>
      <c r="B90" s="129" t="s">
        <v>130</v>
      </c>
    </row>
    <row r="91" spans="1:2" x14ac:dyDescent="0.2">
      <c r="A91" s="129" t="s">
        <v>170</v>
      </c>
      <c r="B91" s="129" t="s">
        <v>130</v>
      </c>
    </row>
    <row r="92" spans="1:2" x14ac:dyDescent="0.2">
      <c r="A92" s="129" t="s">
        <v>171</v>
      </c>
      <c r="B92" s="129" t="s">
        <v>130</v>
      </c>
    </row>
    <row r="93" spans="1:2" x14ac:dyDescent="0.2">
      <c r="A93" s="129" t="s">
        <v>172</v>
      </c>
      <c r="B93" s="129" t="s">
        <v>130</v>
      </c>
    </row>
    <row r="94" spans="1:2" x14ac:dyDescent="0.2">
      <c r="A94" s="129" t="s">
        <v>173</v>
      </c>
      <c r="B94" s="129" t="s">
        <v>130</v>
      </c>
    </row>
    <row r="95" spans="1:2" x14ac:dyDescent="0.2">
      <c r="A95" s="129" t="s">
        <v>174</v>
      </c>
      <c r="B95" s="129" t="s">
        <v>130</v>
      </c>
    </row>
    <row r="96" spans="1:2" x14ac:dyDescent="0.2">
      <c r="A96" s="129" t="s">
        <v>175</v>
      </c>
      <c r="B96" s="129" t="s">
        <v>130</v>
      </c>
    </row>
    <row r="97" spans="1:2" x14ac:dyDescent="0.2">
      <c r="A97" s="129" t="s">
        <v>176</v>
      </c>
      <c r="B97" s="129" t="s">
        <v>130</v>
      </c>
    </row>
    <row r="98" spans="1:2" x14ac:dyDescent="0.2">
      <c r="A98" s="129" t="s">
        <v>177</v>
      </c>
      <c r="B98" s="129" t="s">
        <v>130</v>
      </c>
    </row>
    <row r="99" spans="1:2" x14ac:dyDescent="0.2">
      <c r="A99" s="129" t="s">
        <v>178</v>
      </c>
      <c r="B99" s="129" t="s">
        <v>130</v>
      </c>
    </row>
    <row r="100" spans="1:2" x14ac:dyDescent="0.2">
      <c r="A100" s="129" t="s">
        <v>179</v>
      </c>
      <c r="B100" s="129" t="s">
        <v>130</v>
      </c>
    </row>
    <row r="101" spans="1:2" x14ac:dyDescent="0.2">
      <c r="A101" s="129" t="s">
        <v>180</v>
      </c>
      <c r="B101" s="129" t="s">
        <v>130</v>
      </c>
    </row>
    <row r="102" spans="1:2" x14ac:dyDescent="0.2">
      <c r="A102" s="129" t="s">
        <v>181</v>
      </c>
      <c r="B102" s="129" t="s">
        <v>130</v>
      </c>
    </row>
    <row r="103" spans="1:2" x14ac:dyDescent="0.2">
      <c r="A103" s="129" t="s">
        <v>182</v>
      </c>
      <c r="B103" s="129" t="s">
        <v>130</v>
      </c>
    </row>
    <row r="104" spans="1:2" x14ac:dyDescent="0.2">
      <c r="A104" s="129" t="s">
        <v>183</v>
      </c>
      <c r="B104" s="129" t="s">
        <v>130</v>
      </c>
    </row>
    <row r="105" spans="1:2" x14ac:dyDescent="0.2">
      <c r="A105" s="129" t="s">
        <v>184</v>
      </c>
      <c r="B105" s="129" t="s">
        <v>130</v>
      </c>
    </row>
    <row r="106" spans="1:2" x14ac:dyDescent="0.2">
      <c r="A106" s="129" t="s">
        <v>185</v>
      </c>
      <c r="B106" s="129" t="s">
        <v>130</v>
      </c>
    </row>
    <row r="107" spans="1:2" x14ac:dyDescent="0.2">
      <c r="A107" s="129" t="s">
        <v>186</v>
      </c>
      <c r="B107" s="129" t="s">
        <v>130</v>
      </c>
    </row>
    <row r="108" spans="1:2" x14ac:dyDescent="0.2">
      <c r="A108" s="129" t="s">
        <v>187</v>
      </c>
      <c r="B108" s="129" t="s">
        <v>130</v>
      </c>
    </row>
    <row r="109" spans="1:2" x14ac:dyDescent="0.2">
      <c r="A109" s="129" t="s">
        <v>188</v>
      </c>
      <c r="B109" s="129" t="s">
        <v>130</v>
      </c>
    </row>
    <row r="110" spans="1:2" x14ac:dyDescent="0.2">
      <c r="A110" s="129" t="s">
        <v>189</v>
      </c>
      <c r="B110" s="129" t="s">
        <v>130</v>
      </c>
    </row>
    <row r="111" spans="1:2" x14ac:dyDescent="0.2">
      <c r="A111" s="129" t="s">
        <v>190</v>
      </c>
      <c r="B111" s="129" t="s">
        <v>130</v>
      </c>
    </row>
    <row r="112" spans="1:2" x14ac:dyDescent="0.2">
      <c r="A112" s="129" t="s">
        <v>191</v>
      </c>
      <c r="B112" s="129" t="s">
        <v>130</v>
      </c>
    </row>
    <row r="113" spans="1:2" x14ac:dyDescent="0.2">
      <c r="A113" s="129" t="s">
        <v>192</v>
      </c>
      <c r="B113" s="129" t="s">
        <v>130</v>
      </c>
    </row>
    <row r="114" spans="1:2" x14ac:dyDescent="0.2">
      <c r="A114" s="129" t="s">
        <v>193</v>
      </c>
      <c r="B114" s="129" t="s">
        <v>130</v>
      </c>
    </row>
    <row r="115" spans="1:2" x14ac:dyDescent="0.2">
      <c r="A115" s="129" t="s">
        <v>194</v>
      </c>
      <c r="B115" s="129" t="s">
        <v>130</v>
      </c>
    </row>
    <row r="116" spans="1:2" x14ac:dyDescent="0.2">
      <c r="A116" s="129" t="s">
        <v>195</v>
      </c>
      <c r="B116" s="129" t="s">
        <v>130</v>
      </c>
    </row>
    <row r="117" spans="1:2" x14ac:dyDescent="0.2">
      <c r="A117" s="129" t="s">
        <v>196</v>
      </c>
      <c r="B117" s="129" t="s">
        <v>130</v>
      </c>
    </row>
    <row r="118" spans="1:2" x14ac:dyDescent="0.2">
      <c r="A118" s="129" t="s">
        <v>197</v>
      </c>
      <c r="B118" s="129" t="s">
        <v>130</v>
      </c>
    </row>
    <row r="119" spans="1:2" x14ac:dyDescent="0.2">
      <c r="A119" s="129" t="s">
        <v>198</v>
      </c>
      <c r="B119" s="129" t="s">
        <v>130</v>
      </c>
    </row>
    <row r="120" spans="1:2" x14ac:dyDescent="0.2">
      <c r="A120" s="129" t="s">
        <v>199</v>
      </c>
      <c r="B120" s="129" t="s">
        <v>130</v>
      </c>
    </row>
    <row r="121" spans="1:2" x14ac:dyDescent="0.2">
      <c r="A121" s="129" t="s">
        <v>200</v>
      </c>
      <c r="B121" s="129" t="s">
        <v>130</v>
      </c>
    </row>
    <row r="122" spans="1:2" x14ac:dyDescent="0.2">
      <c r="A122" s="129" t="s">
        <v>201</v>
      </c>
      <c r="B122" s="129" t="s">
        <v>130</v>
      </c>
    </row>
    <row r="123" spans="1:2" x14ac:dyDescent="0.2">
      <c r="A123" s="129" t="s">
        <v>202</v>
      </c>
      <c r="B123" s="129" t="s">
        <v>130</v>
      </c>
    </row>
    <row r="124" spans="1:2" x14ac:dyDescent="0.2">
      <c r="A124" s="129" t="s">
        <v>203</v>
      </c>
      <c r="B124" s="129" t="s">
        <v>130</v>
      </c>
    </row>
    <row r="125" spans="1:2" x14ac:dyDescent="0.2">
      <c r="A125" s="129" t="s">
        <v>204</v>
      </c>
      <c r="B125" s="129" t="s">
        <v>130</v>
      </c>
    </row>
    <row r="126" spans="1:2" x14ac:dyDescent="0.2">
      <c r="A126" s="129" t="s">
        <v>205</v>
      </c>
      <c r="B126" s="129" t="s">
        <v>130</v>
      </c>
    </row>
    <row r="127" spans="1:2" x14ac:dyDescent="0.2">
      <c r="A127" s="129" t="s">
        <v>206</v>
      </c>
      <c r="B127" s="129" t="s">
        <v>130</v>
      </c>
    </row>
    <row r="128" spans="1:2" x14ac:dyDescent="0.2">
      <c r="A128" s="129" t="s">
        <v>207</v>
      </c>
      <c r="B128" s="129" t="s">
        <v>130</v>
      </c>
    </row>
    <row r="129" spans="1:2" x14ac:dyDescent="0.2">
      <c r="A129" s="129" t="s">
        <v>208</v>
      </c>
      <c r="B129" s="129" t="s">
        <v>130</v>
      </c>
    </row>
    <row r="130" spans="1:2" x14ac:dyDescent="0.2">
      <c r="A130" s="129" t="s">
        <v>209</v>
      </c>
      <c r="B130" s="129" t="s">
        <v>130</v>
      </c>
    </row>
    <row r="131" spans="1:2" x14ac:dyDescent="0.2">
      <c r="A131" s="129" t="s">
        <v>210</v>
      </c>
      <c r="B131" s="129" t="s">
        <v>130</v>
      </c>
    </row>
    <row r="132" spans="1:2" x14ac:dyDescent="0.2">
      <c r="A132" s="129" t="s">
        <v>211</v>
      </c>
      <c r="B132" s="129" t="s">
        <v>130</v>
      </c>
    </row>
    <row r="133" spans="1:2" x14ac:dyDescent="0.2">
      <c r="A133" s="129" t="s">
        <v>212</v>
      </c>
      <c r="B133" s="129" t="s">
        <v>130</v>
      </c>
    </row>
    <row r="134" spans="1:2" x14ac:dyDescent="0.2">
      <c r="A134" s="129" t="s">
        <v>213</v>
      </c>
      <c r="B134" s="129" t="s">
        <v>130</v>
      </c>
    </row>
    <row r="135" spans="1:2" x14ac:dyDescent="0.2">
      <c r="A135" s="129" t="s">
        <v>214</v>
      </c>
      <c r="B135" s="129" t="s">
        <v>130</v>
      </c>
    </row>
    <row r="136" spans="1:2" x14ac:dyDescent="0.2">
      <c r="A136" s="129" t="s">
        <v>215</v>
      </c>
      <c r="B136" s="129" t="s">
        <v>130</v>
      </c>
    </row>
    <row r="137" spans="1:2" x14ac:dyDescent="0.2">
      <c r="A137" s="129" t="s">
        <v>216</v>
      </c>
      <c r="B137" s="129" t="s">
        <v>130</v>
      </c>
    </row>
    <row r="138" spans="1:2" x14ac:dyDescent="0.2">
      <c r="A138" s="129" t="s">
        <v>217</v>
      </c>
      <c r="B138" s="129" t="s">
        <v>130</v>
      </c>
    </row>
    <row r="139" spans="1:2" x14ac:dyDescent="0.2">
      <c r="A139" s="129" t="s">
        <v>218</v>
      </c>
      <c r="B139" s="129" t="s">
        <v>130</v>
      </c>
    </row>
    <row r="140" spans="1:2" x14ac:dyDescent="0.2">
      <c r="A140" s="129" t="s">
        <v>219</v>
      </c>
      <c r="B140" s="129" t="s">
        <v>130</v>
      </c>
    </row>
    <row r="141" spans="1:2" x14ac:dyDescent="0.2">
      <c r="A141" s="129" t="s">
        <v>220</v>
      </c>
      <c r="B141" s="129" t="s">
        <v>130</v>
      </c>
    </row>
    <row r="142" spans="1:2" x14ac:dyDescent="0.2">
      <c r="A142" s="129" t="s">
        <v>221</v>
      </c>
      <c r="B142" s="129" t="s">
        <v>130</v>
      </c>
    </row>
    <row r="143" spans="1:2" x14ac:dyDescent="0.2">
      <c r="A143" s="129" t="s">
        <v>222</v>
      </c>
      <c r="B143" s="129" t="s">
        <v>130</v>
      </c>
    </row>
    <row r="144" spans="1:2" x14ac:dyDescent="0.2">
      <c r="A144" s="129" t="s">
        <v>223</v>
      </c>
      <c r="B144" s="129" t="s">
        <v>130</v>
      </c>
    </row>
    <row r="145" spans="1:2" x14ac:dyDescent="0.2">
      <c r="A145" s="129" t="s">
        <v>224</v>
      </c>
      <c r="B145" s="129" t="s">
        <v>130</v>
      </c>
    </row>
    <row r="146" spans="1:2" x14ac:dyDescent="0.2">
      <c r="A146" s="129" t="s">
        <v>225</v>
      </c>
      <c r="B146" s="129" t="s">
        <v>130</v>
      </c>
    </row>
    <row r="147" spans="1:2" x14ac:dyDescent="0.2">
      <c r="A147" s="129" t="s">
        <v>226</v>
      </c>
      <c r="B147" s="129" t="s">
        <v>130</v>
      </c>
    </row>
    <row r="148" spans="1:2" x14ac:dyDescent="0.2">
      <c r="A148" s="129" t="s">
        <v>227</v>
      </c>
      <c r="B148" s="129" t="s">
        <v>130</v>
      </c>
    </row>
    <row r="149" spans="1:2" x14ac:dyDescent="0.2">
      <c r="A149" s="129" t="s">
        <v>228</v>
      </c>
      <c r="B149" s="129" t="s">
        <v>130</v>
      </c>
    </row>
    <row r="150" spans="1:2" x14ac:dyDescent="0.2">
      <c r="A150" s="129" t="s">
        <v>229</v>
      </c>
      <c r="B150" s="129" t="s">
        <v>130</v>
      </c>
    </row>
    <row r="151" spans="1:2" x14ac:dyDescent="0.2">
      <c r="A151" s="129" t="s">
        <v>230</v>
      </c>
      <c r="B151" s="129" t="s">
        <v>130</v>
      </c>
    </row>
    <row r="152" spans="1:2" x14ac:dyDescent="0.2">
      <c r="A152" s="129" t="s">
        <v>231</v>
      </c>
      <c r="B152" s="129" t="s">
        <v>130</v>
      </c>
    </row>
    <row r="153" spans="1:2" x14ac:dyDescent="0.2">
      <c r="A153" s="129" t="s">
        <v>232</v>
      </c>
      <c r="B153" s="129" t="s">
        <v>130</v>
      </c>
    </row>
    <row r="154" spans="1:2" x14ac:dyDescent="0.2">
      <c r="A154" s="129" t="s">
        <v>233</v>
      </c>
      <c r="B154" s="129" t="s">
        <v>234</v>
      </c>
    </row>
    <row r="155" spans="1:2" x14ac:dyDescent="0.2">
      <c r="A155" s="129" t="s">
        <v>235</v>
      </c>
      <c r="B155" s="129" t="s">
        <v>234</v>
      </c>
    </row>
    <row r="156" spans="1:2" x14ac:dyDescent="0.2">
      <c r="A156" s="129" t="s">
        <v>236</v>
      </c>
      <c r="B156" s="129" t="s">
        <v>234</v>
      </c>
    </row>
    <row r="157" spans="1:2" x14ac:dyDescent="0.2">
      <c r="A157" s="129" t="s">
        <v>237</v>
      </c>
      <c r="B157" s="129" t="s">
        <v>238</v>
      </c>
    </row>
    <row r="158" spans="1:2" x14ac:dyDescent="0.2">
      <c r="A158" s="129" t="s">
        <v>239</v>
      </c>
      <c r="B158" s="129" t="s">
        <v>240</v>
      </c>
    </row>
    <row r="159" spans="1:2" x14ac:dyDescent="0.2">
      <c r="A159" s="129" t="s">
        <v>241</v>
      </c>
      <c r="B159" s="129" t="s">
        <v>242</v>
      </c>
    </row>
    <row r="160" spans="1:2" x14ac:dyDescent="0.2">
      <c r="A160" s="129" t="s">
        <v>243</v>
      </c>
      <c r="B160" s="129" t="s">
        <v>242</v>
      </c>
    </row>
    <row r="161" spans="1:2" x14ac:dyDescent="0.2">
      <c r="A161" s="129" t="s">
        <v>244</v>
      </c>
      <c r="B161" s="129" t="s">
        <v>242</v>
      </c>
    </row>
    <row r="162" spans="1:2" x14ac:dyDescent="0.2">
      <c r="A162" s="129" t="s">
        <v>245</v>
      </c>
      <c r="B162" s="129" t="s">
        <v>246</v>
      </c>
    </row>
    <row r="163" spans="1:2" x14ac:dyDescent="0.2">
      <c r="A163" s="129" t="s">
        <v>247</v>
      </c>
      <c r="B163" s="129" t="s">
        <v>246</v>
      </c>
    </row>
    <row r="164" spans="1:2" x14ac:dyDescent="0.2">
      <c r="A164" s="129" t="s">
        <v>248</v>
      </c>
      <c r="B164" s="129" t="s">
        <v>249</v>
      </c>
    </row>
    <row r="165" spans="1:2" x14ac:dyDescent="0.2">
      <c r="A165" s="129" t="s">
        <v>250</v>
      </c>
      <c r="B165" s="129" t="s">
        <v>249</v>
      </c>
    </row>
    <row r="166" spans="1:2" x14ac:dyDescent="0.2">
      <c r="A166" s="129" t="s">
        <v>251</v>
      </c>
      <c r="B166" s="129" t="s">
        <v>249</v>
      </c>
    </row>
    <row r="167" spans="1:2" x14ac:dyDescent="0.2">
      <c r="A167" s="129" t="s">
        <v>252</v>
      </c>
      <c r="B167" s="129" t="s">
        <v>249</v>
      </c>
    </row>
    <row r="168" spans="1:2" x14ac:dyDescent="0.2">
      <c r="A168" s="129" t="s">
        <v>253</v>
      </c>
      <c r="B168" s="129" t="s">
        <v>249</v>
      </c>
    </row>
    <row r="169" spans="1:2" x14ac:dyDescent="0.2">
      <c r="A169" s="129" t="s">
        <v>254</v>
      </c>
      <c r="B169" s="129" t="s">
        <v>249</v>
      </c>
    </row>
    <row r="170" spans="1:2" x14ac:dyDescent="0.2">
      <c r="A170" s="129" t="s">
        <v>255</v>
      </c>
      <c r="B170" s="129" t="s">
        <v>249</v>
      </c>
    </row>
    <row r="171" spans="1:2" x14ac:dyDescent="0.2">
      <c r="A171" s="129" t="s">
        <v>256</v>
      </c>
      <c r="B171" s="129" t="s">
        <v>249</v>
      </c>
    </row>
    <row r="172" spans="1:2" x14ac:dyDescent="0.2">
      <c r="A172" s="129" t="s">
        <v>257</v>
      </c>
      <c r="B172" s="129" t="s">
        <v>249</v>
      </c>
    </row>
    <row r="173" spans="1:2" x14ac:dyDescent="0.2">
      <c r="A173" s="129" t="s">
        <v>258</v>
      </c>
      <c r="B173" s="129" t="s">
        <v>249</v>
      </c>
    </row>
    <row r="174" spans="1:2" x14ac:dyDescent="0.2">
      <c r="A174" s="129" t="s">
        <v>259</v>
      </c>
      <c r="B174" s="129" t="s">
        <v>249</v>
      </c>
    </row>
    <row r="175" spans="1:2" x14ac:dyDescent="0.2">
      <c r="A175" s="129" t="s">
        <v>260</v>
      </c>
      <c r="B175" s="129" t="s">
        <v>249</v>
      </c>
    </row>
    <row r="176" spans="1:2" x14ac:dyDescent="0.2">
      <c r="A176" s="129" t="s">
        <v>261</v>
      </c>
      <c r="B176" s="129" t="s">
        <v>249</v>
      </c>
    </row>
    <row r="177" spans="1:2" x14ac:dyDescent="0.2">
      <c r="A177" s="129" t="s">
        <v>262</v>
      </c>
      <c r="B177" s="129" t="s">
        <v>249</v>
      </c>
    </row>
    <row r="178" spans="1:2" x14ac:dyDescent="0.2">
      <c r="A178" s="129" t="s">
        <v>263</v>
      </c>
      <c r="B178" s="129" t="s">
        <v>249</v>
      </c>
    </row>
    <row r="179" spans="1:2" x14ac:dyDescent="0.2">
      <c r="A179" s="129" t="s">
        <v>264</v>
      </c>
      <c r="B179" s="129" t="s">
        <v>249</v>
      </c>
    </row>
    <row r="180" spans="1:2" x14ac:dyDescent="0.2">
      <c r="A180" s="129" t="s">
        <v>265</v>
      </c>
      <c r="B180" s="129" t="s">
        <v>266</v>
      </c>
    </row>
    <row r="181" spans="1:2" x14ac:dyDescent="0.2">
      <c r="A181" s="129" t="s">
        <v>267</v>
      </c>
      <c r="B181" s="129" t="s">
        <v>268</v>
      </c>
    </row>
    <row r="182" spans="1:2" x14ac:dyDescent="0.2">
      <c r="A182" s="129" t="s">
        <v>269</v>
      </c>
      <c r="B182" s="129" t="s">
        <v>268</v>
      </c>
    </row>
    <row r="183" spans="1:2" x14ac:dyDescent="0.2">
      <c r="A183" s="129" t="s">
        <v>270</v>
      </c>
      <c r="B183" s="129" t="s">
        <v>268</v>
      </c>
    </row>
    <row r="184" spans="1:2" x14ac:dyDescent="0.2">
      <c r="A184" s="129" t="s">
        <v>271</v>
      </c>
      <c r="B184" s="129" t="s">
        <v>268</v>
      </c>
    </row>
    <row r="185" spans="1:2" x14ac:dyDescent="0.2">
      <c r="A185" s="129" t="s">
        <v>272</v>
      </c>
      <c r="B185" s="129" t="s">
        <v>268</v>
      </c>
    </row>
    <row r="186" spans="1:2" x14ac:dyDescent="0.2">
      <c r="A186" s="129" t="s">
        <v>273</v>
      </c>
      <c r="B186" s="129" t="s">
        <v>268</v>
      </c>
    </row>
    <row r="187" spans="1:2" x14ac:dyDescent="0.2">
      <c r="A187" s="129" t="s">
        <v>274</v>
      </c>
      <c r="B187" s="129" t="s">
        <v>268</v>
      </c>
    </row>
    <row r="188" spans="1:2" x14ac:dyDescent="0.2">
      <c r="A188" s="129" t="s">
        <v>275</v>
      </c>
      <c r="B188" s="129" t="s">
        <v>268</v>
      </c>
    </row>
    <row r="189" spans="1:2" x14ac:dyDescent="0.2">
      <c r="A189" s="129" t="s">
        <v>276</v>
      </c>
      <c r="B189" s="129" t="s">
        <v>268</v>
      </c>
    </row>
    <row r="190" spans="1:2" x14ac:dyDescent="0.2">
      <c r="A190" s="129" t="s">
        <v>277</v>
      </c>
      <c r="B190" s="129" t="s">
        <v>268</v>
      </c>
    </row>
    <row r="191" spans="1:2" x14ac:dyDescent="0.2">
      <c r="A191" s="129" t="s">
        <v>278</v>
      </c>
      <c r="B191" s="129" t="s">
        <v>268</v>
      </c>
    </row>
    <row r="192" spans="1:2" x14ac:dyDescent="0.2">
      <c r="A192" s="129" t="s">
        <v>279</v>
      </c>
      <c r="B192" s="129" t="s">
        <v>268</v>
      </c>
    </row>
    <row r="193" spans="1:2" x14ac:dyDescent="0.2">
      <c r="A193" s="129" t="s">
        <v>280</v>
      </c>
      <c r="B193" s="129" t="s">
        <v>268</v>
      </c>
    </row>
    <row r="194" spans="1:2" x14ac:dyDescent="0.2">
      <c r="A194" s="129" t="s">
        <v>281</v>
      </c>
      <c r="B194" s="129" t="s">
        <v>268</v>
      </c>
    </row>
    <row r="195" spans="1:2" x14ac:dyDescent="0.2">
      <c r="A195" s="129" t="s">
        <v>282</v>
      </c>
      <c r="B195" s="129" t="s">
        <v>268</v>
      </c>
    </row>
    <row r="196" spans="1:2" x14ac:dyDescent="0.2">
      <c r="A196" s="129" t="s">
        <v>283</v>
      </c>
      <c r="B196" s="129" t="s">
        <v>284</v>
      </c>
    </row>
    <row r="197" spans="1:2" x14ac:dyDescent="0.2">
      <c r="A197" s="129" t="s">
        <v>285</v>
      </c>
      <c r="B197" s="129" t="s">
        <v>284</v>
      </c>
    </row>
    <row r="198" spans="1:2" x14ac:dyDescent="0.2">
      <c r="A198" s="129" t="s">
        <v>286</v>
      </c>
      <c r="B198" s="129" t="s">
        <v>284</v>
      </c>
    </row>
    <row r="199" spans="1:2" x14ac:dyDescent="0.2">
      <c r="A199" s="129" t="s">
        <v>287</v>
      </c>
      <c r="B199" s="129" t="s">
        <v>284</v>
      </c>
    </row>
    <row r="200" spans="1:2" x14ac:dyDescent="0.2">
      <c r="A200" s="129" t="s">
        <v>288</v>
      </c>
      <c r="B200" s="129" t="s">
        <v>284</v>
      </c>
    </row>
    <row r="201" spans="1:2" x14ac:dyDescent="0.2">
      <c r="A201" s="129" t="s">
        <v>289</v>
      </c>
      <c r="B201" s="129" t="s">
        <v>284</v>
      </c>
    </row>
    <row r="202" spans="1:2" x14ac:dyDescent="0.2">
      <c r="A202" s="129" t="s">
        <v>290</v>
      </c>
      <c r="B202" s="129" t="s">
        <v>284</v>
      </c>
    </row>
    <row r="203" spans="1:2" x14ac:dyDescent="0.2">
      <c r="A203" s="129" t="s">
        <v>291</v>
      </c>
      <c r="B203" s="129" t="s">
        <v>284</v>
      </c>
    </row>
    <row r="204" spans="1:2" x14ac:dyDescent="0.2">
      <c r="A204" s="129" t="s">
        <v>292</v>
      </c>
      <c r="B204" s="129" t="s">
        <v>284</v>
      </c>
    </row>
    <row r="205" spans="1:2" x14ac:dyDescent="0.2">
      <c r="A205" s="129" t="s">
        <v>293</v>
      </c>
      <c r="B205" s="129" t="s">
        <v>284</v>
      </c>
    </row>
    <row r="206" spans="1:2" x14ac:dyDescent="0.2">
      <c r="A206" s="129" t="s">
        <v>294</v>
      </c>
      <c r="B206" s="129" t="s">
        <v>284</v>
      </c>
    </row>
    <row r="207" spans="1:2" x14ac:dyDescent="0.2">
      <c r="A207" s="129" t="s">
        <v>295</v>
      </c>
      <c r="B207" s="129" t="s">
        <v>284</v>
      </c>
    </row>
    <row r="208" spans="1:2" x14ac:dyDescent="0.2">
      <c r="A208" s="129" t="s">
        <v>296</v>
      </c>
      <c r="B208" s="129" t="s">
        <v>284</v>
      </c>
    </row>
    <row r="209" spans="1:2" x14ac:dyDescent="0.2">
      <c r="A209" s="129" t="s">
        <v>297</v>
      </c>
      <c r="B209" s="129" t="s">
        <v>284</v>
      </c>
    </row>
    <row r="210" spans="1:2" x14ac:dyDescent="0.2">
      <c r="A210" s="129" t="s">
        <v>298</v>
      </c>
      <c r="B210" s="129" t="s">
        <v>284</v>
      </c>
    </row>
    <row r="211" spans="1:2" x14ac:dyDescent="0.2">
      <c r="A211" s="129" t="s">
        <v>299</v>
      </c>
      <c r="B211" s="129" t="s">
        <v>284</v>
      </c>
    </row>
    <row r="212" spans="1:2" x14ac:dyDescent="0.2">
      <c r="A212" s="129" t="s">
        <v>300</v>
      </c>
      <c r="B212" s="129" t="s">
        <v>284</v>
      </c>
    </row>
    <row r="213" spans="1:2" x14ac:dyDescent="0.2">
      <c r="A213" s="129" t="s">
        <v>301</v>
      </c>
      <c r="B213" s="129" t="s">
        <v>284</v>
      </c>
    </row>
    <row r="214" spans="1:2" x14ac:dyDescent="0.2">
      <c r="A214" s="129" t="s">
        <v>302</v>
      </c>
      <c r="B214" s="129" t="s">
        <v>284</v>
      </c>
    </row>
    <row r="215" spans="1:2" x14ac:dyDescent="0.2">
      <c r="A215" s="129" t="s">
        <v>303</v>
      </c>
      <c r="B215" s="129" t="s">
        <v>284</v>
      </c>
    </row>
    <row r="216" spans="1:2" x14ac:dyDescent="0.2">
      <c r="A216" s="129" t="s">
        <v>92</v>
      </c>
      <c r="B216" s="129" t="s">
        <v>284</v>
      </c>
    </row>
    <row r="217" spans="1:2" x14ac:dyDescent="0.2">
      <c r="A217" s="129" t="s">
        <v>304</v>
      </c>
      <c r="B217" s="129" t="s">
        <v>284</v>
      </c>
    </row>
    <row r="218" spans="1:2" x14ac:dyDescent="0.2">
      <c r="A218" s="129" t="s">
        <v>305</v>
      </c>
      <c r="B218" s="129" t="s">
        <v>284</v>
      </c>
    </row>
    <row r="219" spans="1:2" x14ac:dyDescent="0.2">
      <c r="A219" s="129" t="s">
        <v>306</v>
      </c>
      <c r="B219" s="129" t="s">
        <v>284</v>
      </c>
    </row>
    <row r="220" spans="1:2" x14ac:dyDescent="0.2">
      <c r="A220" s="129" t="s">
        <v>307</v>
      </c>
      <c r="B220" s="129" t="s">
        <v>284</v>
      </c>
    </row>
    <row r="221" spans="1:2" x14ac:dyDescent="0.2">
      <c r="A221" s="129" t="s">
        <v>308</v>
      </c>
      <c r="B221" s="129" t="s">
        <v>284</v>
      </c>
    </row>
    <row r="222" spans="1:2" x14ac:dyDescent="0.2">
      <c r="A222" s="129" t="s">
        <v>309</v>
      </c>
      <c r="B222" s="129" t="s">
        <v>284</v>
      </c>
    </row>
    <row r="223" spans="1:2" x14ac:dyDescent="0.2">
      <c r="A223" s="129" t="s">
        <v>310</v>
      </c>
      <c r="B223" s="129" t="s">
        <v>284</v>
      </c>
    </row>
    <row r="224" spans="1:2" x14ac:dyDescent="0.2">
      <c r="A224" s="129" t="s">
        <v>311</v>
      </c>
      <c r="B224" s="129" t="s">
        <v>284</v>
      </c>
    </row>
    <row r="225" spans="1:2" x14ac:dyDescent="0.2">
      <c r="A225" s="129" t="s">
        <v>312</v>
      </c>
      <c r="B225" s="129" t="s">
        <v>284</v>
      </c>
    </row>
    <row r="226" spans="1:2" x14ac:dyDescent="0.2">
      <c r="A226" s="129" t="s">
        <v>313</v>
      </c>
      <c r="B226" s="129" t="s">
        <v>284</v>
      </c>
    </row>
    <row r="227" spans="1:2" x14ac:dyDescent="0.2">
      <c r="A227" s="129" t="s">
        <v>95</v>
      </c>
      <c r="B227" s="129" t="s">
        <v>284</v>
      </c>
    </row>
    <row r="228" spans="1:2" x14ac:dyDescent="0.2">
      <c r="A228" s="129" t="s">
        <v>314</v>
      </c>
      <c r="B228" s="129" t="s">
        <v>284</v>
      </c>
    </row>
    <row r="229" spans="1:2" x14ac:dyDescent="0.2">
      <c r="A229" s="129" t="s">
        <v>315</v>
      </c>
      <c r="B229" s="129" t="s">
        <v>284</v>
      </c>
    </row>
    <row r="230" spans="1:2" x14ac:dyDescent="0.2">
      <c r="A230" s="129" t="s">
        <v>316</v>
      </c>
      <c r="B230" s="129" t="s">
        <v>284</v>
      </c>
    </row>
    <row r="231" spans="1:2" x14ac:dyDescent="0.2">
      <c r="A231" s="129" t="s">
        <v>317</v>
      </c>
      <c r="B231" s="129" t="s">
        <v>284</v>
      </c>
    </row>
    <row r="232" spans="1:2" x14ac:dyDescent="0.2">
      <c r="A232" s="129" t="s">
        <v>318</v>
      </c>
      <c r="B232" s="129" t="s">
        <v>284</v>
      </c>
    </row>
    <row r="233" spans="1:2" x14ac:dyDescent="0.2">
      <c r="A233" s="129" t="s">
        <v>319</v>
      </c>
      <c r="B233" s="129" t="s">
        <v>284</v>
      </c>
    </row>
    <row r="234" spans="1:2" x14ac:dyDescent="0.2">
      <c r="A234" s="129" t="s">
        <v>320</v>
      </c>
      <c r="B234" s="129" t="s">
        <v>284</v>
      </c>
    </row>
    <row r="235" spans="1:2" x14ac:dyDescent="0.2">
      <c r="A235" s="129" t="s">
        <v>321</v>
      </c>
      <c r="B235" s="129" t="s">
        <v>284</v>
      </c>
    </row>
    <row r="236" spans="1:2" x14ac:dyDescent="0.2">
      <c r="A236" s="129" t="s">
        <v>322</v>
      </c>
      <c r="B236" s="129" t="s">
        <v>284</v>
      </c>
    </row>
    <row r="237" spans="1:2" x14ac:dyDescent="0.2">
      <c r="A237" s="129" t="s">
        <v>323</v>
      </c>
      <c r="B237" s="129" t="s">
        <v>284</v>
      </c>
    </row>
    <row r="238" spans="1:2" x14ac:dyDescent="0.2">
      <c r="A238" s="129" t="s">
        <v>324</v>
      </c>
      <c r="B238" s="129" t="s">
        <v>284</v>
      </c>
    </row>
    <row r="239" spans="1:2" x14ac:dyDescent="0.2">
      <c r="A239" s="129" t="s">
        <v>325</v>
      </c>
      <c r="B239" s="129" t="s">
        <v>284</v>
      </c>
    </row>
    <row r="240" spans="1:2" x14ac:dyDescent="0.2">
      <c r="A240" s="129" t="s">
        <v>326</v>
      </c>
      <c r="B240" s="129" t="s">
        <v>284</v>
      </c>
    </row>
    <row r="241" spans="1:2" x14ac:dyDescent="0.2">
      <c r="A241" s="129" t="s">
        <v>327</v>
      </c>
      <c r="B241" s="129" t="s">
        <v>284</v>
      </c>
    </row>
    <row r="242" spans="1:2" x14ac:dyDescent="0.2">
      <c r="A242" s="129" t="s">
        <v>328</v>
      </c>
      <c r="B242" s="129" t="s">
        <v>284</v>
      </c>
    </row>
    <row r="243" spans="1:2" x14ac:dyDescent="0.2">
      <c r="A243" s="129" t="s">
        <v>329</v>
      </c>
      <c r="B243" s="129" t="s">
        <v>330</v>
      </c>
    </row>
    <row r="244" spans="1:2" x14ac:dyDescent="0.2">
      <c r="A244" s="129" t="s">
        <v>331</v>
      </c>
      <c r="B244" s="129" t="s">
        <v>330</v>
      </c>
    </row>
    <row r="245" spans="1:2" x14ac:dyDescent="0.2">
      <c r="A245" s="129" t="s">
        <v>332</v>
      </c>
      <c r="B245" s="129" t="s">
        <v>330</v>
      </c>
    </row>
    <row r="246" spans="1:2" x14ac:dyDescent="0.2">
      <c r="A246" s="129" t="s">
        <v>333</v>
      </c>
      <c r="B246" s="129" t="s">
        <v>330</v>
      </c>
    </row>
    <row r="247" spans="1:2" x14ac:dyDescent="0.2">
      <c r="A247" s="129" t="s">
        <v>334</v>
      </c>
      <c r="B247" s="129" t="s">
        <v>330</v>
      </c>
    </row>
    <row r="248" spans="1:2" x14ac:dyDescent="0.2">
      <c r="A248" s="129" t="s">
        <v>335</v>
      </c>
      <c r="B248" s="129" t="s">
        <v>336</v>
      </c>
    </row>
    <row r="249" spans="1:2" x14ac:dyDescent="0.2">
      <c r="A249" s="129" t="s">
        <v>337</v>
      </c>
      <c r="B249" s="129" t="s">
        <v>336</v>
      </c>
    </row>
    <row r="250" spans="1:2" x14ac:dyDescent="0.2">
      <c r="A250" s="129" t="s">
        <v>338</v>
      </c>
      <c r="B250" s="129" t="s">
        <v>336</v>
      </c>
    </row>
    <row r="251" spans="1:2" x14ac:dyDescent="0.2">
      <c r="A251" s="129" t="s">
        <v>339</v>
      </c>
      <c r="B251" s="129" t="s">
        <v>336</v>
      </c>
    </row>
    <row r="252" spans="1:2" x14ac:dyDescent="0.2">
      <c r="A252" s="129" t="s">
        <v>340</v>
      </c>
      <c r="B252" s="129" t="s">
        <v>336</v>
      </c>
    </row>
    <row r="253" spans="1:2" x14ac:dyDescent="0.2">
      <c r="A253" s="129" t="s">
        <v>341</v>
      </c>
      <c r="B253" s="129" t="s">
        <v>336</v>
      </c>
    </row>
    <row r="254" spans="1:2" x14ac:dyDescent="0.2">
      <c r="A254" s="129" t="s">
        <v>342</v>
      </c>
      <c r="B254" s="129" t="s">
        <v>336</v>
      </c>
    </row>
    <row r="255" spans="1:2" x14ac:dyDescent="0.2">
      <c r="A255" s="129" t="s">
        <v>343</v>
      </c>
      <c r="B255" s="129" t="s">
        <v>336</v>
      </c>
    </row>
    <row r="256" spans="1:2" x14ac:dyDescent="0.2">
      <c r="A256" s="129" t="s">
        <v>344</v>
      </c>
      <c r="B256" s="129" t="s">
        <v>336</v>
      </c>
    </row>
    <row r="257" spans="1:2" x14ac:dyDescent="0.2">
      <c r="A257" s="129" t="s">
        <v>345</v>
      </c>
      <c r="B257" s="129" t="s">
        <v>336</v>
      </c>
    </row>
    <row r="258" spans="1:2" x14ac:dyDescent="0.2">
      <c r="A258" s="129" t="s">
        <v>346</v>
      </c>
      <c r="B258" s="129" t="s">
        <v>336</v>
      </c>
    </row>
    <row r="259" spans="1:2" x14ac:dyDescent="0.2">
      <c r="A259" s="129" t="s">
        <v>347</v>
      </c>
      <c r="B259" s="129" t="s">
        <v>336</v>
      </c>
    </row>
    <row r="260" spans="1:2" x14ac:dyDescent="0.2">
      <c r="A260" s="129" t="s">
        <v>348</v>
      </c>
      <c r="B260" s="129" t="s">
        <v>336</v>
      </c>
    </row>
    <row r="261" spans="1:2" x14ac:dyDescent="0.2">
      <c r="A261" s="129" t="s">
        <v>349</v>
      </c>
      <c r="B261" s="129" t="s">
        <v>336</v>
      </c>
    </row>
    <row r="262" spans="1:2" x14ac:dyDescent="0.2">
      <c r="A262" s="129" t="s">
        <v>350</v>
      </c>
      <c r="B262" s="129" t="s">
        <v>336</v>
      </c>
    </row>
    <row r="263" spans="1:2" x14ac:dyDescent="0.2">
      <c r="A263" s="129" t="s">
        <v>351</v>
      </c>
      <c r="B263" s="129" t="s">
        <v>336</v>
      </c>
    </row>
    <row r="264" spans="1:2" x14ac:dyDescent="0.2">
      <c r="A264" s="129" t="s">
        <v>352</v>
      </c>
      <c r="B264" s="129" t="s">
        <v>336</v>
      </c>
    </row>
    <row r="265" spans="1:2" x14ac:dyDescent="0.2">
      <c r="A265" s="129" t="s">
        <v>353</v>
      </c>
      <c r="B265" s="129" t="s">
        <v>336</v>
      </c>
    </row>
    <row r="266" spans="1:2" x14ac:dyDescent="0.2">
      <c r="A266" s="129" t="s">
        <v>354</v>
      </c>
      <c r="B266" s="129" t="s">
        <v>336</v>
      </c>
    </row>
    <row r="267" spans="1:2" x14ac:dyDescent="0.2">
      <c r="A267" s="129" t="s">
        <v>355</v>
      </c>
      <c r="B267" s="129" t="s">
        <v>336</v>
      </c>
    </row>
    <row r="268" spans="1:2" x14ac:dyDescent="0.2">
      <c r="A268" s="129" t="s">
        <v>356</v>
      </c>
      <c r="B268" s="129" t="s">
        <v>336</v>
      </c>
    </row>
    <row r="269" spans="1:2" x14ac:dyDescent="0.2">
      <c r="A269" s="129" t="s">
        <v>357</v>
      </c>
      <c r="B269" s="129" t="s">
        <v>336</v>
      </c>
    </row>
    <row r="270" spans="1:2" x14ac:dyDescent="0.2">
      <c r="A270" s="129" t="s">
        <v>358</v>
      </c>
      <c r="B270" s="129" t="s">
        <v>336</v>
      </c>
    </row>
    <row r="271" spans="1:2" x14ac:dyDescent="0.2">
      <c r="A271" s="129" t="s">
        <v>359</v>
      </c>
      <c r="B271" s="129" t="s">
        <v>336</v>
      </c>
    </row>
    <row r="272" spans="1:2" x14ac:dyDescent="0.2">
      <c r="A272" s="129" t="s">
        <v>360</v>
      </c>
      <c r="B272" s="129" t="s">
        <v>336</v>
      </c>
    </row>
    <row r="273" spans="1:2" x14ac:dyDescent="0.2">
      <c r="A273" s="129" t="s">
        <v>361</v>
      </c>
      <c r="B273" s="129" t="s">
        <v>336</v>
      </c>
    </row>
    <row r="274" spans="1:2" x14ac:dyDescent="0.2">
      <c r="A274" s="129" t="s">
        <v>362</v>
      </c>
      <c r="B274" s="129" t="s">
        <v>336</v>
      </c>
    </row>
    <row r="275" spans="1:2" x14ac:dyDescent="0.2">
      <c r="A275" s="129" t="s">
        <v>86</v>
      </c>
      <c r="B275" s="129" t="s">
        <v>363</v>
      </c>
    </row>
    <row r="276" spans="1:2" x14ac:dyDescent="0.2">
      <c r="A276" s="129" t="s">
        <v>364</v>
      </c>
      <c r="B276" s="129" t="s">
        <v>365</v>
      </c>
    </row>
    <row r="277" spans="1:2" x14ac:dyDescent="0.2">
      <c r="A277" s="129" t="s">
        <v>366</v>
      </c>
      <c r="B277" s="129" t="s">
        <v>367</v>
      </c>
    </row>
    <row r="278" spans="1:2" x14ac:dyDescent="0.2">
      <c r="A278" s="129" t="s">
        <v>368</v>
      </c>
      <c r="B278" s="129" t="s">
        <v>367</v>
      </c>
    </row>
    <row r="279" spans="1:2" x14ac:dyDescent="0.2">
      <c r="A279" s="129" t="s">
        <v>369</v>
      </c>
      <c r="B279" s="129" t="s">
        <v>367</v>
      </c>
    </row>
    <row r="280" spans="1:2" x14ac:dyDescent="0.2">
      <c r="A280" s="129" t="s">
        <v>370</v>
      </c>
      <c r="B280" s="129" t="s">
        <v>367</v>
      </c>
    </row>
    <row r="281" spans="1:2" x14ac:dyDescent="0.2">
      <c r="A281" s="129" t="s">
        <v>371</v>
      </c>
      <c r="B281" s="129" t="s">
        <v>367</v>
      </c>
    </row>
    <row r="282" spans="1:2" x14ac:dyDescent="0.2">
      <c r="A282" s="129" t="s">
        <v>372</v>
      </c>
      <c r="B282" s="129" t="s">
        <v>367</v>
      </c>
    </row>
    <row r="283" spans="1:2" x14ac:dyDescent="0.2">
      <c r="A283" s="129" t="s">
        <v>373</v>
      </c>
      <c r="B283" s="129" t="s">
        <v>367</v>
      </c>
    </row>
    <row r="284" spans="1:2" x14ac:dyDescent="0.2">
      <c r="A284" s="129" t="s">
        <v>374</v>
      </c>
      <c r="B284" s="129" t="s">
        <v>367</v>
      </c>
    </row>
    <row r="285" spans="1:2" x14ac:dyDescent="0.2">
      <c r="A285" s="129" t="s">
        <v>375</v>
      </c>
      <c r="B285" s="129" t="s">
        <v>367</v>
      </c>
    </row>
    <row r="286" spans="1:2" x14ac:dyDescent="0.2">
      <c r="A286" s="129" t="s">
        <v>376</v>
      </c>
      <c r="B286" s="129" t="s">
        <v>367</v>
      </c>
    </row>
    <row r="287" spans="1:2" x14ac:dyDescent="0.2">
      <c r="A287" s="129" t="s">
        <v>377</v>
      </c>
      <c r="B287" s="129" t="s">
        <v>367</v>
      </c>
    </row>
    <row r="288" spans="1:2" x14ac:dyDescent="0.2">
      <c r="A288" s="129" t="s">
        <v>378</v>
      </c>
      <c r="B288" s="129" t="s">
        <v>379</v>
      </c>
    </row>
    <row r="289" spans="1:2" x14ac:dyDescent="0.2">
      <c r="A289" s="129" t="s">
        <v>380</v>
      </c>
      <c r="B289" s="129" t="s">
        <v>379</v>
      </c>
    </row>
    <row r="290" spans="1:2" x14ac:dyDescent="0.2">
      <c r="A290" s="129" t="s">
        <v>381</v>
      </c>
      <c r="B290" s="129" t="s">
        <v>379</v>
      </c>
    </row>
    <row r="291" spans="1:2" x14ac:dyDescent="0.2">
      <c r="A291" s="129" t="s">
        <v>382</v>
      </c>
      <c r="B291" s="129" t="s">
        <v>379</v>
      </c>
    </row>
    <row r="292" spans="1:2" x14ac:dyDescent="0.2">
      <c r="A292" s="129" t="s">
        <v>383</v>
      </c>
      <c r="B292" s="129" t="s">
        <v>379</v>
      </c>
    </row>
    <row r="293" spans="1:2" x14ac:dyDescent="0.2">
      <c r="A293" s="129" t="s">
        <v>384</v>
      </c>
      <c r="B293" s="129" t="s">
        <v>385</v>
      </c>
    </row>
    <row r="294" spans="1:2" x14ac:dyDescent="0.2">
      <c r="A294" s="129" t="s">
        <v>386</v>
      </c>
      <c r="B294" s="129" t="s">
        <v>385</v>
      </c>
    </row>
    <row r="295" spans="1:2" x14ac:dyDescent="0.2">
      <c r="A295" s="129" t="s">
        <v>387</v>
      </c>
      <c r="B295" s="129" t="s">
        <v>388</v>
      </c>
    </row>
    <row r="296" spans="1:2" x14ac:dyDescent="0.2">
      <c r="A296" s="129" t="s">
        <v>389</v>
      </c>
      <c r="B296" s="129" t="s">
        <v>388</v>
      </c>
    </row>
    <row r="297" spans="1:2" x14ac:dyDescent="0.2">
      <c r="A297" s="129" t="s">
        <v>390</v>
      </c>
      <c r="B297" s="129" t="s">
        <v>388</v>
      </c>
    </row>
    <row r="298" spans="1:2" x14ac:dyDescent="0.2">
      <c r="A298" s="129" t="s">
        <v>391</v>
      </c>
      <c r="B298" s="129" t="s">
        <v>388</v>
      </c>
    </row>
    <row r="299" spans="1:2" x14ac:dyDescent="0.2">
      <c r="A299" s="129" t="s">
        <v>392</v>
      </c>
      <c r="B299" s="129" t="s">
        <v>388</v>
      </c>
    </row>
    <row r="300" spans="1:2" x14ac:dyDescent="0.2">
      <c r="A300" s="129" t="s">
        <v>393</v>
      </c>
      <c r="B300" s="129" t="s">
        <v>388</v>
      </c>
    </row>
    <row r="301" spans="1:2" x14ac:dyDescent="0.2">
      <c r="A301" s="129" t="s">
        <v>394</v>
      </c>
      <c r="B301" s="129" t="s">
        <v>388</v>
      </c>
    </row>
    <row r="302" spans="1:2" x14ac:dyDescent="0.2">
      <c r="A302" s="129" t="s">
        <v>395</v>
      </c>
      <c r="B302" s="129" t="s">
        <v>388</v>
      </c>
    </row>
    <row r="303" spans="1:2" x14ac:dyDescent="0.2">
      <c r="A303" s="129" t="s">
        <v>396</v>
      </c>
      <c r="B303" s="129" t="s">
        <v>388</v>
      </c>
    </row>
    <row r="304" spans="1:2" x14ac:dyDescent="0.2">
      <c r="A304" s="129" t="s">
        <v>397</v>
      </c>
      <c r="B304" s="129" t="s">
        <v>388</v>
      </c>
    </row>
    <row r="305" spans="1:2" x14ac:dyDescent="0.2">
      <c r="A305" s="129" t="s">
        <v>398</v>
      </c>
      <c r="B305" s="129" t="s">
        <v>388</v>
      </c>
    </row>
    <row r="306" spans="1:2" x14ac:dyDescent="0.2">
      <c r="A306" s="129" t="s">
        <v>399</v>
      </c>
      <c r="B306" s="129" t="s">
        <v>388</v>
      </c>
    </row>
    <row r="307" spans="1:2" x14ac:dyDescent="0.2">
      <c r="A307" s="129" t="s">
        <v>400</v>
      </c>
      <c r="B307" s="129" t="s">
        <v>388</v>
      </c>
    </row>
    <row r="308" spans="1:2" x14ac:dyDescent="0.2">
      <c r="A308" s="129" t="s">
        <v>401</v>
      </c>
      <c r="B308" s="129" t="s">
        <v>388</v>
      </c>
    </row>
    <row r="309" spans="1:2" x14ac:dyDescent="0.2">
      <c r="A309" s="129" t="s">
        <v>402</v>
      </c>
      <c r="B309" s="129" t="s">
        <v>388</v>
      </c>
    </row>
    <row r="310" spans="1:2" x14ac:dyDescent="0.2">
      <c r="A310" s="129" t="s">
        <v>403</v>
      </c>
      <c r="B310" s="129" t="s">
        <v>388</v>
      </c>
    </row>
    <row r="311" spans="1:2" x14ac:dyDescent="0.2">
      <c r="A311" s="129" t="s">
        <v>404</v>
      </c>
      <c r="B311" s="129" t="s">
        <v>388</v>
      </c>
    </row>
    <row r="312" spans="1:2" x14ac:dyDescent="0.2">
      <c r="A312" s="129" t="s">
        <v>405</v>
      </c>
      <c r="B312" s="129" t="s">
        <v>388</v>
      </c>
    </row>
    <row r="313" spans="1:2" x14ac:dyDescent="0.2">
      <c r="A313" s="129" t="s">
        <v>406</v>
      </c>
      <c r="B313" s="129" t="s">
        <v>388</v>
      </c>
    </row>
    <row r="314" spans="1:2" x14ac:dyDescent="0.2">
      <c r="A314" s="129" t="s">
        <v>407</v>
      </c>
      <c r="B314" s="129" t="s">
        <v>388</v>
      </c>
    </row>
    <row r="315" spans="1:2" x14ac:dyDescent="0.2">
      <c r="A315" s="129" t="s">
        <v>408</v>
      </c>
      <c r="B315" s="129" t="s">
        <v>388</v>
      </c>
    </row>
    <row r="316" spans="1:2" x14ac:dyDescent="0.2">
      <c r="A316" s="129" t="s">
        <v>409</v>
      </c>
      <c r="B316" s="129" t="s">
        <v>388</v>
      </c>
    </row>
    <row r="317" spans="1:2" x14ac:dyDescent="0.2">
      <c r="A317" s="129" t="s">
        <v>410</v>
      </c>
      <c r="B317" s="129" t="s">
        <v>388</v>
      </c>
    </row>
    <row r="318" spans="1:2" x14ac:dyDescent="0.2">
      <c r="A318" s="129" t="s">
        <v>411</v>
      </c>
      <c r="B318" s="129" t="s">
        <v>388</v>
      </c>
    </row>
    <row r="319" spans="1:2" x14ac:dyDescent="0.2">
      <c r="A319" s="129" t="s">
        <v>412</v>
      </c>
      <c r="B319" s="129" t="s">
        <v>413</v>
      </c>
    </row>
    <row r="320" spans="1:2" x14ac:dyDescent="0.2">
      <c r="A320" s="129" t="s">
        <v>414</v>
      </c>
      <c r="B320" s="129" t="s">
        <v>415</v>
      </c>
    </row>
    <row r="321" spans="1:2" x14ac:dyDescent="0.2">
      <c r="A321" s="129" t="s">
        <v>416</v>
      </c>
      <c r="B321" s="129" t="s">
        <v>415</v>
      </c>
    </row>
    <row r="322" spans="1:2" x14ac:dyDescent="0.2">
      <c r="A322" s="129" t="s">
        <v>417</v>
      </c>
      <c r="B322" s="129" t="s">
        <v>415</v>
      </c>
    </row>
    <row r="323" spans="1:2" x14ac:dyDescent="0.2">
      <c r="A323" s="129" t="s">
        <v>418</v>
      </c>
      <c r="B323" s="129" t="s">
        <v>415</v>
      </c>
    </row>
    <row r="324" spans="1:2" x14ac:dyDescent="0.2">
      <c r="A324" s="129" t="s">
        <v>419</v>
      </c>
      <c r="B324" s="129" t="s">
        <v>415</v>
      </c>
    </row>
    <row r="325" spans="1:2" x14ac:dyDescent="0.2">
      <c r="A325" s="129" t="s">
        <v>420</v>
      </c>
      <c r="B325" s="129" t="s">
        <v>415</v>
      </c>
    </row>
    <row r="326" spans="1:2" x14ac:dyDescent="0.2">
      <c r="A326" s="129" t="s">
        <v>421</v>
      </c>
      <c r="B326" s="129" t="s">
        <v>415</v>
      </c>
    </row>
    <row r="327" spans="1:2" x14ac:dyDescent="0.2">
      <c r="A327" s="129" t="s">
        <v>289</v>
      </c>
      <c r="B327" s="129" t="s">
        <v>422</v>
      </c>
    </row>
    <row r="328" spans="1:2" x14ac:dyDescent="0.2">
      <c r="A328" s="129" t="s">
        <v>423</v>
      </c>
      <c r="B328" s="129" t="s">
        <v>422</v>
      </c>
    </row>
    <row r="329" spans="1:2" x14ac:dyDescent="0.2">
      <c r="A329" s="129" t="s">
        <v>424</v>
      </c>
      <c r="B329" s="129" t="s">
        <v>425</v>
      </c>
    </row>
    <row r="330" spans="1:2" x14ac:dyDescent="0.2">
      <c r="A330" s="129" t="s">
        <v>426</v>
      </c>
      <c r="B330" s="129" t="s">
        <v>427</v>
      </c>
    </row>
    <row r="331" spans="1:2" x14ac:dyDescent="0.2">
      <c r="A331" s="129" t="s">
        <v>428</v>
      </c>
      <c r="B331" s="129" t="s">
        <v>427</v>
      </c>
    </row>
    <row r="332" spans="1:2" x14ac:dyDescent="0.2">
      <c r="A332" s="129" t="s">
        <v>429</v>
      </c>
      <c r="B332" s="129" t="s">
        <v>427</v>
      </c>
    </row>
    <row r="333" spans="1:2" x14ac:dyDescent="0.2">
      <c r="A333" s="129" t="s">
        <v>430</v>
      </c>
      <c r="B333" s="129" t="s">
        <v>427</v>
      </c>
    </row>
    <row r="334" spans="1:2" x14ac:dyDescent="0.2">
      <c r="A334" s="129" t="s">
        <v>431</v>
      </c>
      <c r="B334" s="129" t="s">
        <v>427</v>
      </c>
    </row>
    <row r="335" spans="1:2" x14ac:dyDescent="0.2">
      <c r="A335" s="129" t="s">
        <v>432</v>
      </c>
      <c r="B335" s="129" t="s">
        <v>427</v>
      </c>
    </row>
    <row r="336" spans="1:2" x14ac:dyDescent="0.2">
      <c r="A336" s="129" t="s">
        <v>433</v>
      </c>
      <c r="B336" s="129" t="s">
        <v>427</v>
      </c>
    </row>
    <row r="337" spans="1:2" x14ac:dyDescent="0.2">
      <c r="A337" s="129" t="s">
        <v>434</v>
      </c>
      <c r="B337" s="129" t="s">
        <v>427</v>
      </c>
    </row>
    <row r="338" spans="1:2" x14ac:dyDescent="0.2">
      <c r="A338" s="129" t="s">
        <v>435</v>
      </c>
      <c r="B338" s="129" t="s">
        <v>427</v>
      </c>
    </row>
    <row r="339" spans="1:2" x14ac:dyDescent="0.2">
      <c r="A339" s="129" t="s">
        <v>436</v>
      </c>
      <c r="B339" s="129" t="s">
        <v>427</v>
      </c>
    </row>
    <row r="340" spans="1:2" x14ac:dyDescent="0.2">
      <c r="A340" s="129" t="s">
        <v>384</v>
      </c>
      <c r="B340" s="129" t="s">
        <v>427</v>
      </c>
    </row>
    <row r="341" spans="1:2" x14ac:dyDescent="0.2">
      <c r="A341" s="129" t="s">
        <v>386</v>
      </c>
      <c r="B341" s="129" t="s">
        <v>427</v>
      </c>
    </row>
    <row r="342" spans="1:2" x14ac:dyDescent="0.2">
      <c r="A342" s="129" t="s">
        <v>437</v>
      </c>
      <c r="B342" s="129" t="s">
        <v>427</v>
      </c>
    </row>
    <row r="343" spans="1:2" x14ac:dyDescent="0.2">
      <c r="A343" s="129" t="s">
        <v>438</v>
      </c>
      <c r="B343" s="129" t="s">
        <v>439</v>
      </c>
    </row>
    <row r="344" spans="1:2" x14ac:dyDescent="0.2">
      <c r="A344" s="129" t="s">
        <v>440</v>
      </c>
      <c r="B344" s="129" t="s">
        <v>441</v>
      </c>
    </row>
    <row r="345" spans="1:2" x14ac:dyDescent="0.2">
      <c r="A345" s="129" t="s">
        <v>442</v>
      </c>
      <c r="B345" s="129" t="s">
        <v>441</v>
      </c>
    </row>
    <row r="346" spans="1:2" x14ac:dyDescent="0.2">
      <c r="A346" s="129" t="s">
        <v>443</v>
      </c>
      <c r="B346" s="129" t="s">
        <v>441</v>
      </c>
    </row>
    <row r="347" spans="1:2" x14ac:dyDescent="0.2">
      <c r="A347" s="129" t="s">
        <v>444</v>
      </c>
      <c r="B347" s="129" t="s">
        <v>441</v>
      </c>
    </row>
    <row r="348" spans="1:2" x14ac:dyDescent="0.2">
      <c r="A348" s="129" t="s">
        <v>445</v>
      </c>
      <c r="B348" s="129" t="s">
        <v>441</v>
      </c>
    </row>
    <row r="349" spans="1:2" x14ac:dyDescent="0.2">
      <c r="A349" s="129" t="s">
        <v>446</v>
      </c>
      <c r="B349" s="129" t="s">
        <v>441</v>
      </c>
    </row>
    <row r="350" spans="1:2" x14ac:dyDescent="0.2">
      <c r="A350" s="129" t="s">
        <v>447</v>
      </c>
      <c r="B350" s="129" t="s">
        <v>441</v>
      </c>
    </row>
    <row r="351" spans="1:2" x14ac:dyDescent="0.2">
      <c r="A351" s="129" t="s">
        <v>448</v>
      </c>
      <c r="B351" s="129" t="s">
        <v>449</v>
      </c>
    </row>
    <row r="352" spans="1:2" x14ac:dyDescent="0.2">
      <c r="A352" s="129" t="s">
        <v>450</v>
      </c>
      <c r="B352" s="129" t="s">
        <v>449</v>
      </c>
    </row>
    <row r="353" spans="1:2" x14ac:dyDescent="0.2">
      <c r="A353" s="129" t="s">
        <v>451</v>
      </c>
      <c r="B353" s="129" t="s">
        <v>449</v>
      </c>
    </row>
    <row r="354" spans="1:2" x14ac:dyDescent="0.2">
      <c r="A354" s="129" t="s">
        <v>452</v>
      </c>
      <c r="B354" s="129" t="s">
        <v>449</v>
      </c>
    </row>
    <row r="355" spans="1:2" x14ac:dyDescent="0.2">
      <c r="A355" s="129" t="s">
        <v>453</v>
      </c>
      <c r="B355" s="129" t="s">
        <v>449</v>
      </c>
    </row>
    <row r="356" spans="1:2" x14ac:dyDescent="0.2">
      <c r="A356" s="129" t="s">
        <v>454</v>
      </c>
      <c r="B356" s="129" t="s">
        <v>449</v>
      </c>
    </row>
    <row r="357" spans="1:2" x14ac:dyDescent="0.2">
      <c r="A357" s="129" t="s">
        <v>455</v>
      </c>
      <c r="B357" s="129" t="s">
        <v>449</v>
      </c>
    </row>
    <row r="358" spans="1:2" x14ac:dyDescent="0.2">
      <c r="A358" s="129" t="s">
        <v>456</v>
      </c>
      <c r="B358" s="129" t="s">
        <v>449</v>
      </c>
    </row>
    <row r="359" spans="1:2" x14ac:dyDescent="0.2">
      <c r="A359" s="129" t="s">
        <v>457</v>
      </c>
      <c r="B359" s="129" t="s">
        <v>449</v>
      </c>
    </row>
    <row r="360" spans="1:2" x14ac:dyDescent="0.2">
      <c r="A360" s="129" t="s">
        <v>458</v>
      </c>
      <c r="B360" s="129" t="s">
        <v>449</v>
      </c>
    </row>
    <row r="361" spans="1:2" x14ac:dyDescent="0.2">
      <c r="A361" s="129" t="s">
        <v>459</v>
      </c>
      <c r="B361" s="129" t="s">
        <v>449</v>
      </c>
    </row>
    <row r="362" spans="1:2" x14ac:dyDescent="0.2">
      <c r="A362" s="129" t="s">
        <v>460</v>
      </c>
      <c r="B362" s="129" t="s">
        <v>449</v>
      </c>
    </row>
    <row r="363" spans="1:2" x14ac:dyDescent="0.2">
      <c r="A363" s="129" t="s">
        <v>461</v>
      </c>
      <c r="B363" s="129" t="s">
        <v>449</v>
      </c>
    </row>
    <row r="364" spans="1:2" x14ac:dyDescent="0.2">
      <c r="A364" s="129" t="s">
        <v>462</v>
      </c>
      <c r="B364" s="129" t="s">
        <v>449</v>
      </c>
    </row>
    <row r="365" spans="1:2" x14ac:dyDescent="0.2">
      <c r="A365" s="129" t="s">
        <v>463</v>
      </c>
      <c r="B365" s="129" t="s">
        <v>449</v>
      </c>
    </row>
    <row r="366" spans="1:2" x14ac:dyDescent="0.2">
      <c r="A366" s="129" t="s">
        <v>464</v>
      </c>
      <c r="B366" s="129" t="s">
        <v>449</v>
      </c>
    </row>
    <row r="367" spans="1:2" x14ac:dyDescent="0.2">
      <c r="A367" s="129" t="s">
        <v>465</v>
      </c>
      <c r="B367" s="129" t="s">
        <v>449</v>
      </c>
    </row>
    <row r="368" spans="1:2" x14ac:dyDescent="0.2">
      <c r="A368" s="129" t="s">
        <v>466</v>
      </c>
      <c r="B368" s="129" t="s">
        <v>449</v>
      </c>
    </row>
    <row r="369" spans="1:2" x14ac:dyDescent="0.2">
      <c r="A369" s="129" t="s">
        <v>467</v>
      </c>
      <c r="B369" s="129" t="s">
        <v>449</v>
      </c>
    </row>
    <row r="370" spans="1:2" x14ac:dyDescent="0.2">
      <c r="A370" s="129" t="s">
        <v>468</v>
      </c>
      <c r="B370" s="129" t="s">
        <v>449</v>
      </c>
    </row>
    <row r="371" spans="1:2" x14ac:dyDescent="0.2">
      <c r="A371" s="129" t="s">
        <v>469</v>
      </c>
      <c r="B371" s="129" t="s">
        <v>449</v>
      </c>
    </row>
    <row r="372" spans="1:2" x14ac:dyDescent="0.2">
      <c r="A372" s="129" t="s">
        <v>470</v>
      </c>
      <c r="B372" s="129" t="s">
        <v>449</v>
      </c>
    </row>
    <row r="373" spans="1:2" x14ac:dyDescent="0.2">
      <c r="A373" s="129" t="s">
        <v>471</v>
      </c>
      <c r="B373" s="129" t="s">
        <v>449</v>
      </c>
    </row>
    <row r="374" spans="1:2" x14ac:dyDescent="0.2">
      <c r="A374" s="129" t="s">
        <v>417</v>
      </c>
      <c r="B374" s="129" t="s">
        <v>449</v>
      </c>
    </row>
    <row r="375" spans="1:2" x14ac:dyDescent="0.2">
      <c r="A375" s="129" t="s">
        <v>472</v>
      </c>
      <c r="B375" s="129" t="s">
        <v>449</v>
      </c>
    </row>
    <row r="376" spans="1:2" x14ac:dyDescent="0.2">
      <c r="A376" s="129" t="s">
        <v>473</v>
      </c>
      <c r="B376" s="129" t="s">
        <v>449</v>
      </c>
    </row>
    <row r="377" spans="1:2" x14ac:dyDescent="0.2">
      <c r="A377" s="129" t="s">
        <v>474</v>
      </c>
      <c r="B377" s="129" t="s">
        <v>449</v>
      </c>
    </row>
    <row r="378" spans="1:2" x14ac:dyDescent="0.2">
      <c r="A378" s="129" t="s">
        <v>475</v>
      </c>
      <c r="B378" s="129" t="s">
        <v>449</v>
      </c>
    </row>
    <row r="379" spans="1:2" x14ac:dyDescent="0.2">
      <c r="A379" s="129" t="s">
        <v>476</v>
      </c>
      <c r="B379" s="129" t="s">
        <v>449</v>
      </c>
    </row>
    <row r="380" spans="1:2" x14ac:dyDescent="0.2">
      <c r="A380" s="129" t="s">
        <v>477</v>
      </c>
      <c r="B380" s="129" t="s">
        <v>449</v>
      </c>
    </row>
    <row r="381" spans="1:2" x14ac:dyDescent="0.2">
      <c r="A381" s="129" t="s">
        <v>478</v>
      </c>
      <c r="B381" s="129" t="s">
        <v>449</v>
      </c>
    </row>
    <row r="382" spans="1:2" x14ac:dyDescent="0.2">
      <c r="A382" s="129" t="s">
        <v>479</v>
      </c>
      <c r="B382" s="129" t="s">
        <v>449</v>
      </c>
    </row>
    <row r="383" spans="1:2" x14ac:dyDescent="0.2">
      <c r="A383" s="129" t="s">
        <v>480</v>
      </c>
      <c r="B383" s="129" t="s">
        <v>449</v>
      </c>
    </row>
    <row r="384" spans="1:2" x14ac:dyDescent="0.2">
      <c r="A384" s="129" t="s">
        <v>481</v>
      </c>
      <c r="B384" s="129" t="s">
        <v>449</v>
      </c>
    </row>
    <row r="385" spans="1:2" x14ac:dyDescent="0.2">
      <c r="A385" s="129" t="s">
        <v>482</v>
      </c>
      <c r="B385" s="129" t="s">
        <v>449</v>
      </c>
    </row>
    <row r="386" spans="1:2" x14ac:dyDescent="0.2">
      <c r="A386" s="129" t="s">
        <v>483</v>
      </c>
      <c r="B386" s="129" t="s">
        <v>449</v>
      </c>
    </row>
    <row r="387" spans="1:2" x14ac:dyDescent="0.2">
      <c r="A387" s="129" t="s">
        <v>484</v>
      </c>
      <c r="B387" s="129" t="s">
        <v>449</v>
      </c>
    </row>
    <row r="388" spans="1:2" x14ac:dyDescent="0.2">
      <c r="A388" s="129" t="s">
        <v>485</v>
      </c>
      <c r="B388" s="129" t="s">
        <v>449</v>
      </c>
    </row>
    <row r="389" spans="1:2" x14ac:dyDescent="0.2">
      <c r="A389" s="129" t="s">
        <v>486</v>
      </c>
      <c r="B389" s="129" t="s">
        <v>449</v>
      </c>
    </row>
    <row r="390" spans="1:2" x14ac:dyDescent="0.2">
      <c r="A390" s="129" t="s">
        <v>487</v>
      </c>
      <c r="B390" s="129" t="s">
        <v>449</v>
      </c>
    </row>
    <row r="391" spans="1:2" x14ac:dyDescent="0.2">
      <c r="A391" s="129" t="s">
        <v>488</v>
      </c>
      <c r="B391" s="129" t="s">
        <v>489</v>
      </c>
    </row>
    <row r="392" spans="1:2" x14ac:dyDescent="0.2">
      <c r="A392" s="129" t="s">
        <v>490</v>
      </c>
      <c r="B392" s="129" t="s">
        <v>489</v>
      </c>
    </row>
    <row r="393" spans="1:2" x14ac:dyDescent="0.2">
      <c r="A393" s="129" t="s">
        <v>491</v>
      </c>
      <c r="B393" s="129" t="s">
        <v>489</v>
      </c>
    </row>
    <row r="394" spans="1:2" x14ac:dyDescent="0.2">
      <c r="A394" s="129" t="s">
        <v>492</v>
      </c>
      <c r="B394" s="129" t="s">
        <v>489</v>
      </c>
    </row>
    <row r="395" spans="1:2" x14ac:dyDescent="0.2">
      <c r="A395" s="129" t="s">
        <v>283</v>
      </c>
      <c r="B395" s="129" t="s">
        <v>493</v>
      </c>
    </row>
    <row r="396" spans="1:2" x14ac:dyDescent="0.2">
      <c r="A396" s="129" t="s">
        <v>494</v>
      </c>
      <c r="B396" s="129" t="s">
        <v>493</v>
      </c>
    </row>
    <row r="397" spans="1:2" x14ac:dyDescent="0.2">
      <c r="A397" s="129" t="s">
        <v>286</v>
      </c>
      <c r="B397" s="129" t="s">
        <v>493</v>
      </c>
    </row>
    <row r="398" spans="1:2" x14ac:dyDescent="0.2">
      <c r="A398" s="129" t="s">
        <v>495</v>
      </c>
      <c r="B398" s="129" t="s">
        <v>493</v>
      </c>
    </row>
    <row r="399" spans="1:2" x14ac:dyDescent="0.2">
      <c r="A399" s="129" t="s">
        <v>287</v>
      </c>
      <c r="B399" s="129" t="s">
        <v>493</v>
      </c>
    </row>
    <row r="400" spans="1:2" x14ac:dyDescent="0.2">
      <c r="A400" s="129" t="s">
        <v>488</v>
      </c>
      <c r="B400" s="129" t="s">
        <v>493</v>
      </c>
    </row>
    <row r="401" spans="1:2" x14ac:dyDescent="0.2">
      <c r="A401" s="129" t="s">
        <v>369</v>
      </c>
      <c r="B401" s="129" t="s">
        <v>493</v>
      </c>
    </row>
    <row r="402" spans="1:2" x14ac:dyDescent="0.2">
      <c r="A402" s="129" t="s">
        <v>496</v>
      </c>
      <c r="B402" s="129" t="s">
        <v>493</v>
      </c>
    </row>
    <row r="403" spans="1:2" x14ac:dyDescent="0.2">
      <c r="A403" s="129" t="s">
        <v>497</v>
      </c>
      <c r="B403" s="129" t="s">
        <v>493</v>
      </c>
    </row>
    <row r="404" spans="1:2" x14ac:dyDescent="0.2">
      <c r="A404" s="129" t="s">
        <v>498</v>
      </c>
      <c r="B404" s="129" t="s">
        <v>493</v>
      </c>
    </row>
    <row r="405" spans="1:2" x14ac:dyDescent="0.2">
      <c r="A405" s="129" t="s">
        <v>304</v>
      </c>
      <c r="B405" s="129" t="s">
        <v>493</v>
      </c>
    </row>
    <row r="406" spans="1:2" x14ac:dyDescent="0.2">
      <c r="A406" s="129" t="s">
        <v>306</v>
      </c>
      <c r="B406" s="129" t="s">
        <v>493</v>
      </c>
    </row>
    <row r="407" spans="1:2" x14ac:dyDescent="0.2">
      <c r="A407" s="129" t="s">
        <v>499</v>
      </c>
      <c r="B407" s="129" t="s">
        <v>493</v>
      </c>
    </row>
    <row r="408" spans="1:2" x14ac:dyDescent="0.2">
      <c r="A408" s="129" t="s">
        <v>500</v>
      </c>
      <c r="B408" s="129" t="s">
        <v>493</v>
      </c>
    </row>
    <row r="409" spans="1:2" x14ac:dyDescent="0.2">
      <c r="A409" s="129" t="s">
        <v>312</v>
      </c>
      <c r="B409" s="129" t="s">
        <v>493</v>
      </c>
    </row>
    <row r="410" spans="1:2" x14ac:dyDescent="0.2">
      <c r="A410" s="129" t="s">
        <v>351</v>
      </c>
      <c r="B410" s="129" t="s">
        <v>493</v>
      </c>
    </row>
    <row r="411" spans="1:2" x14ac:dyDescent="0.2">
      <c r="A411" s="129" t="s">
        <v>501</v>
      </c>
      <c r="B411" s="129" t="s">
        <v>493</v>
      </c>
    </row>
    <row r="412" spans="1:2" x14ac:dyDescent="0.2">
      <c r="A412" s="129" t="s">
        <v>502</v>
      </c>
      <c r="B412" s="129" t="s">
        <v>493</v>
      </c>
    </row>
    <row r="413" spans="1:2" x14ac:dyDescent="0.2">
      <c r="A413" s="129" t="s">
        <v>503</v>
      </c>
      <c r="B413" s="129" t="s">
        <v>493</v>
      </c>
    </row>
    <row r="414" spans="1:2" x14ac:dyDescent="0.2">
      <c r="A414" s="129" t="s">
        <v>319</v>
      </c>
      <c r="B414" s="129" t="s">
        <v>493</v>
      </c>
    </row>
    <row r="415" spans="1:2" x14ac:dyDescent="0.2">
      <c r="A415" s="129" t="s">
        <v>322</v>
      </c>
      <c r="B415" s="129" t="s">
        <v>493</v>
      </c>
    </row>
    <row r="416" spans="1:2" x14ac:dyDescent="0.2">
      <c r="A416" s="129" t="s">
        <v>504</v>
      </c>
      <c r="B416" s="129" t="s">
        <v>493</v>
      </c>
    </row>
    <row r="417" spans="1:2" x14ac:dyDescent="0.2">
      <c r="A417" s="129" t="s">
        <v>505</v>
      </c>
      <c r="B417" s="129" t="s">
        <v>493</v>
      </c>
    </row>
    <row r="418" spans="1:2" x14ac:dyDescent="0.2">
      <c r="A418" s="129" t="s">
        <v>478</v>
      </c>
      <c r="B418" s="129" t="s">
        <v>493</v>
      </c>
    </row>
    <row r="419" spans="1:2" x14ac:dyDescent="0.2">
      <c r="A419" s="129" t="s">
        <v>506</v>
      </c>
      <c r="B419" s="129" t="s">
        <v>493</v>
      </c>
    </row>
    <row r="420" spans="1:2" x14ac:dyDescent="0.2">
      <c r="A420" s="129" t="s">
        <v>507</v>
      </c>
      <c r="B420" s="129" t="s">
        <v>493</v>
      </c>
    </row>
    <row r="421" spans="1:2" x14ac:dyDescent="0.2">
      <c r="A421" s="129" t="s">
        <v>508</v>
      </c>
      <c r="B421" s="129" t="s">
        <v>493</v>
      </c>
    </row>
    <row r="422" spans="1:2" x14ac:dyDescent="0.2">
      <c r="A422" s="129" t="s">
        <v>509</v>
      </c>
      <c r="B422" s="129" t="s">
        <v>493</v>
      </c>
    </row>
    <row r="423" spans="1:2" x14ac:dyDescent="0.2">
      <c r="A423" s="129" t="s">
        <v>510</v>
      </c>
      <c r="B423" s="129" t="s">
        <v>493</v>
      </c>
    </row>
    <row r="424" spans="1:2" x14ac:dyDescent="0.2">
      <c r="A424" s="129" t="s">
        <v>511</v>
      </c>
      <c r="B424" s="129" t="s">
        <v>512</v>
      </c>
    </row>
    <row r="425" spans="1:2" x14ac:dyDescent="0.2">
      <c r="A425" s="129" t="s">
        <v>126</v>
      </c>
      <c r="B425" s="129" t="s">
        <v>512</v>
      </c>
    </row>
    <row r="426" spans="1:2" x14ac:dyDescent="0.2">
      <c r="A426" s="129" t="s">
        <v>513</v>
      </c>
      <c r="B426" s="129" t="s">
        <v>512</v>
      </c>
    </row>
    <row r="427" spans="1:2" x14ac:dyDescent="0.2">
      <c r="A427" s="129" t="s">
        <v>514</v>
      </c>
      <c r="B427" s="129" t="s">
        <v>515</v>
      </c>
    </row>
    <row r="428" spans="1:2" x14ac:dyDescent="0.2">
      <c r="A428" s="129" t="s">
        <v>516</v>
      </c>
      <c r="B428" s="129" t="s">
        <v>517</v>
      </c>
    </row>
    <row r="429" spans="1:2" x14ac:dyDescent="0.2">
      <c r="A429" s="129" t="s">
        <v>518</v>
      </c>
      <c r="B429" s="129" t="s">
        <v>517</v>
      </c>
    </row>
    <row r="430" spans="1:2" x14ac:dyDescent="0.2">
      <c r="A430" s="129" t="s">
        <v>519</v>
      </c>
      <c r="B430" s="129" t="s">
        <v>517</v>
      </c>
    </row>
    <row r="431" spans="1:2" x14ac:dyDescent="0.2">
      <c r="A431" s="129" t="s">
        <v>520</v>
      </c>
      <c r="B431" s="129" t="s">
        <v>517</v>
      </c>
    </row>
    <row r="432" spans="1:2" x14ac:dyDescent="0.2">
      <c r="A432" s="129" t="s">
        <v>521</v>
      </c>
      <c r="B432" s="129" t="s">
        <v>522</v>
      </c>
    </row>
    <row r="433" spans="1:2" x14ac:dyDescent="0.2">
      <c r="A433" s="129" t="s">
        <v>433</v>
      </c>
      <c r="B433" s="129" t="s">
        <v>522</v>
      </c>
    </row>
    <row r="434" spans="1:2" x14ac:dyDescent="0.2">
      <c r="A434" s="129" t="s">
        <v>523</v>
      </c>
      <c r="B434" s="129" t="s">
        <v>524</v>
      </c>
    </row>
    <row r="435" spans="1:2" x14ac:dyDescent="0.2">
      <c r="A435" s="129" t="s">
        <v>525</v>
      </c>
      <c r="B435" s="129" t="s">
        <v>524</v>
      </c>
    </row>
    <row r="436" spans="1:2" x14ac:dyDescent="0.2">
      <c r="A436" s="129" t="s">
        <v>526</v>
      </c>
      <c r="B436" s="129" t="s">
        <v>524</v>
      </c>
    </row>
    <row r="437" spans="1:2" x14ac:dyDescent="0.2">
      <c r="A437" s="129" t="s">
        <v>527</v>
      </c>
      <c r="B437" s="129" t="s">
        <v>524</v>
      </c>
    </row>
    <row r="438" spans="1:2" x14ac:dyDescent="0.2">
      <c r="A438" s="129" t="s">
        <v>528</v>
      </c>
      <c r="B438" s="129" t="s">
        <v>524</v>
      </c>
    </row>
    <row r="439" spans="1:2" x14ac:dyDescent="0.2">
      <c r="A439" s="129" t="s">
        <v>529</v>
      </c>
      <c r="B439" s="129" t="s">
        <v>524</v>
      </c>
    </row>
    <row r="440" spans="1:2" x14ac:dyDescent="0.2">
      <c r="A440" s="129" t="s">
        <v>108</v>
      </c>
      <c r="B440" s="129" t="s">
        <v>524</v>
      </c>
    </row>
    <row r="441" spans="1:2" x14ac:dyDescent="0.2">
      <c r="A441" s="129" t="s">
        <v>530</v>
      </c>
      <c r="B441" s="129" t="s">
        <v>524</v>
      </c>
    </row>
    <row r="442" spans="1:2" x14ac:dyDescent="0.2">
      <c r="A442" s="129" t="s">
        <v>78</v>
      </c>
      <c r="B442" s="129" t="s">
        <v>524</v>
      </c>
    </row>
    <row r="443" spans="1:2" x14ac:dyDescent="0.2">
      <c r="A443" s="129" t="s">
        <v>531</v>
      </c>
      <c r="B443" s="129" t="s">
        <v>524</v>
      </c>
    </row>
    <row r="444" spans="1:2" x14ac:dyDescent="0.2">
      <c r="A444" s="129" t="s">
        <v>532</v>
      </c>
      <c r="B444" s="129" t="s">
        <v>524</v>
      </c>
    </row>
    <row r="445" spans="1:2" x14ac:dyDescent="0.2">
      <c r="A445" s="129" t="s">
        <v>533</v>
      </c>
      <c r="B445" s="129" t="s">
        <v>524</v>
      </c>
    </row>
    <row r="446" spans="1:2" x14ac:dyDescent="0.2">
      <c r="A446" s="129" t="s">
        <v>534</v>
      </c>
      <c r="B446" s="129" t="s">
        <v>524</v>
      </c>
    </row>
    <row r="447" spans="1:2" x14ac:dyDescent="0.2">
      <c r="A447" s="129" t="s">
        <v>535</v>
      </c>
      <c r="B447" s="129" t="s">
        <v>524</v>
      </c>
    </row>
    <row r="448" spans="1:2" x14ac:dyDescent="0.2">
      <c r="A448" s="129" t="s">
        <v>536</v>
      </c>
      <c r="B448" s="129" t="s">
        <v>524</v>
      </c>
    </row>
    <row r="449" spans="1:2" x14ac:dyDescent="0.2">
      <c r="A449" s="129" t="s">
        <v>537</v>
      </c>
      <c r="B449" s="129" t="s">
        <v>524</v>
      </c>
    </row>
    <row r="450" spans="1:2" x14ac:dyDescent="0.2">
      <c r="A450" s="129" t="s">
        <v>538</v>
      </c>
      <c r="B450" s="129" t="s">
        <v>524</v>
      </c>
    </row>
    <row r="451" spans="1:2" x14ac:dyDescent="0.2">
      <c r="A451" s="129" t="s">
        <v>539</v>
      </c>
      <c r="B451" s="129" t="s">
        <v>524</v>
      </c>
    </row>
    <row r="452" spans="1:2" x14ac:dyDescent="0.2">
      <c r="A452" s="129" t="s">
        <v>540</v>
      </c>
      <c r="B452" s="129" t="s">
        <v>524</v>
      </c>
    </row>
    <row r="453" spans="1:2" x14ac:dyDescent="0.2">
      <c r="A453" s="129" t="s">
        <v>541</v>
      </c>
      <c r="B453" s="129" t="s">
        <v>524</v>
      </c>
    </row>
    <row r="454" spans="1:2" x14ac:dyDescent="0.2">
      <c r="A454" s="129" t="s">
        <v>542</v>
      </c>
      <c r="B454" s="129" t="s">
        <v>524</v>
      </c>
    </row>
    <row r="455" spans="1:2" x14ac:dyDescent="0.2">
      <c r="A455" s="129" t="s">
        <v>543</v>
      </c>
      <c r="B455" s="129" t="s">
        <v>524</v>
      </c>
    </row>
    <row r="456" spans="1:2" x14ac:dyDescent="0.2">
      <c r="A456" s="129" t="s">
        <v>544</v>
      </c>
      <c r="B456" s="129" t="s">
        <v>524</v>
      </c>
    </row>
    <row r="457" spans="1:2" x14ac:dyDescent="0.2">
      <c r="A457" s="129" t="s">
        <v>545</v>
      </c>
      <c r="B457" s="129" t="s">
        <v>524</v>
      </c>
    </row>
    <row r="458" spans="1:2" x14ac:dyDescent="0.2">
      <c r="A458" s="129" t="s">
        <v>546</v>
      </c>
      <c r="B458" s="129" t="s">
        <v>524</v>
      </c>
    </row>
    <row r="459" spans="1:2" x14ac:dyDescent="0.2">
      <c r="A459" s="129" t="s">
        <v>547</v>
      </c>
      <c r="B459" s="129" t="s">
        <v>524</v>
      </c>
    </row>
    <row r="460" spans="1:2" x14ac:dyDescent="0.2">
      <c r="A460" s="129" t="s">
        <v>548</v>
      </c>
      <c r="B460" s="129" t="s">
        <v>524</v>
      </c>
    </row>
    <row r="461" spans="1:2" x14ac:dyDescent="0.2">
      <c r="A461" s="129" t="s">
        <v>549</v>
      </c>
      <c r="B461" s="129" t="s">
        <v>524</v>
      </c>
    </row>
    <row r="462" spans="1:2" x14ac:dyDescent="0.2">
      <c r="A462" s="129" t="s">
        <v>550</v>
      </c>
      <c r="B462" s="129" t="s">
        <v>524</v>
      </c>
    </row>
    <row r="463" spans="1:2" x14ac:dyDescent="0.2">
      <c r="A463" s="129" t="s">
        <v>551</v>
      </c>
      <c r="B463" s="129" t="s">
        <v>524</v>
      </c>
    </row>
    <row r="464" spans="1:2" x14ac:dyDescent="0.2">
      <c r="A464" s="129" t="s">
        <v>552</v>
      </c>
      <c r="B464" s="129" t="s">
        <v>524</v>
      </c>
    </row>
    <row r="465" spans="1:2" x14ac:dyDescent="0.2">
      <c r="A465" s="129" t="s">
        <v>553</v>
      </c>
      <c r="B465" s="129" t="s">
        <v>524</v>
      </c>
    </row>
    <row r="466" spans="1:2" x14ac:dyDescent="0.2">
      <c r="A466" s="129" t="s">
        <v>554</v>
      </c>
      <c r="B466" s="129" t="s">
        <v>524</v>
      </c>
    </row>
    <row r="467" spans="1:2" x14ac:dyDescent="0.2">
      <c r="A467" s="129" t="s">
        <v>555</v>
      </c>
      <c r="B467" s="129" t="s">
        <v>524</v>
      </c>
    </row>
    <row r="468" spans="1:2" x14ac:dyDescent="0.2">
      <c r="A468" s="129" t="s">
        <v>556</v>
      </c>
      <c r="B468" s="129" t="s">
        <v>524</v>
      </c>
    </row>
    <row r="469" spans="1:2" x14ac:dyDescent="0.2">
      <c r="A469" s="129" t="s">
        <v>557</v>
      </c>
      <c r="B469" s="129" t="s">
        <v>558</v>
      </c>
    </row>
    <row r="470" spans="1:2" x14ac:dyDescent="0.2">
      <c r="A470" s="129" t="s">
        <v>559</v>
      </c>
      <c r="B470" s="129" t="s">
        <v>560</v>
      </c>
    </row>
    <row r="471" spans="1:2" x14ac:dyDescent="0.2">
      <c r="A471" s="129" t="s">
        <v>561</v>
      </c>
      <c r="B471" s="129" t="s">
        <v>560</v>
      </c>
    </row>
    <row r="472" spans="1:2" x14ac:dyDescent="0.2">
      <c r="A472" s="129" t="s">
        <v>562</v>
      </c>
      <c r="B472" s="129" t="s">
        <v>560</v>
      </c>
    </row>
    <row r="473" spans="1:2" x14ac:dyDescent="0.2">
      <c r="A473" s="129" t="s">
        <v>89</v>
      </c>
      <c r="B473" s="129" t="s">
        <v>563</v>
      </c>
    </row>
  </sheetData>
  <sheetProtection selectLockedCells="1"/>
  <printOptions horizontalCentered="1"/>
  <pageMargins left="0.7" right="0.7" top="0.75" bottom="0.75" header="0.3" footer="0.3"/>
  <pageSetup scale="94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zoomScaleNormal="100" zoomScaleSheetLayoutView="100" workbookViewId="0"/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2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2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25">
      <c r="A4" s="101" t="s">
        <v>50</v>
      </c>
      <c r="B4" s="102"/>
      <c r="C4" s="16"/>
    </row>
    <row r="5" spans="1:4" ht="16.5" customHeight="1" x14ac:dyDescent="0.25">
      <c r="A5" s="115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Health Net Life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2020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2020 Paid Dollar Amount (PMPM)</v>
      </c>
      <c r="C10" s="20" t="s">
        <v>52</v>
      </c>
    </row>
    <row r="11" spans="1:4" ht="31.5" x14ac:dyDescent="0.25">
      <c r="A11" s="12" t="s">
        <v>68</v>
      </c>
      <c r="B11" s="92">
        <f>YoYcompofPrem!B13</f>
        <v>2.2177232107090346</v>
      </c>
      <c r="C11" s="29">
        <f>B11/$B$15</f>
        <v>3.3942123735240522E-3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2">
        <f>YoYcompofPrem!B11+YoYcompofPrem!B17+YoYcompofPrem!B13</f>
        <v>511.11064162405518</v>
      </c>
      <c r="C13" s="29">
        <f>B13/$B$15</f>
        <v>0.78225184083524191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653.38375053016387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zoomScaleNormal="100" zoomScaleSheetLayoutView="70" workbookViewId="0"/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1" t="s">
        <v>20</v>
      </c>
      <c r="B4" s="101"/>
      <c r="C4" s="101"/>
      <c r="D4" s="101"/>
      <c r="E4" s="101"/>
    </row>
    <row r="5" spans="1:5" ht="15.75" x14ac:dyDescent="0.25">
      <c r="A5" s="101" t="s">
        <v>46</v>
      </c>
      <c r="B5" s="101"/>
      <c r="C5" s="101"/>
      <c r="D5" s="101"/>
      <c r="E5" s="101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>Company Legal Name: Health Net Life Insurance Company</v>
      </c>
      <c r="B7" s="76" t="s">
        <v>565</v>
      </c>
      <c r="C7" s="76"/>
      <c r="D7" s="45"/>
      <c r="E7" s="45"/>
    </row>
    <row r="8" spans="1:5" ht="15.75" x14ac:dyDescent="0.25">
      <c r="A8" s="2" t="str">
        <f>"Calendar Year: "&amp;'Cover page'!C6</f>
        <v>Calendar Year: 2020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8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7" t="s">
        <v>28</v>
      </c>
      <c r="B12" s="112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6" t="s">
        <v>31</v>
      </c>
      <c r="B16" s="121"/>
      <c r="C16" s="124" t="s">
        <v>38</v>
      </c>
      <c r="D16" s="122"/>
      <c r="E16" s="123"/>
    </row>
    <row r="17" spans="1:5" ht="15.75" x14ac:dyDescent="0.2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 t="s">
        <v>564</v>
      </c>
      <c r="B18" s="47" t="s">
        <v>32</v>
      </c>
      <c r="C18" s="85" t="s">
        <v>33</v>
      </c>
      <c r="D18" s="47" t="s">
        <v>33</v>
      </c>
      <c r="E18" s="66" t="s">
        <v>33</v>
      </c>
    </row>
    <row r="19" spans="1:5" ht="15.75" x14ac:dyDescent="0.2">
      <c r="A19" s="64"/>
      <c r="B19" s="47"/>
      <c r="C19" s="85"/>
      <c r="D19" s="47"/>
      <c r="E19" s="66"/>
    </row>
    <row r="20" spans="1:5" ht="15.75" x14ac:dyDescent="0.2">
      <c r="A20" s="64"/>
      <c r="B20" s="47"/>
      <c r="C20" s="85"/>
      <c r="D20" s="47"/>
      <c r="E20" s="66"/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2020-09-25T02:39:22Z</dcterms:modified>
</cp:coreProperties>
</file>