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6200" windowHeight="11700" tabRatio="832" activeTab="6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52511" calcMode="manual"/>
</workbook>
</file>

<file path=xl/calcChain.xml><?xml version="1.0" encoding="utf-8"?>
<calcChain xmlns="http://schemas.openxmlformats.org/spreadsheetml/2006/main"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11" i="18" l="1"/>
  <c r="B11" i="18" l="1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C12" i="8"/>
  <c r="C15" i="8"/>
  <c r="C11" i="20"/>
  <c r="D21" i="9" l="1"/>
  <c r="D19" i="9"/>
  <c r="D23" i="9" l="1"/>
  <c r="C29" i="9" l="1"/>
  <c r="C30" i="9" s="1"/>
  <c r="B29" i="9" l="1"/>
  <c r="D25" i="9"/>
  <c r="B30" i="9" l="1"/>
  <c r="D29" i="9"/>
</calcChain>
</file>

<file path=xl/sharedStrings.xml><?xml version="1.0" encoding="utf-8"?>
<sst xmlns="http://schemas.openxmlformats.org/spreadsheetml/2006/main" count="1440" uniqueCount="842">
  <si>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</si>
  <si>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</si>
  <si>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</si>
  <si>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</si>
  <si>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</si>
  <si>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</si>
  <si>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</si>
  <si>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</si>
  <si>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</si>
  <si>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</si>
  <si>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</si>
  <si>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</si>
  <si>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</si>
  <si>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</si>
  <si>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</si>
  <si>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</si>
  <si>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</si>
  <si>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</si>
  <si>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</si>
  <si>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</si>
  <si>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</si>
  <si>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</si>
  <si>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</si>
  <si>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</si>
  <si>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</si>
  <si>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</si>
  <si>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</si>
  <si>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</si>
  <si>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</si>
  <si>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</si>
  <si>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</si>
  <si>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</si>
  <si>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</si>
  <si>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</si>
  <si>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</si>
  <si>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</si>
  <si>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</si>
  <si>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</si>
  <si>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</si>
  <si>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</si>
  <si>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</si>
  <si>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</si>
  <si>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</si>
  <si>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</si>
  <si>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</si>
  <si>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</si>
  <si>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</si>
  <si>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</si>
  <si>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</si>
  <si>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</si>
  <si>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</si>
  <si>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</si>
  <si>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</si>
  <si>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</si>
  <si>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</si>
  <si>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</si>
  <si>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</si>
  <si>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</si>
  <si>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</si>
  <si>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</si>
  <si>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</si>
  <si>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</si>
  <si>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</si>
  <si>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</si>
  <si>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</si>
  <si>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</si>
  <si>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</si>
  <si>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</si>
  <si>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</si>
  <si>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</si>
  <si>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</si>
  <si>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</si>
  <si>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</si>
  <si>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</si>
  <si>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</si>
  <si>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</si>
  <si>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</si>
  <si>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</si>
  <si>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CVS</t>
  </si>
  <si>
    <t>Abacavir and Lamivudine</t>
  </si>
  <si>
    <t>Anti-HIV Agents, Nucleoside and Nucleotide Reverse Transcriptase Inhibitors (NRTI)</t>
  </si>
  <si>
    <t>ABACAVIR, LAMIVUDINE AND ZIDOVUDINE</t>
  </si>
  <si>
    <t>ABILIFY</t>
  </si>
  <si>
    <t>2nd Generation/Atypical</t>
  </si>
  <si>
    <t>ABILIFY MAINTENA</t>
  </si>
  <si>
    <t>Abiraterone acetate</t>
  </si>
  <si>
    <t>Antiandrogens</t>
  </si>
  <si>
    <t>Absorica</t>
  </si>
  <si>
    <t>Dermatological Agents</t>
  </si>
  <si>
    <t>Acitretin</t>
  </si>
  <si>
    <t>ACITRETIN</t>
  </si>
  <si>
    <t>Antineoplastics</t>
  </si>
  <si>
    <t>ACTEMRA</t>
  </si>
  <si>
    <t>Immunomodulators</t>
  </si>
  <si>
    <t>Actemra ACTPen</t>
  </si>
  <si>
    <t>Acthar</t>
  </si>
  <si>
    <t>Hormonal Agents, Stimulant/Replacement/Modifying (Pituitary)</t>
  </si>
  <si>
    <t>Acticlate</t>
  </si>
  <si>
    <t>Tetracyclines</t>
  </si>
  <si>
    <t>Actigall</t>
  </si>
  <si>
    <t>Gastrointestinal Agents, Other</t>
  </si>
  <si>
    <t>Acyclovir</t>
  </si>
  <si>
    <t>Glutamate Reducing Agents</t>
  </si>
  <si>
    <t>Antiherpetic Agents</t>
  </si>
  <si>
    <t>ACZONE</t>
  </si>
  <si>
    <t>ADEFOVIR DIPIVOXIL</t>
  </si>
  <si>
    <t>Anti-hepatitis B (HBV) Agents</t>
  </si>
  <si>
    <t>Afinitor</t>
  </si>
  <si>
    <t>Molecular Target Inhibitors</t>
  </si>
  <si>
    <t>Anticoagulants</t>
  </si>
  <si>
    <t>Afrezza</t>
  </si>
  <si>
    <t>Insulins</t>
  </si>
  <si>
    <t>Albendazole</t>
  </si>
  <si>
    <t>Anthelmintics</t>
  </si>
  <si>
    <t>ALBENZA</t>
  </si>
  <si>
    <t>ALECENSA</t>
  </si>
  <si>
    <t>Alinia</t>
  </si>
  <si>
    <t>Antiprotozoals</t>
  </si>
  <si>
    <t>ALLZITAL</t>
  </si>
  <si>
    <t>Analgesics</t>
  </si>
  <si>
    <t>Alosetron Hydrochloride</t>
  </si>
  <si>
    <t>Irritable Bowel Syndrome Agents</t>
  </si>
  <si>
    <t>ALYQ</t>
  </si>
  <si>
    <t>Pulmonary Antihypertensives</t>
  </si>
  <si>
    <t>Ambien</t>
  </si>
  <si>
    <t>GABA Receptor Modulators</t>
  </si>
  <si>
    <t>Amcinonide</t>
  </si>
  <si>
    <t>Hormonal Agents, Stimulant/Replacement/Modifying (Adrenal)</t>
  </si>
  <si>
    <t>AMERGE</t>
  </si>
  <si>
    <t>Serotonin (5-HT) 1b/1d Receptor Agonists</t>
  </si>
  <si>
    <t>AMICAR</t>
  </si>
  <si>
    <t>Hemostasis Agents</t>
  </si>
  <si>
    <t>Aminocaproic Acid</t>
  </si>
  <si>
    <t>AMPYRA</t>
  </si>
  <si>
    <t>Multiple Sclerosis Agents</t>
  </si>
  <si>
    <t>AMRIX</t>
  </si>
  <si>
    <t>Skeletal Muscle Relaxants</t>
  </si>
  <si>
    <t>ANAFRANIL</t>
  </si>
  <si>
    <t>Tricyclics</t>
  </si>
  <si>
    <t>anagrelide</t>
  </si>
  <si>
    <t>Blood Formation Modifiers</t>
  </si>
  <si>
    <t>Anagrelide Hydrochloride</t>
  </si>
  <si>
    <t>Androderm</t>
  </si>
  <si>
    <t>Androgens</t>
  </si>
  <si>
    <t>Androgel</t>
  </si>
  <si>
    <t>ApexiCon E</t>
  </si>
  <si>
    <t>Apidra</t>
  </si>
  <si>
    <t>Apidra SoloStar</t>
  </si>
  <si>
    <t>Aplenzin</t>
  </si>
  <si>
    <t>Antidepressants, Other</t>
  </si>
  <si>
    <t>Aprepitant</t>
  </si>
  <si>
    <t>Emetogenic Therapy Adjuncts</t>
  </si>
  <si>
    <t>Aptiom</t>
  </si>
  <si>
    <t>Anticonvulsants, Other</t>
  </si>
  <si>
    <t>ARANESP</t>
  </si>
  <si>
    <t>ARIMIDEX</t>
  </si>
  <si>
    <t>Aromatase Inhibitors, 3rd Generation</t>
  </si>
  <si>
    <t>Aripiprazole</t>
  </si>
  <si>
    <t>Arixtra</t>
  </si>
  <si>
    <t>Armodafinil</t>
  </si>
  <si>
    <t>Sleep Disorders, Other</t>
  </si>
  <si>
    <t>Aromasin</t>
  </si>
  <si>
    <t>Asacol HD</t>
  </si>
  <si>
    <t>Aminosalicylates</t>
  </si>
  <si>
    <t>ASTAGRAF XL</t>
  </si>
  <si>
    <t>Immune Suppressants</t>
  </si>
  <si>
    <t>ATAZANAVIR</t>
  </si>
  <si>
    <t>Anti-HIV Agents, Protease Inhibitors</t>
  </si>
  <si>
    <t>Atazanavir Sulfate</t>
  </si>
  <si>
    <t>Ativan</t>
  </si>
  <si>
    <t>Benzodiazepines</t>
  </si>
  <si>
    <t>Atovaquone</t>
  </si>
  <si>
    <t>Atripla</t>
  </si>
  <si>
    <t>Anti-HIV Agents, Integrase Inhibitors (INSTI)</t>
  </si>
  <si>
    <t>Aubagio</t>
  </si>
  <si>
    <t>Austedo</t>
  </si>
  <si>
    <t>Central Nervous System, Other</t>
  </si>
  <si>
    <t>Auvi-Q</t>
  </si>
  <si>
    <t>Bronchodilators, Sympathomimetic</t>
  </si>
  <si>
    <t>AVONEX</t>
  </si>
  <si>
    <t>Azasan</t>
  </si>
  <si>
    <t>Banzel</t>
  </si>
  <si>
    <t>Sodium Channel Agents</t>
  </si>
  <si>
    <t>BARACLUDE</t>
  </si>
  <si>
    <t>BELBUCA</t>
  </si>
  <si>
    <t>Opioid Analgesics, Long-acting</t>
  </si>
  <si>
    <t>Belladonna and Opium</t>
  </si>
  <si>
    <t>Antispasmodics, Gastrointestinal</t>
  </si>
  <si>
    <t>BENLYSTA</t>
  </si>
  <si>
    <t>Antifungals</t>
  </si>
  <si>
    <t>Berinert</t>
  </si>
  <si>
    <t>Angioedema Agents</t>
  </si>
  <si>
    <t>Betaseron</t>
  </si>
  <si>
    <t>BETHKIS</t>
  </si>
  <si>
    <t>Cystic Fibrosis Agents</t>
  </si>
  <si>
    <t>bexarotene</t>
  </si>
  <si>
    <t>Retinoids</t>
  </si>
  <si>
    <t>Bosentan</t>
  </si>
  <si>
    <t>BOSULIF</t>
  </si>
  <si>
    <t>Briviact</t>
  </si>
  <si>
    <t>Brovana</t>
  </si>
  <si>
    <t>Budesonide</t>
  </si>
  <si>
    <t>Anti-inflammatories, Inhaled Corticosteroids</t>
  </si>
  <si>
    <t>BUDESONIDE (ENTERIC COATED)</t>
  </si>
  <si>
    <t>Buprenorphine and Naloxone</t>
  </si>
  <si>
    <t>Opioid Dependence Treatments</t>
  </si>
  <si>
    <t>butalbital and acetaminophen</t>
  </si>
  <si>
    <t>Butrans</t>
  </si>
  <si>
    <t>BYDUREON</t>
  </si>
  <si>
    <t>Antidiabetic Agents</t>
  </si>
  <si>
    <t>BYDUREON BCise</t>
  </si>
  <si>
    <t>Byetta</t>
  </si>
  <si>
    <t>CABOMETYX</t>
  </si>
  <si>
    <t>Calcipotriene</t>
  </si>
  <si>
    <t>CALCIPOTRIENE 0.005% AND BETAMETHASONE DIPROPIONATE 0.064%</t>
  </si>
  <si>
    <t>Calcipotriene and Betamethasone Dipropionate</t>
  </si>
  <si>
    <t>Cambia</t>
  </si>
  <si>
    <t>Nonsteroidal Anti-inflammatory Drugs</t>
  </si>
  <si>
    <t>Canasa</t>
  </si>
  <si>
    <t>Carac</t>
  </si>
  <si>
    <t>Carbidopa</t>
  </si>
  <si>
    <t>Dopamine Precursors/L- Amino Acid Decarboxylase Inhibitors</t>
  </si>
  <si>
    <t>Carbinoxamine Maleate</t>
  </si>
  <si>
    <t>Antihistamines</t>
  </si>
  <si>
    <t>CaroSpir</t>
  </si>
  <si>
    <t>CellCept</t>
  </si>
  <si>
    <t>Cerdelga</t>
  </si>
  <si>
    <t>Genetic or Enzyme Disorder: Replacement, Modifiers, Treatment</t>
  </si>
  <si>
    <t>Cetrotide</t>
  </si>
  <si>
    <t>Chlordiazepoxide Hydrochloride and Clidinium Bromide</t>
  </si>
  <si>
    <t>Chlorpromazine Hydrochloride</t>
  </si>
  <si>
    <t>1st Generation/Typical</t>
  </si>
  <si>
    <t>chlorzoxazone</t>
  </si>
  <si>
    <t>Chorionic Gonadotropin</t>
  </si>
  <si>
    <t>Cimzia</t>
  </si>
  <si>
    <t>CINACALCET</t>
  </si>
  <si>
    <t>Metabolic Bone Disease Agents</t>
  </si>
  <si>
    <t>cinacalcet hydrochloride</t>
  </si>
  <si>
    <t>CINQAIR</t>
  </si>
  <si>
    <t>Respiratory Tract Agents, Other</t>
  </si>
  <si>
    <t>Cinryze</t>
  </si>
  <si>
    <t>Clindagel</t>
  </si>
  <si>
    <t>Clindamycin Phosphate</t>
  </si>
  <si>
    <t>Clobazam</t>
  </si>
  <si>
    <t>Gamma-aminobutyric Acid (GABA) Augmenting Agents</t>
  </si>
  <si>
    <t>Clobex</t>
  </si>
  <si>
    <t>Cloderm</t>
  </si>
  <si>
    <t>CLOMIPRAMINE HYDROCHLORIDE</t>
  </si>
  <si>
    <t>COMETRIQ</t>
  </si>
  <si>
    <t>COMPLERA</t>
  </si>
  <si>
    <t>Anti-HIV Agents, Non-nucleoside Reverse Transcriptase Inhibitors (NNRTI)</t>
  </si>
  <si>
    <t>Copaxone</t>
  </si>
  <si>
    <t>Cordran</t>
  </si>
  <si>
    <t>Cortifoam</t>
  </si>
  <si>
    <t>COSENTYX</t>
  </si>
  <si>
    <t>Cotellic</t>
  </si>
  <si>
    <t>Creon</t>
  </si>
  <si>
    <t>CRESEMBA</t>
  </si>
  <si>
    <t>Crinone</t>
  </si>
  <si>
    <t>Progestins</t>
  </si>
  <si>
    <t>cromolyn sodium</t>
  </si>
  <si>
    <t>Cromolyn Sodium</t>
  </si>
  <si>
    <t>Mast Cell Stabilizers</t>
  </si>
  <si>
    <t>Cuprimine</t>
  </si>
  <si>
    <t>Electrolyte/Mineral/Metal Modifiers</t>
  </si>
  <si>
    <t>Cutivate</t>
  </si>
  <si>
    <t>CUVITRU</t>
  </si>
  <si>
    <t>Immunizing Agents, Passive</t>
  </si>
  <si>
    <t>Cyclobenzaprine Hydrochloride</t>
  </si>
  <si>
    <t>CYCLOPHOSPHAMIDE</t>
  </si>
  <si>
    <t>Alkylating Agents</t>
  </si>
  <si>
    <t>CYCLOSET</t>
  </si>
  <si>
    <t>Cyclosporine</t>
  </si>
  <si>
    <t>CYSTARAN</t>
  </si>
  <si>
    <t>Ophthalmic Agents, Other</t>
  </si>
  <si>
    <t>Dalfampridine</t>
  </si>
  <si>
    <t>Daraprim</t>
  </si>
  <si>
    <t>DARZALEX</t>
  </si>
  <si>
    <t>Monoclonal Antibody/Antibody-Drug Conjugate</t>
  </si>
  <si>
    <t>DDAVP</t>
  </si>
  <si>
    <t>Deferasirox</t>
  </si>
  <si>
    <t>Delzicol</t>
  </si>
  <si>
    <t>Denavir</t>
  </si>
  <si>
    <t>Depakote</t>
  </si>
  <si>
    <t>Desoximetasone</t>
  </si>
  <si>
    <t>DEXEDRINE</t>
  </si>
  <si>
    <t>Attention Deficit Hyperactivity Disorder Agents, Amphetamines</t>
  </si>
  <si>
    <t>Diclofenac Sodium</t>
  </si>
  <si>
    <t>Dificid</t>
  </si>
  <si>
    <t>Macrolides</t>
  </si>
  <si>
    <t>Dihydroergotamine Mesylate</t>
  </si>
  <si>
    <t>Ergot Alkaloids</t>
  </si>
  <si>
    <t>Dofetilide</t>
  </si>
  <si>
    <t>Antiarrhythmics</t>
  </si>
  <si>
    <t>DORAL</t>
  </si>
  <si>
    <t>Anxiolytics, Other</t>
  </si>
  <si>
    <t>Doryx</t>
  </si>
  <si>
    <t>Dovonex</t>
  </si>
  <si>
    <t>Doxercalciferol</t>
  </si>
  <si>
    <t>Doxycycline</t>
  </si>
  <si>
    <t>Doxycycline Hyclate</t>
  </si>
  <si>
    <t>Dronabinol</t>
  </si>
  <si>
    <t>DUEXIS</t>
  </si>
  <si>
    <t>DURAGESIC</t>
  </si>
  <si>
    <t>E.E.S</t>
  </si>
  <si>
    <t>EDURANT</t>
  </si>
  <si>
    <t>Effexor</t>
  </si>
  <si>
    <t>SSRIs/SNRIs (Selective Serotonin Reuptake Inhibitors/Serotonin and Norepinephrine Reuptake Inhibitor</t>
  </si>
  <si>
    <t>ELIDEL</t>
  </si>
  <si>
    <t>ELIGARD</t>
  </si>
  <si>
    <t>Hormonal Agents, Suppressant (Pituitary)</t>
  </si>
  <si>
    <t>ELMIRON</t>
  </si>
  <si>
    <t>Genitourinary Agents, Other</t>
  </si>
  <si>
    <t>EMEND</t>
  </si>
  <si>
    <t>EMFLAZA</t>
  </si>
  <si>
    <t>EMSAM</t>
  </si>
  <si>
    <t>Monoamine Oxidase Inhibitors</t>
  </si>
  <si>
    <t>Emverm</t>
  </si>
  <si>
    <t>Blood Products/Modifiers/Volume Expanders</t>
  </si>
  <si>
    <t>ENBREL</t>
  </si>
  <si>
    <t>Endari</t>
  </si>
  <si>
    <t>Enoxaparin sodium</t>
  </si>
  <si>
    <t>ENSTILAR</t>
  </si>
  <si>
    <t>ENTECAVIR</t>
  </si>
  <si>
    <t>Entocort EC</t>
  </si>
  <si>
    <t>Entyvio</t>
  </si>
  <si>
    <t>Envarsus</t>
  </si>
  <si>
    <t>Epclusa</t>
  </si>
  <si>
    <t>Anti-hepatitis C (HCV) Agents, Direct Acting Agents</t>
  </si>
  <si>
    <t>epiduo forte</t>
  </si>
  <si>
    <t>EPZICOM</t>
  </si>
  <si>
    <t>ERIVEDGE</t>
  </si>
  <si>
    <t>Ertaczo</t>
  </si>
  <si>
    <t>Ery-Ped</t>
  </si>
  <si>
    <t>Erythromycin Ethylsuccinate</t>
  </si>
  <si>
    <t>ESBRIET</t>
  </si>
  <si>
    <t>Pulmonary Fibrosis Agents</t>
  </si>
  <si>
    <t>Ethacrynic Acid</t>
  </si>
  <si>
    <t>Diuretics, Loop</t>
  </si>
  <si>
    <t>Etoposide</t>
  </si>
  <si>
    <t>Antineoplastics, Other</t>
  </si>
  <si>
    <t>Eucrisa</t>
  </si>
  <si>
    <t>EVOTAZ</t>
  </si>
  <si>
    <t>Evzio</t>
  </si>
  <si>
    <t>Opioid Reversal Agents</t>
  </si>
  <si>
    <t>Exjade</t>
  </si>
  <si>
    <t>EXTAVIA</t>
  </si>
  <si>
    <t>EYLEA</t>
  </si>
  <si>
    <t>FABIOR</t>
  </si>
  <si>
    <t>Fabrazyme</t>
  </si>
  <si>
    <t>Fanapt</t>
  </si>
  <si>
    <t>Fareston</t>
  </si>
  <si>
    <t>Antiestrogens/Modifiers</t>
  </si>
  <si>
    <t>FASLODEX</t>
  </si>
  <si>
    <t>Felbamate</t>
  </si>
  <si>
    <t>Felbatol</t>
  </si>
  <si>
    <t>Femara</t>
  </si>
  <si>
    <t>Fenofibrate</t>
  </si>
  <si>
    <t>Dyslipidemics, Fibric Acid Derivatives</t>
  </si>
  <si>
    <t>FENORTHO</t>
  </si>
  <si>
    <t>FENTANYL</t>
  </si>
  <si>
    <t>FENTORA</t>
  </si>
  <si>
    <t>Dopamine Agonists</t>
  </si>
  <si>
    <t>Firazyr</t>
  </si>
  <si>
    <t>Flucytosine</t>
  </si>
  <si>
    <t>Fluocinonide</t>
  </si>
  <si>
    <t>Fluoroplex</t>
  </si>
  <si>
    <t>Fluorouracil</t>
  </si>
  <si>
    <t>Fluphenazine Hydrochloride</t>
  </si>
  <si>
    <t>Flurandrenolide</t>
  </si>
  <si>
    <t>Flurandrenolide Cream</t>
  </si>
  <si>
    <t>Focalin</t>
  </si>
  <si>
    <t>Attention Deficit Hyperactivity Disorder Agents, Non-amphetamines</t>
  </si>
  <si>
    <t>Fondaparinux Sodium</t>
  </si>
  <si>
    <t>FORTAMET</t>
  </si>
  <si>
    <t>Forteo</t>
  </si>
  <si>
    <t>Fosrenol</t>
  </si>
  <si>
    <t>Phosphate Binders</t>
  </si>
  <si>
    <t>FROVA</t>
  </si>
  <si>
    <t>Fycompa</t>
  </si>
  <si>
    <t>GABITRIL</t>
  </si>
  <si>
    <t>GAMMAGARD Liquid</t>
  </si>
  <si>
    <t>GAMMAKED</t>
  </si>
  <si>
    <t>Gammaplex</t>
  </si>
  <si>
    <t>Gamunex-C</t>
  </si>
  <si>
    <t>Gastrocrom</t>
  </si>
  <si>
    <t>Gattex</t>
  </si>
  <si>
    <t>GENOTROPIN</t>
  </si>
  <si>
    <t>Genvoya</t>
  </si>
  <si>
    <t>Geodon</t>
  </si>
  <si>
    <t>Gilenya</t>
  </si>
  <si>
    <t>Gilotrif</t>
  </si>
  <si>
    <t>GLASSIA</t>
  </si>
  <si>
    <t>Glatiramer Acetate</t>
  </si>
  <si>
    <t>Glatopa</t>
  </si>
  <si>
    <t>Gleevec</t>
  </si>
  <si>
    <t>Gleostine</t>
  </si>
  <si>
    <t>Glumetza</t>
  </si>
  <si>
    <t>Gralise</t>
  </si>
  <si>
    <t>GRANIX</t>
  </si>
  <si>
    <t>HAEGARDA</t>
  </si>
  <si>
    <t>Miscellaneous Therapeutic Agents</t>
  </si>
  <si>
    <t>HALOG</t>
  </si>
  <si>
    <t>Harvoni</t>
  </si>
  <si>
    <t>Hemlibra</t>
  </si>
  <si>
    <t>HepaGam B</t>
  </si>
  <si>
    <t>Hepsera</t>
  </si>
  <si>
    <t>Hizentra</t>
  </si>
  <si>
    <t>Humalog</t>
  </si>
  <si>
    <t>HUMATROPE</t>
  </si>
  <si>
    <t>Humira</t>
  </si>
  <si>
    <t>Humulin</t>
  </si>
  <si>
    <t>Hydrocortisone Butyrate</t>
  </si>
  <si>
    <t>Hydromorphone Hydrochloride</t>
  </si>
  <si>
    <t>Hydroxyprogesterone Caproate</t>
  </si>
  <si>
    <t>Estrogens</t>
  </si>
  <si>
    <t>HYQVIA</t>
  </si>
  <si>
    <t>Hysingla ER</t>
  </si>
  <si>
    <t>Ibrance</t>
  </si>
  <si>
    <t>Iclusig</t>
  </si>
  <si>
    <t>Idhifa</t>
  </si>
  <si>
    <t>Ilaris</t>
  </si>
  <si>
    <t>Imatinib Mesylate</t>
  </si>
  <si>
    <t>Imbruvica</t>
  </si>
  <si>
    <t>IMFINZI</t>
  </si>
  <si>
    <t>Imiquimod</t>
  </si>
  <si>
    <t>IMITREX</t>
  </si>
  <si>
    <t>Increlex</t>
  </si>
  <si>
    <t>Inderal XL</t>
  </si>
  <si>
    <t>Beta-adrenergic Blocking Agents</t>
  </si>
  <si>
    <t>INFLECTRA</t>
  </si>
  <si>
    <t>INGREZZA</t>
  </si>
  <si>
    <t>INLYTA</t>
  </si>
  <si>
    <t>InnoPran XL</t>
  </si>
  <si>
    <t>Intelence</t>
  </si>
  <si>
    <t>INVEGA</t>
  </si>
  <si>
    <t>ISENTRESS</t>
  </si>
  <si>
    <t>Anti-HIV Agents, Other</t>
  </si>
  <si>
    <t>Isotretinoin</t>
  </si>
  <si>
    <t>Itraconazole</t>
  </si>
  <si>
    <t>Jadenu</t>
  </si>
  <si>
    <t>JAKAFI</t>
  </si>
  <si>
    <t>JUBLIA</t>
  </si>
  <si>
    <t>Juluca</t>
  </si>
  <si>
    <t>Kaletra</t>
  </si>
  <si>
    <t>Kalydeco</t>
  </si>
  <si>
    <t>Keppra</t>
  </si>
  <si>
    <t>Kerydin</t>
  </si>
  <si>
    <t>KEVZARA</t>
  </si>
  <si>
    <t>Kineret</t>
  </si>
  <si>
    <t>Kuvan</t>
  </si>
  <si>
    <t>Kyleena</t>
  </si>
  <si>
    <t>Hormonal Agents, Stimulant/Replacement/Modifying (Sex Hormones/Modifiers)</t>
  </si>
  <si>
    <t>Lacrisert</t>
  </si>
  <si>
    <t>LAMICTAL</t>
  </si>
  <si>
    <t>Lamotrigine</t>
  </si>
  <si>
    <t>Lamotrigine Extended Release</t>
  </si>
  <si>
    <t>Lanthanum Carbonate</t>
  </si>
  <si>
    <t>Latuda</t>
  </si>
  <si>
    <t>Ledipasvir and Sofosbuvir</t>
  </si>
  <si>
    <t>LEMTRADA</t>
  </si>
  <si>
    <t>Lenvima</t>
  </si>
  <si>
    <t>Letairis</t>
  </si>
  <si>
    <t>Leucovorin Calcium</t>
  </si>
  <si>
    <t>Leukine</t>
  </si>
  <si>
    <t>Levorphanol Tartrate</t>
  </si>
  <si>
    <t>LEXIVA</t>
  </si>
  <si>
    <t>Lialda</t>
  </si>
  <si>
    <t>Librax</t>
  </si>
  <si>
    <t>LIDODERM</t>
  </si>
  <si>
    <t>Local Anesthetics</t>
  </si>
  <si>
    <t>Linezolid</t>
  </si>
  <si>
    <t>Antibacterials, Other</t>
  </si>
  <si>
    <t>LITHOBID</t>
  </si>
  <si>
    <t>Mood Stabilizers</t>
  </si>
  <si>
    <t>Locoid</t>
  </si>
  <si>
    <t>LONHALA MAGNAIR</t>
  </si>
  <si>
    <t>LONSURF</t>
  </si>
  <si>
    <t>Loprox</t>
  </si>
  <si>
    <t>Lorzone</t>
  </si>
  <si>
    <t>LOTEMAX</t>
  </si>
  <si>
    <t>Ophthalmic Anti-inflammatories</t>
  </si>
  <si>
    <t>Lotrel</t>
  </si>
  <si>
    <t>Calcium Channel Blocking Agents</t>
  </si>
  <si>
    <t>Lovenox</t>
  </si>
  <si>
    <t>LUCENTIS</t>
  </si>
  <si>
    <t>Lumizyme</t>
  </si>
  <si>
    <t>Lupaneta Pack</t>
  </si>
  <si>
    <t>Lupron Depot</t>
  </si>
  <si>
    <t>Lupron Depot-PED</t>
  </si>
  <si>
    <t>Antileukotrienes</t>
  </si>
  <si>
    <t>Lynparza</t>
  </si>
  <si>
    <t>Lyrica</t>
  </si>
  <si>
    <t>Calcium Channel Modifying Agents</t>
  </si>
  <si>
    <t>Lysodren</t>
  </si>
  <si>
    <t>Hormonal Agents, Suppressant (Adrenal)</t>
  </si>
  <si>
    <t>Makena</t>
  </si>
  <si>
    <t>Mavyret</t>
  </si>
  <si>
    <t>Mekinist</t>
  </si>
  <si>
    <t>Mephyton</t>
  </si>
  <si>
    <t>Vitamins</t>
  </si>
  <si>
    <t>mesalamine</t>
  </si>
  <si>
    <t>Mestinon</t>
  </si>
  <si>
    <t>Parasympathomimetics</t>
  </si>
  <si>
    <t>Metformin</t>
  </si>
  <si>
    <t>Metformin Hydrochloride</t>
  </si>
  <si>
    <t>Protectants</t>
  </si>
  <si>
    <t>Methoxsalen</t>
  </si>
  <si>
    <t>minocycline hydrochloride</t>
  </si>
  <si>
    <t>Modafinil</t>
  </si>
  <si>
    <t>Mondoxyne</t>
  </si>
  <si>
    <t>MorphaBond</t>
  </si>
  <si>
    <t>Opioid Analgesics, Short-acting</t>
  </si>
  <si>
    <t>Multaq</t>
  </si>
  <si>
    <t>Myalept</t>
  </si>
  <si>
    <t>Mycophenolate mofetil</t>
  </si>
  <si>
    <t>Myfortic</t>
  </si>
  <si>
    <t>Myobloc</t>
  </si>
  <si>
    <t>Naprelan</t>
  </si>
  <si>
    <t>Naprosyn</t>
  </si>
  <si>
    <t>Naproxen</t>
  </si>
  <si>
    <t>Naproxen Sodium</t>
  </si>
  <si>
    <t>Natesto</t>
  </si>
  <si>
    <t>Neo-Synalar</t>
  </si>
  <si>
    <t>Nerlynx</t>
  </si>
  <si>
    <t>Neulasta</t>
  </si>
  <si>
    <t>NEUPOGEN</t>
  </si>
  <si>
    <t>Neupro</t>
  </si>
  <si>
    <t>Nevirapine</t>
  </si>
  <si>
    <t>Nexavar</t>
  </si>
  <si>
    <t>Nimodipine</t>
  </si>
  <si>
    <t>NINLARO</t>
  </si>
  <si>
    <t>NITROFURANTOIN</t>
  </si>
  <si>
    <t>Nolix</t>
  </si>
  <si>
    <t>Norco</t>
  </si>
  <si>
    <t>Norditropin</t>
  </si>
  <si>
    <t>Noritate</t>
  </si>
  <si>
    <t>Northera</t>
  </si>
  <si>
    <t>Alpha-adrenergic Agonists</t>
  </si>
  <si>
    <t>Not Applicable</t>
  </si>
  <si>
    <t>Proton Pump Inhibitors</t>
  </si>
  <si>
    <t>NOVOLOG</t>
  </si>
  <si>
    <t>NovoLog Mix 70/30</t>
  </si>
  <si>
    <t>NOXAFIL</t>
  </si>
  <si>
    <t>Nplate</t>
  </si>
  <si>
    <t>Nucala</t>
  </si>
  <si>
    <t>Nucynta</t>
  </si>
  <si>
    <t>NUCYNTA</t>
  </si>
  <si>
    <t>NUEDEXTA</t>
  </si>
  <si>
    <t>NUPLAZID</t>
  </si>
  <si>
    <t>Nutropin AQ NuSpin 10</t>
  </si>
  <si>
    <t>Nutropin AQ NuSpin 20</t>
  </si>
  <si>
    <t>Nutropin AQ NuSpin 5</t>
  </si>
  <si>
    <t>Nuvigil</t>
  </si>
  <si>
    <t>Ocaliva</t>
  </si>
  <si>
    <t>Octagam Immune Globulin (Human)</t>
  </si>
  <si>
    <t>Octreotide</t>
  </si>
  <si>
    <t>Octreotide Acetate</t>
  </si>
  <si>
    <t>ODEFSEY</t>
  </si>
  <si>
    <t>Odomzo</t>
  </si>
  <si>
    <t>Ofev</t>
  </si>
  <si>
    <t>Omeclamox-Pak</t>
  </si>
  <si>
    <t>Omeprazole and Sodium Bicarbonate</t>
  </si>
  <si>
    <t>Omeprazole and Sodium Bicrabonate</t>
  </si>
  <si>
    <t>omeprazole sodium bicarbonate</t>
  </si>
  <si>
    <t>Omeprazole/Sodium Bicarbonate</t>
  </si>
  <si>
    <t>Omnitrope</t>
  </si>
  <si>
    <t>Onfi</t>
  </si>
  <si>
    <t>ONZETRA</t>
  </si>
  <si>
    <t>OPSUMIT</t>
  </si>
  <si>
    <t>ORACEA</t>
  </si>
  <si>
    <t>ORENCIA</t>
  </si>
  <si>
    <t>ORKAMBI</t>
  </si>
  <si>
    <t>OTEZLA</t>
  </si>
  <si>
    <t>Otrexup</t>
  </si>
  <si>
    <t>oxandrolone</t>
  </si>
  <si>
    <t>Anabolic Steroids</t>
  </si>
  <si>
    <t>Oxiconazole Nitrate</t>
  </si>
  <si>
    <t>Oxsoralen-Ultra</t>
  </si>
  <si>
    <t>OXTELLAR XR</t>
  </si>
  <si>
    <t>Oxycodone Hydrochloride</t>
  </si>
  <si>
    <t>OxyContin</t>
  </si>
  <si>
    <t>Oxymorphone hydrochloride</t>
  </si>
  <si>
    <t>Paliperidone</t>
  </si>
  <si>
    <t>PANDEL</t>
  </si>
  <si>
    <t>ParaGard T 380A</t>
  </si>
  <si>
    <t>Pegasys</t>
  </si>
  <si>
    <t>Anti-hepatitis C (HCV) Agents, Other</t>
  </si>
  <si>
    <t>Pennsaid</t>
  </si>
  <si>
    <t>Pentasa</t>
  </si>
  <si>
    <t>PERCOCET</t>
  </si>
  <si>
    <t>Perforomist</t>
  </si>
  <si>
    <t>PERJETA</t>
  </si>
  <si>
    <t>Phenoxybenzamine Hydrochloride</t>
  </si>
  <si>
    <t>Alpha-adrenergic Blocking Agents</t>
  </si>
  <si>
    <t>Phytonadione</t>
  </si>
  <si>
    <t>Picato</t>
  </si>
  <si>
    <t>Pimecrolimus</t>
  </si>
  <si>
    <t>Plegridy</t>
  </si>
  <si>
    <t>Pomalyst</t>
  </si>
  <si>
    <t>Antiangiogenic Agents</t>
  </si>
  <si>
    <t>Potassium Chloride</t>
  </si>
  <si>
    <t>Electrolyte/Mineral Replacement</t>
  </si>
  <si>
    <t>PRAZIQUANTEL</t>
  </si>
  <si>
    <t>Pregabalin</t>
  </si>
  <si>
    <t>PREZCOBIX</t>
  </si>
  <si>
    <t>PREZISTA</t>
  </si>
  <si>
    <t>Primlev</t>
  </si>
  <si>
    <t>Privigen</t>
  </si>
  <si>
    <t>PROCRIT</t>
  </si>
  <si>
    <t>PROCYSBI</t>
  </si>
  <si>
    <t>Prograf</t>
  </si>
  <si>
    <t>PROMACTA</t>
  </si>
  <si>
    <t>Protopic</t>
  </si>
  <si>
    <t>Provigil</t>
  </si>
  <si>
    <t>Prozac</t>
  </si>
  <si>
    <t>psorcon</t>
  </si>
  <si>
    <t>PULMICORT RESPULES</t>
  </si>
  <si>
    <t>PURIXAN</t>
  </si>
  <si>
    <t>Antimetabolites</t>
  </si>
  <si>
    <t>Pylera</t>
  </si>
  <si>
    <t>Pyridostigmine Bromide</t>
  </si>
  <si>
    <t>QUDEXY</t>
  </si>
  <si>
    <t>Quillivant</t>
  </si>
  <si>
    <t>Rapamune</t>
  </si>
  <si>
    <t>Rasagiline</t>
  </si>
  <si>
    <t>Monoamine Oxidase B (MAO-B) Inhibitors</t>
  </si>
  <si>
    <t>Rayaldee</t>
  </si>
  <si>
    <t>RAYOS</t>
  </si>
  <si>
    <t>REBIF</t>
  </si>
  <si>
    <t>REBIF REBIDOSE</t>
  </si>
  <si>
    <t>REGRANEX</t>
  </si>
  <si>
    <t>Relistor</t>
  </si>
  <si>
    <t>Relpax</t>
  </si>
  <si>
    <t>Renagel</t>
  </si>
  <si>
    <t>Renflexis</t>
  </si>
  <si>
    <t>Renvela</t>
  </si>
  <si>
    <t>REPATHA</t>
  </si>
  <si>
    <t>Dyslipidemics, Other</t>
  </si>
  <si>
    <t>Retin-A MICRO</t>
  </si>
  <si>
    <t>Revatio</t>
  </si>
  <si>
    <t>Revlimid</t>
  </si>
  <si>
    <t>REXULTI</t>
  </si>
  <si>
    <t>REYATAZ</t>
  </si>
  <si>
    <t>RIDAURA</t>
  </si>
  <si>
    <t>rifabutin</t>
  </si>
  <si>
    <t>Antimycobacterials, Other</t>
  </si>
  <si>
    <t>Riomet</t>
  </si>
  <si>
    <t>RISPERDAL</t>
  </si>
  <si>
    <t>Rituxan</t>
  </si>
  <si>
    <t>Roxicodone</t>
  </si>
  <si>
    <t>Rubraca</t>
  </si>
  <si>
    <t>Ruconest</t>
  </si>
  <si>
    <t>RYDAPT</t>
  </si>
  <si>
    <t>RYTARY</t>
  </si>
  <si>
    <t>SABRIL</t>
  </si>
  <si>
    <t>Saizen</t>
  </si>
  <si>
    <t>SALICYLIC ACID</t>
  </si>
  <si>
    <t>SAMSCA</t>
  </si>
  <si>
    <t>Sancuso</t>
  </si>
  <si>
    <t>Sandimmune</t>
  </si>
  <si>
    <t>Sandostatin LAR Depot</t>
  </si>
  <si>
    <t>SAPHRIS</t>
  </si>
  <si>
    <t>SELZENTRY</t>
  </si>
  <si>
    <t>Sensipar</t>
  </si>
  <si>
    <t>Sernivo</t>
  </si>
  <si>
    <t>SEROQUEL</t>
  </si>
  <si>
    <t>Serostim</t>
  </si>
  <si>
    <t>SEVELAMER CARBONATE</t>
  </si>
  <si>
    <t>Sevelamer Hydrochloride</t>
  </si>
  <si>
    <t>sfRowasa</t>
  </si>
  <si>
    <t>Siliq</t>
  </si>
  <si>
    <t>Simponi</t>
  </si>
  <si>
    <t>SIMPONI ARIA</t>
  </si>
  <si>
    <t>Sirolimus</t>
  </si>
  <si>
    <t>Sitavig</t>
  </si>
  <si>
    <t>SIVEXTRO</t>
  </si>
  <si>
    <t>Sofosbuvir and Velpatasvir</t>
  </si>
  <si>
    <t>SOLIRIS</t>
  </si>
  <si>
    <t>Solodyn</t>
  </si>
  <si>
    <t>Solu-Cortef</t>
  </si>
  <si>
    <t>Soma</t>
  </si>
  <si>
    <t>SOMATULINE DEPOT</t>
  </si>
  <si>
    <t>SORILUX</t>
  </si>
  <si>
    <t>SPORANOX</t>
  </si>
  <si>
    <t>Sprix</t>
  </si>
  <si>
    <t>SPRYCEL</t>
  </si>
  <si>
    <t>STELARA</t>
  </si>
  <si>
    <t>Stelara</t>
  </si>
  <si>
    <t>Stimate</t>
  </si>
  <si>
    <t>Stivarga</t>
  </si>
  <si>
    <t>Strattera</t>
  </si>
  <si>
    <t>Stribild</t>
  </si>
  <si>
    <t>Suboxone</t>
  </si>
  <si>
    <t>SUBSYS</t>
  </si>
  <si>
    <t>Sucraid</t>
  </si>
  <si>
    <t>Sucralfate</t>
  </si>
  <si>
    <t>Sulfadiazine</t>
  </si>
  <si>
    <t>Sulfonamides</t>
  </si>
  <si>
    <t>Sumatriptan</t>
  </si>
  <si>
    <t>Sumatriptan and Naproxen Sodium</t>
  </si>
  <si>
    <t>SUPPRELIN</t>
  </si>
  <si>
    <t>SUTENT</t>
  </si>
  <si>
    <t>SYMDEKO</t>
  </si>
  <si>
    <t>SymlinPen</t>
  </si>
  <si>
    <t>Symtuza</t>
  </si>
  <si>
    <t>Synagis</t>
  </si>
  <si>
    <t>SYNDROS</t>
  </si>
  <si>
    <t>Synjardy</t>
  </si>
  <si>
    <t>Syprine</t>
  </si>
  <si>
    <t>TABLOID</t>
  </si>
  <si>
    <t>Taclonex</t>
  </si>
  <si>
    <t>TACLONEX</t>
  </si>
  <si>
    <t>Tafinlar</t>
  </si>
  <si>
    <t>TAGRISSO</t>
  </si>
  <si>
    <t>TALTZ</t>
  </si>
  <si>
    <t>TARCEVA</t>
  </si>
  <si>
    <t>TARGADOX</t>
  </si>
  <si>
    <t>Targretin</t>
  </si>
  <si>
    <t>Tasigna</t>
  </si>
  <si>
    <t>TAZORAC</t>
  </si>
  <si>
    <t>Tecfidera</t>
  </si>
  <si>
    <t>Temozolomide</t>
  </si>
  <si>
    <t>Testopel</t>
  </si>
  <si>
    <t>testosterone</t>
  </si>
  <si>
    <t>Tetrabenazine</t>
  </si>
  <si>
    <t>Thalomid</t>
  </si>
  <si>
    <t>Thiola</t>
  </si>
  <si>
    <t>Tivicay</t>
  </si>
  <si>
    <t>TOBI</t>
  </si>
  <si>
    <t>TOBI Podhaler</t>
  </si>
  <si>
    <t>Tobramycin</t>
  </si>
  <si>
    <t>Topamax</t>
  </si>
  <si>
    <t>Topiramate</t>
  </si>
  <si>
    <t>Toremifene Citrate</t>
  </si>
  <si>
    <t>Tracleer</t>
  </si>
  <si>
    <t>Trelstar</t>
  </si>
  <si>
    <t>Tremfya</t>
  </si>
  <si>
    <t>Tresiba</t>
  </si>
  <si>
    <t>Tretinoin</t>
  </si>
  <si>
    <t>TRIAMCINOLONE ACETONIDE</t>
  </si>
  <si>
    <t>Trientine Hydrochloride</t>
  </si>
  <si>
    <t>Trileptal</t>
  </si>
  <si>
    <t>Triumeq</t>
  </si>
  <si>
    <t>Trokendi XR</t>
  </si>
  <si>
    <t>Trulicity</t>
  </si>
  <si>
    <t>Truvada</t>
  </si>
  <si>
    <t>TYKERB</t>
  </si>
  <si>
    <t>Tymlos</t>
  </si>
  <si>
    <t>Hormonal Agents, Stimulant/Replacement/Modifying (Thyroid)</t>
  </si>
  <si>
    <t>TYSABRI</t>
  </si>
  <si>
    <t>TYVASO</t>
  </si>
  <si>
    <t>Uceris</t>
  </si>
  <si>
    <t>Ultravate</t>
  </si>
  <si>
    <t>UPTRAVI</t>
  </si>
  <si>
    <t>UPTRAVI Titration Pack</t>
  </si>
  <si>
    <t>VALCHLOR</t>
  </si>
  <si>
    <t>Valcyte</t>
  </si>
  <si>
    <t>Anti-cytomegalovirus (CMV) Agents</t>
  </si>
  <si>
    <t>Valganciclovir</t>
  </si>
  <si>
    <t>VALGANCICLOVIR HYDROCHLORIDE</t>
  </si>
  <si>
    <t>Valganciclovir hydrochloride for Oral</t>
  </si>
  <si>
    <t>Valium</t>
  </si>
  <si>
    <t>VALTREX</t>
  </si>
  <si>
    <t>Vanatol</t>
  </si>
  <si>
    <t>vancomycin hydrochloride</t>
  </si>
  <si>
    <t>Veletri</t>
  </si>
  <si>
    <t>Velphoro</t>
  </si>
  <si>
    <t>VELTASSA</t>
  </si>
  <si>
    <t>VELTIN</t>
  </si>
  <si>
    <t>VEMLIDY</t>
  </si>
  <si>
    <t>Venclexta</t>
  </si>
  <si>
    <t>Verdeso</t>
  </si>
  <si>
    <t>Glucocorticoids/Mineralocorticoids</t>
  </si>
  <si>
    <t>Veregen</t>
  </si>
  <si>
    <t>Verzenio</t>
  </si>
  <si>
    <t>Viberzi</t>
  </si>
  <si>
    <t>VIGABATRIN</t>
  </si>
  <si>
    <t>VIGADRONE</t>
  </si>
  <si>
    <t>Vimovo</t>
  </si>
  <si>
    <t>Vimpat</t>
  </si>
  <si>
    <t>Viokace</t>
  </si>
  <si>
    <t>Viramune</t>
  </si>
  <si>
    <t>Viread</t>
  </si>
  <si>
    <t>VIVITROL</t>
  </si>
  <si>
    <t>Alcohol Deterrents/Anti-craving</t>
  </si>
  <si>
    <t>Vivlodex</t>
  </si>
  <si>
    <t>Voriconazole</t>
  </si>
  <si>
    <t>voriconazole</t>
  </si>
  <si>
    <t>Vosevi</t>
  </si>
  <si>
    <t>VOTRIENT</t>
  </si>
  <si>
    <t>Vraylar</t>
  </si>
  <si>
    <t>WELLBUTRIN</t>
  </si>
  <si>
    <t>Xalkori</t>
  </si>
  <si>
    <t>Xanax</t>
  </si>
  <si>
    <t>XARELTO</t>
  </si>
  <si>
    <t>Xatmep</t>
  </si>
  <si>
    <t>XELJANZ</t>
  </si>
  <si>
    <t>Xerese</t>
  </si>
  <si>
    <t>Xermelo</t>
  </si>
  <si>
    <t>XGEVA</t>
  </si>
  <si>
    <t>XIAFLEX</t>
  </si>
  <si>
    <t>XIFAXAN</t>
  </si>
  <si>
    <t>XIGDUO</t>
  </si>
  <si>
    <t>Ximino</t>
  </si>
  <si>
    <t>XOLAIR</t>
  </si>
  <si>
    <t>Xolegel</t>
  </si>
  <si>
    <t>Xopenex</t>
  </si>
  <si>
    <t>XTAMPZA</t>
  </si>
  <si>
    <t>Xtandi</t>
  </si>
  <si>
    <t>Xultophy 100/3.6</t>
  </si>
  <si>
    <t>Xyrem</t>
  </si>
  <si>
    <t>ZARXIO</t>
  </si>
  <si>
    <t>ZEGERID</t>
  </si>
  <si>
    <t>ZEJULA</t>
  </si>
  <si>
    <t>ZELBORAF</t>
  </si>
  <si>
    <t>ZEMBRACE SymTouch</t>
  </si>
  <si>
    <t>Zenpep</t>
  </si>
  <si>
    <t>ZENPEP</t>
  </si>
  <si>
    <t>ZEPATIER</t>
  </si>
  <si>
    <t>Zestril</t>
  </si>
  <si>
    <t>Angiotensin-converting Enzyme (ACE) Inhibitors</t>
  </si>
  <si>
    <t>ZIANA</t>
  </si>
  <si>
    <t>Zileuton</t>
  </si>
  <si>
    <t>Zinbryta</t>
  </si>
  <si>
    <t>ZIPSOR</t>
  </si>
  <si>
    <t>ZOFRAN</t>
  </si>
  <si>
    <t>ZOHYDRO ER</t>
  </si>
  <si>
    <t>Zoledronic acid</t>
  </si>
  <si>
    <t>ZOLINZA</t>
  </si>
  <si>
    <t>ZOMIG</t>
  </si>
  <si>
    <t>ZOMIG ZMT</t>
  </si>
  <si>
    <t>Zonegran</t>
  </si>
  <si>
    <t>Zortress</t>
  </si>
  <si>
    <t>ZOVIRAX</t>
  </si>
  <si>
    <t>Zubsolv</t>
  </si>
  <si>
    <t>ZUPLENZ</t>
  </si>
  <si>
    <t>Zyclara</t>
  </si>
  <si>
    <t>ZYPREXA</t>
  </si>
  <si>
    <t>Zytiga</t>
  </si>
  <si>
    <t>Zyvox</t>
  </si>
  <si>
    <t>Aetna Life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</si>
</sst>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  <xf numFmtId="0" fontId="4" fillId="0" borderId="1" xfId="0" applyFont="1" applyBorder="1"/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view="pageLayout" zoomScale="115" zoomScaleNormal="100" zoomScaleSheetLayoutView="100" zoomScalePageLayoutView="115" workbookViewId="0">
      <selection activeCell="C9" sqref="C9"/>
    </sheetView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7" t="s">
        <v>0</v>
      </c>
      <c r="B1" s="94"/>
      <c r="C1" s="97"/>
    </row>
    <row r="2" spans="1:3" ht="16.5" customHeight="1" x14ac:dyDescent="0.25">
      <c r="A2" s="15" t="s">
        <v>66</v>
      </c>
      <c r="B2" s="95"/>
      <c r="C2" s="15"/>
    </row>
    <row r="3" spans="1:3" ht="16.5" customHeight="1" x14ac:dyDescent="0.25">
      <c r="A3" s="97" t="s">
        <v>65</v>
      </c>
      <c r="B3" s="94"/>
      <c r="C3" s="97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3">
        <v>2019</v>
      </c>
    </row>
    <row r="7" spans="1:3" ht="15.75" x14ac:dyDescent="0.2">
      <c r="A7" s="51" t="s">
        <v>3</v>
      </c>
      <c r="B7" s="52" t="s">
        <v>10</v>
      </c>
      <c r="C7" s="53">
        <v>60054</v>
      </c>
    </row>
    <row r="8" spans="1:3" ht="15.75" x14ac:dyDescent="0.2">
      <c r="A8" s="51" t="s">
        <v>4</v>
      </c>
      <c r="B8" s="52" t="s">
        <v>5</v>
      </c>
      <c r="C8" s="73" t="s">
        <v>841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8" t="s">
        <v>19</v>
      </c>
    </row>
    <row r="13" spans="1:3" ht="15.75" x14ac:dyDescent="0.25">
      <c r="A13" s="128" t="s">
        <v>17</v>
      </c>
      <c r="B13" s="57" t="s">
        <v>18</v>
      </c>
    </row>
    <row r="14" spans="1:3" ht="20.25" customHeight="1" x14ac:dyDescent="0.2">
      <c r="A14" s="98" t="s">
        <v>22</v>
      </c>
      <c r="B14" s="98" t="str">
        <f>PharmPctPrem!A4</f>
        <v>Percent of Premium Attributable to Prescription Drug Costs</v>
      </c>
      <c r="C14" s="98"/>
    </row>
    <row r="15" spans="1:3" ht="20.25" customHeight="1" x14ac:dyDescent="0.2">
      <c r="B15" s="58"/>
      <c r="C15" s="58"/>
    </row>
    <row r="16" spans="1:3" ht="21.75" customHeight="1" x14ac:dyDescent="0.2">
      <c r="A16" s="98" t="s">
        <v>21</v>
      </c>
      <c r="B16" s="98" t="str">
        <f>YoYTotalPlanSpnd!A4</f>
        <v>Year-Over-Year Increase, as a Percentage, in Per Member Per Month, Total Health Plan Spending</v>
      </c>
      <c r="C16" s="98"/>
    </row>
    <row r="17" spans="1:3" ht="20.25" customHeight="1" x14ac:dyDescent="0.2">
      <c r="B17" s="58"/>
      <c r="C17" s="58"/>
    </row>
    <row r="18" spans="1:3" ht="45" x14ac:dyDescent="0.2">
      <c r="A18" s="98" t="s">
        <v>27</v>
      </c>
      <c r="B18" s="99" t="str">
        <f>YoYcompofPrem!A4</f>
        <v>Year-Over-Year Increase in Per Member Per Month Costs for Drug Prices Compared  to Other Components of Health Care Premium</v>
      </c>
      <c r="C18" s="100"/>
    </row>
    <row r="19" spans="1:3" ht="20.25" customHeight="1" x14ac:dyDescent="0.2">
      <c r="B19" s="59"/>
      <c r="C19" s="58"/>
    </row>
    <row r="20" spans="1:3" ht="20.25" customHeight="1" x14ac:dyDescent="0.2">
      <c r="A20" s="98" t="s">
        <v>23</v>
      </c>
      <c r="B20" s="98" t="str">
        <f>SpecTierForm!A4</f>
        <v>Specialty Tier Formulary List</v>
      </c>
      <c r="C20" s="98"/>
    </row>
    <row r="21" spans="1:3" ht="20.25" customHeight="1" x14ac:dyDescent="0.2">
      <c r="B21" s="58"/>
      <c r="C21" s="58"/>
    </row>
    <row r="22" spans="1:3" ht="20.25" customHeight="1" x14ac:dyDescent="0.2">
      <c r="A22" s="98" t="s">
        <v>24</v>
      </c>
      <c r="B22" s="98" t="str">
        <f>PharmDocOff!A4</f>
        <v>Percent of Premium Attributable To Drugs Administered in a Doctor's Office</v>
      </c>
      <c r="C22" s="98"/>
    </row>
    <row r="23" spans="1:3" ht="20.25" customHeight="1" x14ac:dyDescent="0.2">
      <c r="B23" s="58"/>
      <c r="C23" s="58"/>
    </row>
    <row r="24" spans="1:3" ht="20.25" customHeight="1" x14ac:dyDescent="0.2">
      <c r="A24" s="98" t="s">
        <v>25</v>
      </c>
      <c r="B24" s="98" t="str">
        <f>PharmBenMgr!A4</f>
        <v>Health Plan/Insurer Uses of Prescription Drug Benefit Manager</v>
      </c>
      <c r="C24" s="98"/>
    </row>
    <row r="25" spans="1:3" ht="20.25" customHeight="1" x14ac:dyDescent="0.2">
      <c r="B25" s="58"/>
      <c r="C25" s="58"/>
    </row>
    <row r="26" spans="1:3" ht="20.25" customHeight="1" x14ac:dyDescent="0.2">
      <c r="B26" s="98"/>
      <c r="C26" s="9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view="pageLayout" zoomScale="90" zoomScaleNormal="85" zoomScaleSheetLayoutView="85" zoomScalePageLayoutView="90" workbookViewId="0">
      <selection activeCell="B19" sqref="B19"/>
    </sheetView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4" t="str">
        <f>'Cover page'!A1</f>
        <v>California Department of Managed Health Care/Department of Insurance</v>
      </c>
      <c r="B1" s="111"/>
      <c r="C1" s="97"/>
    </row>
    <row r="2" spans="1:3" ht="16.5" customHeight="1" x14ac:dyDescent="0.25">
      <c r="A2" s="116" t="str">
        <f>'Cover page'!A2</f>
        <v>SB 17 - Large Group Prescription Drug Cost Reporting Form</v>
      </c>
      <c r="B2" s="110"/>
      <c r="C2" s="15"/>
    </row>
    <row r="3" spans="1:3" ht="16.5" customHeight="1" x14ac:dyDescent="0.25">
      <c r="A3" s="116" t="str">
        <f>'Cover page'!A3</f>
        <v>For policies subject to CHSC 1385.045 or CIC 10181.45</v>
      </c>
      <c r="B3" s="110"/>
      <c r="C3" s="15"/>
    </row>
    <row r="4" spans="1:3" ht="16.5" customHeight="1" x14ac:dyDescent="0.25">
      <c r="A4" s="115" t="s">
        <v>8</v>
      </c>
      <c r="B4" s="113"/>
      <c r="C4" s="101"/>
    </row>
    <row r="5" spans="1:3" ht="16.5" customHeight="1" x14ac:dyDescent="0.25">
      <c r="A5" s="115" t="s">
        <v>41</v>
      </c>
      <c r="B5" s="113"/>
      <c r="C5" s="101"/>
    </row>
    <row r="6" spans="1:3" ht="16.5" customHeight="1" x14ac:dyDescent="0.25">
      <c r="A6" s="44"/>
      <c r="B6" s="44"/>
      <c r="C6" s="44"/>
    </row>
    <row r="7" spans="1:3" ht="16.5" customHeight="1" x14ac:dyDescent="0.25">
      <c r="A7" s="74" t="str">
        <f>"Company Legal Name: "&amp;'Cover page'!C8</f>
        <v>Company Legal Name: Aetna Life Insurance Company</v>
      </c>
      <c r="B7" s="74"/>
      <c r="C7" s="74"/>
    </row>
    <row r="8" spans="1:3" ht="16.5" customHeight="1" x14ac:dyDescent="0.25">
      <c r="A8" s="60" t="str">
        <f>"Calendar Year: "&amp;'Cover page'!C6</f>
        <v>Calendar Year: 2019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5" t="s">
        <v>11</v>
      </c>
      <c r="B10" s="106"/>
      <c r="C10" s="107"/>
    </row>
    <row r="11" spans="1:3" ht="49.5" customHeight="1" x14ac:dyDescent="0.25">
      <c r="A11" s="5" t="s">
        <v>12</v>
      </c>
      <c r="B11" s="20" t="str">
        <f>'Cover page'!C6&amp; " Total Paid Dollar Amount (PMPM)"</f>
        <v>2019 Total Paid Dollar Amount (PMPM)</v>
      </c>
      <c r="C11" s="20" t="s">
        <v>15</v>
      </c>
    </row>
    <row r="12" spans="1:3" ht="45" customHeight="1" x14ac:dyDescent="0.25">
      <c r="A12" s="12" t="s">
        <v>56</v>
      </c>
      <c r="B12" s="77">
        <v>14.26</v>
      </c>
      <c r="C12" s="25">
        <f>B12/B19</f>
        <v>2.5544353912342391E-2</v>
      </c>
    </row>
    <row r="13" spans="1:3" ht="45.75" customHeight="1" x14ac:dyDescent="0.25">
      <c r="A13" s="12" t="s">
        <v>57</v>
      </c>
      <c r="B13" s="77">
        <v>21.69</v>
      </c>
      <c r="C13" s="25">
        <f>B13/B19</f>
        <v>3.8853929618422614E-2</v>
      </c>
    </row>
    <row r="14" spans="1:3" ht="45" customHeight="1" x14ac:dyDescent="0.25">
      <c r="A14" s="12" t="s">
        <v>58</v>
      </c>
      <c r="B14" s="77">
        <v>62.27</v>
      </c>
      <c r="C14" s="25">
        <f>B14/B19</f>
        <v>0.11154606718945027</v>
      </c>
    </row>
    <row r="15" spans="1:3" ht="45" customHeight="1" x14ac:dyDescent="0.25">
      <c r="A15" s="12" t="s">
        <v>47</v>
      </c>
      <c r="B15" s="26">
        <f>SUM(B12:B14)</f>
        <v>98.22</v>
      </c>
      <c r="C15" s="25">
        <f>B15/B19</f>
        <v>0.17594435072021528</v>
      </c>
    </row>
    <row r="16" spans="1:3" ht="45" customHeight="1" x14ac:dyDescent="0.25">
      <c r="A16" s="117" t="s">
        <v>54</v>
      </c>
      <c r="B16" s="78">
        <v>-14.73</v>
      </c>
      <c r="C16" s="25">
        <f>B16/B19</f>
        <v>-2.63862786205332E-2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2019</v>
      </c>
      <c r="C18" s="63"/>
    </row>
    <row r="19" spans="1:3" ht="45" customHeight="1" x14ac:dyDescent="0.25">
      <c r="A19" s="12" t="s">
        <v>53</v>
      </c>
      <c r="B19" s="90">
        <v>558.24469269938845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6"/>
      <c r="B22" s="96"/>
      <c r="C22" s="96"/>
    </row>
    <row r="23" spans="1:3" ht="30" customHeight="1" x14ac:dyDescent="0.2">
      <c r="A23" s="108"/>
      <c r="B23" s="108"/>
      <c r="C23" s="108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9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view="pageLayout" topLeftCell="A7" zoomScale="85" zoomScaleNormal="100" zoomScaleSheetLayoutView="115" zoomScalePageLayoutView="85" workbookViewId="0">
      <selection activeCell="C13" sqref="C13"/>
    </sheetView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8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8" customHeight="1" x14ac:dyDescent="0.25">
      <c r="A4" s="101" t="s">
        <v>67</v>
      </c>
      <c r="B4" s="113"/>
      <c r="C4" s="16"/>
      <c r="D4" s="16"/>
    </row>
    <row r="5" spans="1:4" ht="18" customHeight="1" x14ac:dyDescent="0.25">
      <c r="A5" s="101" t="s">
        <v>42</v>
      </c>
      <c r="B5" s="113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Aetna Life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2019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8" t="str">
        <f>PharmPctPrem!A10:C10</f>
        <v>Includes Plan Pharmacy, Network Pharmacy, and Mail Order Pharmacy for Outpatient Use</v>
      </c>
      <c r="B10" s="119"/>
      <c r="C10" s="119"/>
      <c r="D10" s="119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2019 Total Annual Plan Spending (i.e., Allowed) Dollar Amount (PMPM)</v>
      </c>
      <c r="C11" s="20" t="str">
        <f>'Cover page'!C6-1&amp; " Total Annual Plan Spending (i.e., Allowed) Dollar Amount (PMPM)"</f>
        <v>2018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9">
        <v>20.79</v>
      </c>
      <c r="C12" s="79">
        <v>21.18</v>
      </c>
      <c r="D12" s="25">
        <f>B12/C12-1</f>
        <v>-1.8413597733711096E-2</v>
      </c>
    </row>
    <row r="13" spans="1:4" ht="54.75" customHeight="1" x14ac:dyDescent="0.25">
      <c r="A13" s="12" t="s">
        <v>60</v>
      </c>
      <c r="B13" s="79">
        <v>25.65</v>
      </c>
      <c r="C13" s="79">
        <v>27.61</v>
      </c>
      <c r="D13" s="25">
        <f>B13/C13-1</f>
        <v>-7.0988772183991355E-2</v>
      </c>
    </row>
    <row r="14" spans="1:4" ht="47.25" x14ac:dyDescent="0.25">
      <c r="A14" s="12" t="s">
        <v>58</v>
      </c>
      <c r="B14" s="79">
        <v>65.180000000000007</v>
      </c>
      <c r="C14" s="79">
        <v>63.7</v>
      </c>
      <c r="D14" s="25">
        <f>B14/C14-1</f>
        <v>2.323390894819477E-2</v>
      </c>
    </row>
    <row r="15" spans="1:4" ht="45" customHeight="1" x14ac:dyDescent="0.25">
      <c r="A15" s="12" t="s">
        <v>55</v>
      </c>
      <c r="B15" s="37">
        <f>SUM(B12:B14)</f>
        <v>111.62</v>
      </c>
      <c r="C15" s="37">
        <f>SUM(C12:C14)</f>
        <v>112.49000000000001</v>
      </c>
      <c r="D15" s="25">
        <f>B15/C15-1</f>
        <v>-7.7340208018490397E-3</v>
      </c>
    </row>
    <row r="16" spans="1:4" ht="45" customHeight="1" x14ac:dyDescent="0.25">
      <c r="A16" s="12" t="s">
        <v>40</v>
      </c>
      <c r="B16" s="78">
        <v>-14.73</v>
      </c>
      <c r="C16" s="78">
        <v>-15.27</v>
      </c>
      <c r="D16" s="25">
        <f>B16/C16-1</f>
        <v>-3.5363457760314243E-2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2019</v>
      </c>
      <c r="C18" s="8">
        <f>B18-1</f>
        <v>2018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9">
        <f>PharmPctPrem!B19</f>
        <v>558.24469269938845</v>
      </c>
      <c r="C19" s="79">
        <v>564.57730464639769</v>
      </c>
      <c r="D19" s="25">
        <f>B19/C19-1</f>
        <v>-1.1216554216566421E-2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9"/>
      <c r="B23" s="109"/>
      <c r="C23" s="109"/>
      <c r="D23" s="109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view="pageLayout" topLeftCell="A4" zoomScale="85" zoomScaleNormal="100" zoomScaleSheetLayoutView="100" zoomScalePageLayoutView="85" workbookViewId="0">
      <selection activeCell="B32" sqref="B32:C33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7" t="str">
        <f>'Cover page'!A1:C1</f>
        <v>California Department of Managed Health Care/Department of Insurance</v>
      </c>
      <c r="B1" s="111"/>
      <c r="C1" s="97"/>
      <c r="D1" s="97"/>
    </row>
    <row r="2" spans="1:4" ht="16.5" customHeight="1" x14ac:dyDescent="0.25">
      <c r="A2" s="15" t="str">
        <f>'Cover page'!A2:C2</f>
        <v>SB 17 - Large Group Prescription Drug Cost Reporting Form</v>
      </c>
      <c r="B2" s="110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10"/>
      <c r="C3" s="15"/>
      <c r="D3" s="15"/>
    </row>
    <row r="4" spans="1:4" ht="15.75" x14ac:dyDescent="0.25">
      <c r="A4" s="101" t="s">
        <v>77</v>
      </c>
      <c r="B4" s="113"/>
      <c r="C4" s="16"/>
      <c r="D4" s="16"/>
    </row>
    <row r="5" spans="1:4" ht="16.5" customHeight="1" x14ac:dyDescent="0.25">
      <c r="A5" s="101" t="s">
        <v>43</v>
      </c>
      <c r="B5" s="113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5" t="str">
        <f>"Company Legal Name: "&amp;'Cover page'!C8</f>
        <v>Company Legal Name: Aetna Life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2019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2019 (PMPM)</v>
      </c>
      <c r="C10" s="20" t="str">
        <f>'Cover page'!$C6-1&amp; " (PMPM)"</f>
        <v>2018 (PMPM)</v>
      </c>
      <c r="D10" s="20" t="s">
        <v>75</v>
      </c>
    </row>
    <row r="11" spans="1:4" ht="31.5" x14ac:dyDescent="0.25">
      <c r="A11" s="12" t="s">
        <v>61</v>
      </c>
      <c r="B11" s="80">
        <v>98.23</v>
      </c>
      <c r="C11" s="80">
        <v>101.02</v>
      </c>
      <c r="D11" s="30">
        <f>B11-C11</f>
        <v>-2.789999999999992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80"/>
      <c r="C13" s="80"/>
      <c r="D13" s="30">
        <f>B13-C13</f>
        <v>0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1">
        <v>-14.73</v>
      </c>
      <c r="C15" s="81">
        <v>-15.27</v>
      </c>
      <c r="D15" s="70">
        <f>B15-C15</f>
        <v>0.53999999999999915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80">
        <v>367.4278207096408</v>
      </c>
      <c r="C17" s="80">
        <v>382.95776811189245</v>
      </c>
      <c r="D17" s="30">
        <f>B17-C17</f>
        <v>-15.529947402251651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2">
        <v>32.308265683436815</v>
      </c>
      <c r="C19" s="82">
        <v>32.624926022665186</v>
      </c>
      <c r="D19" s="34">
        <f>B19-C19</f>
        <v>-0.31666033922837045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80">
        <v>12.91175358933987</v>
      </c>
      <c r="C21" s="80">
        <v>13.517413089218151</v>
      </c>
      <c r="D21" s="30">
        <f>B21-C21</f>
        <v>-0.60565949987828027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80">
        <v>5.6630852544079024</v>
      </c>
      <c r="C23" s="80">
        <v>17.673511775798723</v>
      </c>
      <c r="D23" s="30">
        <f>B23-C23</f>
        <v>-12.010426521390819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80">
        <v>56.433767462563061</v>
      </c>
      <c r="C25" s="80">
        <v>32.053685646823176</v>
      </c>
      <c r="D25" s="30">
        <f>B25-C25</f>
        <v>24.380081815739885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80"/>
      <c r="C27" s="80"/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558.24469269938845</v>
      </c>
      <c r="C29" s="30">
        <f>SUM(C11:C27)</f>
        <v>564.57730464639769</v>
      </c>
      <c r="D29" s="30">
        <f>B29-C29</f>
        <v>-6.3326119470092408</v>
      </c>
    </row>
    <row r="30" spans="1:4" x14ac:dyDescent="0.2">
      <c r="B30" s="91">
        <f>B29-PharmPctPrem!B19</f>
        <v>0</v>
      </c>
      <c r="C30" s="91">
        <f>C29-YoYTotalPlanSpnd!C19</f>
        <v>0</v>
      </c>
    </row>
    <row r="31" spans="1:4" ht="15.75" x14ac:dyDescent="0.25">
      <c r="A31" s="12" t="s">
        <v>36</v>
      </c>
      <c r="B31" s="39">
        <f>'Cover page'!C6</f>
        <v>2019</v>
      </c>
      <c r="C31" s="39">
        <f>B31-1</f>
        <v>2018</v>
      </c>
    </row>
    <row r="32" spans="1:4" ht="15.75" x14ac:dyDescent="0.25">
      <c r="A32" s="12" t="s">
        <v>37</v>
      </c>
      <c r="B32" s="83">
        <v>1309931</v>
      </c>
      <c r="C32" s="83">
        <v>2125689</v>
      </c>
    </row>
    <row r="33" spans="1:4" ht="31.5" x14ac:dyDescent="0.25">
      <c r="A33" s="12" t="s">
        <v>64</v>
      </c>
      <c r="B33" s="83">
        <v>1318171</v>
      </c>
      <c r="C33" s="83">
        <v>2139430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687"/>
  <sheetViews>
    <sheetView view="pageLayout" zoomScaleNormal="100" zoomScaleSheetLayoutView="83" workbookViewId="0"/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4" t="str">
        <f>'Cover page'!A1:C1</f>
        <v>California Department of Managed Health Care/Department of Insurance</v>
      </c>
      <c r="B1" s="104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6" t="str">
        <f>'Cover page'!A2:C2</f>
        <v>SB 17 - Large Group Prescription Drug Cost Reporting Form</v>
      </c>
      <c r="B2" s="103"/>
      <c r="C2" s="15"/>
      <c r="D2" s="15"/>
      <c r="E2" s="15"/>
      <c r="F2" s="15"/>
      <c r="G2" s="15"/>
      <c r="H2" s="15"/>
      <c r="I2" s="15"/>
    </row>
    <row r="3" spans="1:10" ht="15.75" x14ac:dyDescent="0.25">
      <c r="A3" s="116" t="str">
        <f>'Cover page'!A3:C3</f>
        <v>For policies subject to CHSC 1385.045 or CIC 10181.45</v>
      </c>
      <c r="B3" s="103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5" t="s">
        <v>9</v>
      </c>
      <c r="B4" s="120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5" t="s">
        <v>44</v>
      </c>
      <c r="B5" s="120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5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2019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79</v>
      </c>
      <c r="B11" s="19" t="s">
        <v>80</v>
      </c>
    </row>
    <row r="12" spans="1:10" x14ac:dyDescent="0.2">
      <c r="A12" s="19" t="s">
        <v>81</v>
      </c>
      <c r="B12" s="19" t="s">
        <v>80</v>
      </c>
    </row>
    <row r="13" spans="1:10" x14ac:dyDescent="0.2">
      <c r="A13" s="19" t="s">
        <v>82</v>
      </c>
      <c r="B13" s="19" t="s">
        <v>83</v>
      </c>
    </row>
    <row r="14" spans="1:10" x14ac:dyDescent="0.2">
      <c r="A14" s="19" t="s">
        <v>84</v>
      </c>
      <c r="B14" s="19" t="s">
        <v>83</v>
      </c>
    </row>
    <row r="15" spans="1:10" x14ac:dyDescent="0.2">
      <c r="A15" s="19" t="s">
        <v>85</v>
      </c>
      <c r="B15" s="19" t="s">
        <v>86</v>
      </c>
    </row>
    <row r="16" spans="1:10" x14ac:dyDescent="0.2">
      <c r="A16" s="19" t="s">
        <v>87</v>
      </c>
      <c r="B16" s="19" t="s">
        <v>88</v>
      </c>
    </row>
    <row r="17" spans="1:2" x14ac:dyDescent="0.2">
      <c r="A17" s="19" t="s">
        <v>89</v>
      </c>
      <c r="B17" s="19" t="s">
        <v>88</v>
      </c>
    </row>
    <row r="18" spans="1:2" x14ac:dyDescent="0.2">
      <c r="A18" s="19" t="s">
        <v>90</v>
      </c>
      <c r="B18" s="19" t="s">
        <v>91</v>
      </c>
    </row>
    <row r="19" spans="1:2" x14ac:dyDescent="0.2">
      <c r="A19" s="19" t="s">
        <v>92</v>
      </c>
      <c r="B19" s="19" t="s">
        <v>93</v>
      </c>
    </row>
    <row r="20" spans="1:2" x14ac:dyDescent="0.2">
      <c r="A20" s="19" t="s">
        <v>94</v>
      </c>
      <c r="B20" s="19" t="s">
        <v>91</v>
      </c>
    </row>
    <row r="21" spans="1:2" x14ac:dyDescent="0.2">
      <c r="A21" s="19" t="s">
        <v>95</v>
      </c>
      <c r="B21" s="19" t="s">
        <v>96</v>
      </c>
    </row>
    <row r="22" spans="1:2" x14ac:dyDescent="0.2">
      <c r="A22" s="19" t="s">
        <v>97</v>
      </c>
      <c r="B22" s="19" t="s">
        <v>98</v>
      </c>
    </row>
    <row r="23" spans="1:2" x14ac:dyDescent="0.2">
      <c r="A23" s="19" t="s">
        <v>99</v>
      </c>
      <c r="B23" s="19" t="s">
        <v>100</v>
      </c>
    </row>
    <row r="24" spans="1:2" x14ac:dyDescent="0.2">
      <c r="A24" s="19" t="s">
        <v>101</v>
      </c>
      <c r="B24" s="19" t="s">
        <v>102</v>
      </c>
    </row>
    <row r="25" spans="1:2" x14ac:dyDescent="0.2">
      <c r="A25" s="19" t="s">
        <v>101</v>
      </c>
      <c r="B25" s="19" t="s">
        <v>103</v>
      </c>
    </row>
    <row r="26" spans="1:2" x14ac:dyDescent="0.2">
      <c r="A26" s="19" t="s">
        <v>104</v>
      </c>
      <c r="B26" s="19" t="s">
        <v>88</v>
      </c>
    </row>
    <row r="27" spans="1:2" x14ac:dyDescent="0.2">
      <c r="A27" s="19" t="s">
        <v>105</v>
      </c>
      <c r="B27" s="19" t="s">
        <v>106</v>
      </c>
    </row>
    <row r="28" spans="1:2" x14ac:dyDescent="0.2">
      <c r="A28" s="19" t="s">
        <v>107</v>
      </c>
      <c r="B28" s="19" t="s">
        <v>108</v>
      </c>
    </row>
    <row r="29" spans="1:2" x14ac:dyDescent="0.2">
      <c r="A29" s="19" t="s">
        <v>107</v>
      </c>
      <c r="B29" s="19" t="s">
        <v>109</v>
      </c>
    </row>
    <row r="30" spans="1:2" x14ac:dyDescent="0.2">
      <c r="A30" s="19" t="s">
        <v>110</v>
      </c>
      <c r="B30" s="19" t="s">
        <v>91</v>
      </c>
    </row>
    <row r="31" spans="1:2" x14ac:dyDescent="0.2">
      <c r="A31" s="19" t="s">
        <v>110</v>
      </c>
      <c r="B31" s="19" t="s">
        <v>111</v>
      </c>
    </row>
    <row r="32" spans="1:2" x14ac:dyDescent="0.2">
      <c r="A32" s="19" t="s">
        <v>112</v>
      </c>
      <c r="B32" s="19" t="s">
        <v>113</v>
      </c>
    </row>
    <row r="33" spans="1:2" x14ac:dyDescent="0.2">
      <c r="A33" s="19" t="s">
        <v>114</v>
      </c>
      <c r="B33" s="19" t="s">
        <v>113</v>
      </c>
    </row>
    <row r="34" spans="1:2" x14ac:dyDescent="0.2">
      <c r="A34" s="19" t="s">
        <v>115</v>
      </c>
      <c r="B34" s="19" t="s">
        <v>108</v>
      </c>
    </row>
    <row r="35" spans="1:2" x14ac:dyDescent="0.2">
      <c r="A35" s="19" t="s">
        <v>116</v>
      </c>
      <c r="B35" s="19" t="s">
        <v>117</v>
      </c>
    </row>
    <row r="36" spans="1:2" x14ac:dyDescent="0.2">
      <c r="A36" s="19" t="s">
        <v>118</v>
      </c>
      <c r="B36" s="19" t="s">
        <v>119</v>
      </c>
    </row>
    <row r="37" spans="1:2" x14ac:dyDescent="0.2">
      <c r="A37" s="129" t="s">
        <v>120</v>
      </c>
      <c r="B37" s="129" t="s">
        <v>121</v>
      </c>
    </row>
    <row r="38" spans="1:2" x14ac:dyDescent="0.2">
      <c r="A38" s="129" t="s">
        <v>122</v>
      </c>
      <c r="B38" s="129" t="s">
        <v>123</v>
      </c>
    </row>
    <row r="39" spans="1:2" x14ac:dyDescent="0.2">
      <c r="A39" s="129" t="s">
        <v>124</v>
      </c>
      <c r="B39" s="129" t="s">
        <v>125</v>
      </c>
    </row>
    <row r="40" spans="1:2" x14ac:dyDescent="0.2">
      <c r="A40" s="129" t="s">
        <v>126</v>
      </c>
      <c r="B40" s="129" t="s">
        <v>127</v>
      </c>
    </row>
    <row r="41" spans="1:2" x14ac:dyDescent="0.2">
      <c r="A41" s="129" t="s">
        <v>128</v>
      </c>
      <c r="B41" s="129" t="s">
        <v>129</v>
      </c>
    </row>
    <row r="42" spans="1:2" x14ac:dyDescent="0.2">
      <c r="A42" s="129" t="s">
        <v>130</v>
      </c>
      <c r="B42" s="129" t="s">
        <v>131</v>
      </c>
    </row>
    <row r="43" spans="1:2" x14ac:dyDescent="0.2">
      <c r="A43" s="129" t="s">
        <v>132</v>
      </c>
      <c r="B43" s="129" t="s">
        <v>131</v>
      </c>
    </row>
    <row r="44" spans="1:2" x14ac:dyDescent="0.2">
      <c r="A44" s="129" t="s">
        <v>133</v>
      </c>
      <c r="B44" s="129" t="s">
        <v>134</v>
      </c>
    </row>
    <row r="45" spans="1:2" x14ac:dyDescent="0.2">
      <c r="A45" s="129" t="s">
        <v>135</v>
      </c>
      <c r="B45" s="129" t="s">
        <v>136</v>
      </c>
    </row>
    <row r="46" spans="1:2" x14ac:dyDescent="0.2">
      <c r="A46" s="129" t="s">
        <v>137</v>
      </c>
      <c r="B46" s="129" t="s">
        <v>138</v>
      </c>
    </row>
    <row r="47" spans="1:2" x14ac:dyDescent="0.2">
      <c r="A47" s="129" t="s">
        <v>139</v>
      </c>
      <c r="B47" s="129" t="s">
        <v>140</v>
      </c>
    </row>
    <row r="48" spans="1:2" x14ac:dyDescent="0.2">
      <c r="A48" s="129" t="s">
        <v>141</v>
      </c>
      <c r="B48" s="129" t="s">
        <v>140</v>
      </c>
    </row>
    <row r="49" spans="1:2" x14ac:dyDescent="0.2">
      <c r="A49" s="129" t="s">
        <v>142</v>
      </c>
      <c r="B49" s="129" t="s">
        <v>143</v>
      </c>
    </row>
    <row r="50" spans="1:2" x14ac:dyDescent="0.2">
      <c r="A50" s="129" t="s">
        <v>144</v>
      </c>
      <c r="B50" s="129" t="s">
        <v>143</v>
      </c>
    </row>
    <row r="51" spans="1:2" x14ac:dyDescent="0.2">
      <c r="A51" s="129" t="s">
        <v>145</v>
      </c>
      <c r="B51" s="129" t="s">
        <v>127</v>
      </c>
    </row>
    <row r="52" spans="1:2" x14ac:dyDescent="0.2">
      <c r="A52" s="129" t="s">
        <v>146</v>
      </c>
      <c r="B52" s="129" t="s">
        <v>111</v>
      </c>
    </row>
    <row r="53" spans="1:2" x14ac:dyDescent="0.2">
      <c r="A53" s="129" t="s">
        <v>147</v>
      </c>
      <c r="B53" s="129" t="s">
        <v>111</v>
      </c>
    </row>
    <row r="54" spans="1:2" x14ac:dyDescent="0.2">
      <c r="A54" s="129" t="s">
        <v>148</v>
      </c>
      <c r="B54" s="129" t="s">
        <v>149</v>
      </c>
    </row>
    <row r="55" spans="1:2" x14ac:dyDescent="0.2">
      <c r="A55" s="129" t="s">
        <v>150</v>
      </c>
      <c r="B55" s="129" t="s">
        <v>151</v>
      </c>
    </row>
    <row r="56" spans="1:2" x14ac:dyDescent="0.2">
      <c r="A56" s="129" t="s">
        <v>152</v>
      </c>
      <c r="B56" s="129" t="s">
        <v>153</v>
      </c>
    </row>
    <row r="57" spans="1:2" x14ac:dyDescent="0.2">
      <c r="A57" s="129" t="s">
        <v>154</v>
      </c>
      <c r="B57" s="129" t="s">
        <v>140</v>
      </c>
    </row>
    <row r="58" spans="1:2" x14ac:dyDescent="0.2">
      <c r="A58" s="129" t="s">
        <v>155</v>
      </c>
      <c r="B58" s="129" t="s">
        <v>156</v>
      </c>
    </row>
    <row r="59" spans="1:2" x14ac:dyDescent="0.2">
      <c r="A59" s="129" t="s">
        <v>157</v>
      </c>
      <c r="B59" s="129" t="s">
        <v>83</v>
      </c>
    </row>
    <row r="60" spans="1:2" x14ac:dyDescent="0.2">
      <c r="A60" s="129" t="s">
        <v>158</v>
      </c>
      <c r="B60" s="129" t="s">
        <v>109</v>
      </c>
    </row>
    <row r="61" spans="1:2" x14ac:dyDescent="0.2">
      <c r="A61" s="129" t="s">
        <v>159</v>
      </c>
      <c r="B61" s="129" t="s">
        <v>160</v>
      </c>
    </row>
    <row r="62" spans="1:2" x14ac:dyDescent="0.2">
      <c r="A62" s="129" t="s">
        <v>161</v>
      </c>
      <c r="B62" s="129" t="s">
        <v>156</v>
      </c>
    </row>
    <row r="63" spans="1:2" x14ac:dyDescent="0.2">
      <c r="A63" s="129" t="s">
        <v>162</v>
      </c>
      <c r="B63" s="129" t="s">
        <v>163</v>
      </c>
    </row>
    <row r="64" spans="1:2" x14ac:dyDescent="0.2">
      <c r="A64" s="129" t="s">
        <v>164</v>
      </c>
      <c r="B64" s="129" t="s">
        <v>165</v>
      </c>
    </row>
    <row r="65" spans="1:2" x14ac:dyDescent="0.2">
      <c r="A65" s="129" t="s">
        <v>166</v>
      </c>
      <c r="B65" s="129" t="s">
        <v>167</v>
      </c>
    </row>
    <row r="66" spans="1:2" x14ac:dyDescent="0.2">
      <c r="A66" s="129" t="s">
        <v>168</v>
      </c>
      <c r="B66" s="129" t="s">
        <v>167</v>
      </c>
    </row>
    <row r="67" spans="1:2" x14ac:dyDescent="0.2">
      <c r="A67" s="129" t="s">
        <v>169</v>
      </c>
      <c r="B67" s="129" t="s">
        <v>170</v>
      </c>
    </row>
    <row r="68" spans="1:2" x14ac:dyDescent="0.2">
      <c r="A68" s="129" t="s">
        <v>171</v>
      </c>
      <c r="B68" s="129" t="s">
        <v>117</v>
      </c>
    </row>
    <row r="69" spans="1:2" x14ac:dyDescent="0.2">
      <c r="A69" s="129" t="s">
        <v>172</v>
      </c>
      <c r="B69" s="129" t="s">
        <v>173</v>
      </c>
    </row>
    <row r="70" spans="1:2" x14ac:dyDescent="0.2">
      <c r="A70" s="129" t="s">
        <v>174</v>
      </c>
      <c r="B70" s="129" t="s">
        <v>134</v>
      </c>
    </row>
    <row r="71" spans="1:2" x14ac:dyDescent="0.2">
      <c r="A71" s="129" t="s">
        <v>175</v>
      </c>
      <c r="B71" s="129" t="s">
        <v>176</v>
      </c>
    </row>
    <row r="72" spans="1:2" x14ac:dyDescent="0.2">
      <c r="A72" s="129" t="s">
        <v>177</v>
      </c>
      <c r="B72" s="129" t="s">
        <v>178</v>
      </c>
    </row>
    <row r="73" spans="1:2" x14ac:dyDescent="0.2">
      <c r="A73" s="129" t="s">
        <v>179</v>
      </c>
      <c r="B73" s="129" t="s">
        <v>134</v>
      </c>
    </row>
    <row r="74" spans="1:2" x14ac:dyDescent="0.2">
      <c r="A74" s="129" t="s">
        <v>180</v>
      </c>
      <c r="B74" s="129" t="s">
        <v>165</v>
      </c>
    </row>
    <row r="75" spans="1:2" x14ac:dyDescent="0.2">
      <c r="A75" s="129" t="s">
        <v>181</v>
      </c>
      <c r="B75" s="129" t="s">
        <v>182</v>
      </c>
    </row>
    <row r="76" spans="1:2" x14ac:dyDescent="0.2">
      <c r="A76" s="129" t="s">
        <v>183</v>
      </c>
      <c r="B76" s="129" t="s">
        <v>106</v>
      </c>
    </row>
    <row r="77" spans="1:2" x14ac:dyDescent="0.2">
      <c r="A77" s="129" t="s">
        <v>184</v>
      </c>
      <c r="B77" s="129" t="s">
        <v>185</v>
      </c>
    </row>
    <row r="78" spans="1:2" x14ac:dyDescent="0.2">
      <c r="A78" s="129" t="s">
        <v>186</v>
      </c>
      <c r="B78" s="129" t="s">
        <v>187</v>
      </c>
    </row>
    <row r="79" spans="1:2" x14ac:dyDescent="0.2">
      <c r="A79" s="129" t="s">
        <v>188</v>
      </c>
      <c r="B79" s="129" t="s">
        <v>189</v>
      </c>
    </row>
    <row r="80" spans="1:2" x14ac:dyDescent="0.2">
      <c r="A80" s="129" t="s">
        <v>188</v>
      </c>
      <c r="B80" s="129" t="s">
        <v>93</v>
      </c>
    </row>
    <row r="81" spans="1:2" x14ac:dyDescent="0.2">
      <c r="A81" s="129" t="s">
        <v>188</v>
      </c>
      <c r="B81" s="129" t="s">
        <v>165</v>
      </c>
    </row>
    <row r="82" spans="1:2" x14ac:dyDescent="0.2">
      <c r="A82" s="129" t="s">
        <v>190</v>
      </c>
      <c r="B82" s="129" t="s">
        <v>191</v>
      </c>
    </row>
    <row r="83" spans="1:2" x14ac:dyDescent="0.2">
      <c r="A83" s="129" t="s">
        <v>192</v>
      </c>
      <c r="B83" s="129" t="s">
        <v>134</v>
      </c>
    </row>
    <row r="84" spans="1:2" x14ac:dyDescent="0.2">
      <c r="A84" s="129" t="s">
        <v>193</v>
      </c>
      <c r="B84" s="129" t="s">
        <v>194</v>
      </c>
    </row>
    <row r="85" spans="1:2" x14ac:dyDescent="0.2">
      <c r="A85" s="129" t="s">
        <v>195</v>
      </c>
      <c r="B85" s="129" t="s">
        <v>196</v>
      </c>
    </row>
    <row r="86" spans="1:2" x14ac:dyDescent="0.2">
      <c r="A86" s="129" t="s">
        <v>197</v>
      </c>
      <c r="B86" s="129" t="s">
        <v>123</v>
      </c>
    </row>
    <row r="87" spans="1:2" x14ac:dyDescent="0.2">
      <c r="A87" s="129" t="s">
        <v>198</v>
      </c>
      <c r="B87" s="129" t="s">
        <v>108</v>
      </c>
    </row>
    <row r="88" spans="1:2" x14ac:dyDescent="0.2">
      <c r="A88" s="129" t="s">
        <v>199</v>
      </c>
      <c r="B88" s="129" t="s">
        <v>153</v>
      </c>
    </row>
    <row r="89" spans="1:2" x14ac:dyDescent="0.2">
      <c r="A89" s="129" t="s">
        <v>200</v>
      </c>
      <c r="B89" s="129" t="s">
        <v>178</v>
      </c>
    </row>
    <row r="90" spans="1:2" x14ac:dyDescent="0.2">
      <c r="A90" s="129" t="s">
        <v>201</v>
      </c>
      <c r="B90" s="129" t="s">
        <v>127</v>
      </c>
    </row>
    <row r="91" spans="1:2" x14ac:dyDescent="0.2">
      <c r="A91" s="129" t="s">
        <v>201</v>
      </c>
      <c r="B91" s="129" t="s">
        <v>202</v>
      </c>
    </row>
    <row r="92" spans="1:2" x14ac:dyDescent="0.2">
      <c r="A92" s="129" t="s">
        <v>203</v>
      </c>
      <c r="B92" s="129" t="s">
        <v>127</v>
      </c>
    </row>
    <row r="93" spans="1:2" x14ac:dyDescent="0.2">
      <c r="A93" s="129" t="s">
        <v>204</v>
      </c>
      <c r="B93" s="129" t="s">
        <v>205</v>
      </c>
    </row>
    <row r="94" spans="1:2" x14ac:dyDescent="0.2">
      <c r="A94" s="129" t="s">
        <v>206</v>
      </c>
      <c r="B94" s="129" t="s">
        <v>119</v>
      </c>
    </row>
    <row r="95" spans="1:2" x14ac:dyDescent="0.2">
      <c r="A95" s="129" t="s">
        <v>207</v>
      </c>
      <c r="B95" s="129" t="s">
        <v>185</v>
      </c>
    </row>
    <row r="96" spans="1:2" x14ac:dyDescent="0.2">
      <c r="A96" s="129" t="s">
        <v>208</v>
      </c>
      <c r="B96" s="129" t="s">
        <v>209</v>
      </c>
    </row>
    <row r="97" spans="1:2" x14ac:dyDescent="0.2">
      <c r="A97" s="129" t="s">
        <v>210</v>
      </c>
      <c r="B97" s="129" t="s">
        <v>209</v>
      </c>
    </row>
    <row r="98" spans="1:2" x14ac:dyDescent="0.2">
      <c r="A98" s="129" t="s">
        <v>211</v>
      </c>
      <c r="B98" s="129" t="s">
        <v>209</v>
      </c>
    </row>
    <row r="99" spans="1:2" x14ac:dyDescent="0.2">
      <c r="A99" s="129" t="s">
        <v>212</v>
      </c>
      <c r="B99" s="129" t="s">
        <v>108</v>
      </c>
    </row>
    <row r="100" spans="1:2" x14ac:dyDescent="0.2">
      <c r="A100" s="129" t="s">
        <v>213</v>
      </c>
      <c r="B100" s="129" t="s">
        <v>88</v>
      </c>
    </row>
    <row r="101" spans="1:2" x14ac:dyDescent="0.2">
      <c r="A101" s="129" t="s">
        <v>214</v>
      </c>
      <c r="B101" s="129" t="s">
        <v>88</v>
      </c>
    </row>
    <row r="102" spans="1:2" x14ac:dyDescent="0.2">
      <c r="A102" s="129" t="s">
        <v>215</v>
      </c>
      <c r="B102" s="129" t="s">
        <v>88</v>
      </c>
    </row>
    <row r="103" spans="1:2" x14ac:dyDescent="0.2">
      <c r="A103" s="129" t="s">
        <v>216</v>
      </c>
      <c r="B103" s="129" t="s">
        <v>217</v>
      </c>
    </row>
    <row r="104" spans="1:2" x14ac:dyDescent="0.2">
      <c r="A104" s="129" t="s">
        <v>218</v>
      </c>
      <c r="B104" s="129" t="s">
        <v>163</v>
      </c>
    </row>
    <row r="105" spans="1:2" x14ac:dyDescent="0.2">
      <c r="A105" s="129" t="s">
        <v>219</v>
      </c>
      <c r="B105" s="129" t="s">
        <v>88</v>
      </c>
    </row>
    <row r="106" spans="1:2" x14ac:dyDescent="0.2">
      <c r="A106" s="129" t="s">
        <v>220</v>
      </c>
      <c r="B106" s="129" t="s">
        <v>221</v>
      </c>
    </row>
    <row r="107" spans="1:2" x14ac:dyDescent="0.2">
      <c r="A107" s="129" t="s">
        <v>222</v>
      </c>
      <c r="B107" s="129" t="s">
        <v>223</v>
      </c>
    </row>
    <row r="108" spans="1:2" x14ac:dyDescent="0.2">
      <c r="A108" s="129" t="s">
        <v>224</v>
      </c>
      <c r="B108" s="129" t="s">
        <v>91</v>
      </c>
    </row>
    <row r="109" spans="1:2" x14ac:dyDescent="0.2">
      <c r="A109" s="129" t="s">
        <v>225</v>
      </c>
      <c r="B109" s="129" t="s">
        <v>165</v>
      </c>
    </row>
    <row r="110" spans="1:2" x14ac:dyDescent="0.2">
      <c r="A110" s="129" t="s">
        <v>226</v>
      </c>
      <c r="B110" s="129" t="s">
        <v>227</v>
      </c>
    </row>
    <row r="111" spans="1:2" x14ac:dyDescent="0.2">
      <c r="A111" s="129" t="s">
        <v>228</v>
      </c>
      <c r="B111" s="129" t="s">
        <v>136</v>
      </c>
    </row>
    <row r="112" spans="1:2" x14ac:dyDescent="0.2">
      <c r="A112" s="129" t="s">
        <v>229</v>
      </c>
      <c r="B112" s="129" t="s">
        <v>187</v>
      </c>
    </row>
    <row r="113" spans="1:2" x14ac:dyDescent="0.2">
      <c r="A113" s="129" t="s">
        <v>230</v>
      </c>
      <c r="B113" s="129" t="s">
        <v>231</v>
      </c>
    </row>
    <row r="114" spans="1:2" x14ac:dyDescent="0.2">
      <c r="A114" s="129" t="s">
        <v>232</v>
      </c>
      <c r="B114" s="129" t="s">
        <v>136</v>
      </c>
    </row>
    <row r="115" spans="1:2" x14ac:dyDescent="0.2">
      <c r="A115" s="129" t="s">
        <v>233</v>
      </c>
      <c r="B115" s="129" t="s">
        <v>96</v>
      </c>
    </row>
    <row r="116" spans="1:2" x14ac:dyDescent="0.2">
      <c r="A116" s="129" t="s">
        <v>234</v>
      </c>
      <c r="B116" s="129" t="s">
        <v>165</v>
      </c>
    </row>
    <row r="117" spans="1:2" x14ac:dyDescent="0.2">
      <c r="A117" s="129" t="s">
        <v>235</v>
      </c>
      <c r="B117" s="129" t="s">
        <v>236</v>
      </c>
    </row>
    <row r="118" spans="1:2" x14ac:dyDescent="0.2">
      <c r="A118" s="129" t="s">
        <v>237</v>
      </c>
      <c r="B118" s="129" t="s">
        <v>236</v>
      </c>
    </row>
    <row r="119" spans="1:2" x14ac:dyDescent="0.2">
      <c r="A119" s="129" t="s">
        <v>238</v>
      </c>
      <c r="B119" s="129" t="s">
        <v>239</v>
      </c>
    </row>
    <row r="120" spans="1:2" x14ac:dyDescent="0.2">
      <c r="A120" s="129" t="s">
        <v>240</v>
      </c>
      <c r="B120" s="129" t="s">
        <v>191</v>
      </c>
    </row>
    <row r="121" spans="1:2" x14ac:dyDescent="0.2">
      <c r="A121" s="129" t="s">
        <v>241</v>
      </c>
      <c r="B121" s="129" t="s">
        <v>88</v>
      </c>
    </row>
    <row r="122" spans="1:2" x14ac:dyDescent="0.2">
      <c r="A122" s="129" t="s">
        <v>242</v>
      </c>
      <c r="B122" s="129" t="s">
        <v>88</v>
      </c>
    </row>
    <row r="123" spans="1:2" x14ac:dyDescent="0.2">
      <c r="A123" s="129" t="s">
        <v>243</v>
      </c>
      <c r="B123" s="129" t="s">
        <v>244</v>
      </c>
    </row>
    <row r="124" spans="1:2" x14ac:dyDescent="0.2">
      <c r="A124" s="129" t="s">
        <v>245</v>
      </c>
      <c r="B124" s="129" t="s">
        <v>127</v>
      </c>
    </row>
    <row r="125" spans="1:2" x14ac:dyDescent="0.2">
      <c r="A125" s="129" t="s">
        <v>246</v>
      </c>
      <c r="B125" s="129" t="s">
        <v>127</v>
      </c>
    </row>
    <row r="126" spans="1:2" x14ac:dyDescent="0.2">
      <c r="A126" s="129" t="s">
        <v>247</v>
      </c>
      <c r="B126" s="129" t="s">
        <v>138</v>
      </c>
    </row>
    <row r="127" spans="1:2" x14ac:dyDescent="0.2">
      <c r="A127" s="129" t="s">
        <v>248</v>
      </c>
      <c r="B127" s="129" t="s">
        <v>108</v>
      </c>
    </row>
    <row r="128" spans="1:2" x14ac:dyDescent="0.2">
      <c r="A128" s="129" t="s">
        <v>249</v>
      </c>
      <c r="B128" s="129" t="s">
        <v>250</v>
      </c>
    </row>
    <row r="129" spans="1:2" x14ac:dyDescent="0.2">
      <c r="A129" s="129" t="s">
        <v>251</v>
      </c>
      <c r="B129" s="129" t="s">
        <v>134</v>
      </c>
    </row>
    <row r="130" spans="1:2" x14ac:dyDescent="0.2">
      <c r="A130" s="129" t="s">
        <v>252</v>
      </c>
      <c r="B130" s="129" t="s">
        <v>127</v>
      </c>
    </row>
    <row r="131" spans="1:2" x14ac:dyDescent="0.2">
      <c r="A131" s="129" t="s">
        <v>252</v>
      </c>
      <c r="B131" s="129" t="s">
        <v>88</v>
      </c>
    </row>
    <row r="132" spans="1:2" x14ac:dyDescent="0.2">
      <c r="A132" s="129" t="s">
        <v>253</v>
      </c>
      <c r="B132" s="129" t="s">
        <v>127</v>
      </c>
    </row>
    <row r="133" spans="1:2" x14ac:dyDescent="0.2">
      <c r="A133" s="129" t="s">
        <v>254</v>
      </c>
      <c r="B133" s="129" t="s">
        <v>88</v>
      </c>
    </row>
    <row r="134" spans="1:2" x14ac:dyDescent="0.2">
      <c r="A134" s="129" t="s">
        <v>255</v>
      </c>
      <c r="B134" s="129" t="s">
        <v>108</v>
      </c>
    </row>
    <row r="135" spans="1:2" x14ac:dyDescent="0.2">
      <c r="A135" s="129" t="s">
        <v>256</v>
      </c>
      <c r="B135" s="129" t="s">
        <v>227</v>
      </c>
    </row>
    <row r="136" spans="1:2" x14ac:dyDescent="0.2">
      <c r="A136" s="129" t="s">
        <v>257</v>
      </c>
      <c r="B136" s="129" t="s">
        <v>189</v>
      </c>
    </row>
    <row r="137" spans="1:2" x14ac:dyDescent="0.2">
      <c r="A137" s="129" t="s">
        <v>258</v>
      </c>
      <c r="B137" s="129" t="s">
        <v>259</v>
      </c>
    </row>
    <row r="138" spans="1:2" x14ac:dyDescent="0.2">
      <c r="A138" s="129" t="s">
        <v>260</v>
      </c>
      <c r="B138" s="129" t="s">
        <v>100</v>
      </c>
    </row>
    <row r="139" spans="1:2" x14ac:dyDescent="0.2">
      <c r="A139" s="129" t="s">
        <v>261</v>
      </c>
      <c r="B139" s="129" t="s">
        <v>262</v>
      </c>
    </row>
    <row r="140" spans="1:2" x14ac:dyDescent="0.2">
      <c r="A140" s="129" t="s">
        <v>263</v>
      </c>
      <c r="B140" s="129" t="s">
        <v>264</v>
      </c>
    </row>
    <row r="141" spans="1:2" x14ac:dyDescent="0.2">
      <c r="A141" s="129" t="s">
        <v>265</v>
      </c>
      <c r="B141" s="129" t="s">
        <v>127</v>
      </c>
    </row>
    <row r="142" spans="1:2" x14ac:dyDescent="0.2">
      <c r="A142" s="129" t="s">
        <v>266</v>
      </c>
      <c r="B142" s="129" t="s">
        <v>267</v>
      </c>
    </row>
    <row r="143" spans="1:2" x14ac:dyDescent="0.2">
      <c r="A143" s="129" t="s">
        <v>268</v>
      </c>
      <c r="B143" s="129" t="s">
        <v>136</v>
      </c>
    </row>
    <row r="144" spans="1:2" x14ac:dyDescent="0.2">
      <c r="A144" s="129" t="s">
        <v>269</v>
      </c>
      <c r="B144" s="129" t="s">
        <v>270</v>
      </c>
    </row>
    <row r="145" spans="1:2" x14ac:dyDescent="0.2">
      <c r="A145" s="129" t="s">
        <v>271</v>
      </c>
      <c r="B145" s="129" t="s">
        <v>209</v>
      </c>
    </row>
    <row r="146" spans="1:2" x14ac:dyDescent="0.2">
      <c r="A146" s="129" t="s">
        <v>272</v>
      </c>
      <c r="B146" s="129" t="s">
        <v>165</v>
      </c>
    </row>
    <row r="147" spans="1:2" x14ac:dyDescent="0.2">
      <c r="A147" s="129" t="s">
        <v>273</v>
      </c>
      <c r="B147" s="129" t="s">
        <v>274</v>
      </c>
    </row>
    <row r="148" spans="1:2" x14ac:dyDescent="0.2">
      <c r="A148" s="129" t="s">
        <v>275</v>
      </c>
      <c r="B148" s="129" t="s">
        <v>134</v>
      </c>
    </row>
    <row r="149" spans="1:2" x14ac:dyDescent="0.2">
      <c r="A149" s="129" t="s">
        <v>276</v>
      </c>
      <c r="B149" s="129" t="s">
        <v>117</v>
      </c>
    </row>
    <row r="150" spans="1:2" x14ac:dyDescent="0.2">
      <c r="A150" s="129" t="s">
        <v>277</v>
      </c>
      <c r="B150" s="129" t="s">
        <v>278</v>
      </c>
    </row>
    <row r="151" spans="1:2" x14ac:dyDescent="0.2">
      <c r="A151" s="129" t="s">
        <v>279</v>
      </c>
      <c r="B151" s="129" t="s">
        <v>96</v>
      </c>
    </row>
    <row r="152" spans="1:2" x14ac:dyDescent="0.2">
      <c r="A152" s="129" t="s">
        <v>280</v>
      </c>
      <c r="B152" s="129" t="s">
        <v>264</v>
      </c>
    </row>
    <row r="153" spans="1:2" x14ac:dyDescent="0.2">
      <c r="A153" s="129" t="s">
        <v>281</v>
      </c>
      <c r="B153" s="129" t="s">
        <v>163</v>
      </c>
    </row>
    <row r="154" spans="1:2" x14ac:dyDescent="0.2">
      <c r="A154" s="129" t="s">
        <v>282</v>
      </c>
      <c r="B154" s="129" t="s">
        <v>103</v>
      </c>
    </row>
    <row r="155" spans="1:2" x14ac:dyDescent="0.2">
      <c r="A155" s="129" t="s">
        <v>283</v>
      </c>
      <c r="B155" s="129" t="s">
        <v>244</v>
      </c>
    </row>
    <row r="156" spans="1:2" x14ac:dyDescent="0.2">
      <c r="A156" s="129" t="s">
        <v>284</v>
      </c>
      <c r="B156" s="129" t="s">
        <v>127</v>
      </c>
    </row>
    <row r="157" spans="1:2" x14ac:dyDescent="0.2">
      <c r="A157" s="129" t="s">
        <v>285</v>
      </c>
      <c r="B157" s="129" t="s">
        <v>286</v>
      </c>
    </row>
    <row r="158" spans="1:2" x14ac:dyDescent="0.2">
      <c r="A158" s="129" t="s">
        <v>287</v>
      </c>
      <c r="B158" s="129" t="s">
        <v>88</v>
      </c>
    </row>
    <row r="159" spans="1:2" x14ac:dyDescent="0.2">
      <c r="A159" s="129" t="s">
        <v>288</v>
      </c>
      <c r="B159" s="129" t="s">
        <v>289</v>
      </c>
    </row>
    <row r="160" spans="1:2" x14ac:dyDescent="0.2">
      <c r="A160" s="129" t="s">
        <v>290</v>
      </c>
      <c r="B160" s="129" t="s">
        <v>291</v>
      </c>
    </row>
    <row r="161" spans="1:2" x14ac:dyDescent="0.2">
      <c r="A161" s="129" t="s">
        <v>290</v>
      </c>
      <c r="B161" s="129" t="s">
        <v>96</v>
      </c>
    </row>
    <row r="162" spans="1:2" x14ac:dyDescent="0.2">
      <c r="A162" s="129" t="s">
        <v>292</v>
      </c>
      <c r="B162" s="129" t="s">
        <v>293</v>
      </c>
    </row>
    <row r="163" spans="1:2" x14ac:dyDescent="0.2">
      <c r="A163" s="129" t="s">
        <v>294</v>
      </c>
      <c r="B163" s="129" t="s">
        <v>295</v>
      </c>
    </row>
    <row r="164" spans="1:2" x14ac:dyDescent="0.2">
      <c r="A164" s="129" t="s">
        <v>296</v>
      </c>
      <c r="B164" s="129" t="s">
        <v>98</v>
      </c>
    </row>
    <row r="165" spans="1:2" x14ac:dyDescent="0.2">
      <c r="A165" s="129" t="s">
        <v>297</v>
      </c>
      <c r="B165" s="129" t="s">
        <v>88</v>
      </c>
    </row>
    <row r="166" spans="1:2" x14ac:dyDescent="0.2">
      <c r="A166" s="129" t="s">
        <v>298</v>
      </c>
      <c r="B166" s="129" t="s">
        <v>236</v>
      </c>
    </row>
    <row r="167" spans="1:2" x14ac:dyDescent="0.2">
      <c r="A167" s="129" t="s">
        <v>299</v>
      </c>
      <c r="B167" s="129" t="s">
        <v>98</v>
      </c>
    </row>
    <row r="168" spans="1:2" x14ac:dyDescent="0.2">
      <c r="A168" s="129" t="s">
        <v>300</v>
      </c>
      <c r="B168" s="129" t="s">
        <v>98</v>
      </c>
    </row>
    <row r="169" spans="1:2" x14ac:dyDescent="0.2">
      <c r="A169" s="129" t="s">
        <v>301</v>
      </c>
      <c r="B169" s="129" t="s">
        <v>151</v>
      </c>
    </row>
    <row r="170" spans="1:2" x14ac:dyDescent="0.2">
      <c r="A170" s="129" t="s">
        <v>302</v>
      </c>
      <c r="B170" s="129" t="s">
        <v>217</v>
      </c>
    </row>
    <row r="171" spans="1:2" x14ac:dyDescent="0.2">
      <c r="A171" s="129" t="s">
        <v>303</v>
      </c>
      <c r="B171" s="129" t="s">
        <v>185</v>
      </c>
    </row>
    <row r="172" spans="1:2" x14ac:dyDescent="0.2">
      <c r="A172" s="129" t="s">
        <v>304</v>
      </c>
      <c r="B172" s="129" t="s">
        <v>289</v>
      </c>
    </row>
    <row r="173" spans="1:2" x14ac:dyDescent="0.2">
      <c r="A173" s="129" t="s">
        <v>305</v>
      </c>
      <c r="B173" s="129" t="s">
        <v>250</v>
      </c>
    </row>
    <row r="174" spans="1:2" x14ac:dyDescent="0.2">
      <c r="A174" s="129" t="s">
        <v>306</v>
      </c>
      <c r="B174" s="129" t="s">
        <v>163</v>
      </c>
    </row>
    <row r="175" spans="1:2" x14ac:dyDescent="0.2">
      <c r="A175" s="129" t="s">
        <v>306</v>
      </c>
      <c r="B175" s="129" t="s">
        <v>307</v>
      </c>
    </row>
    <row r="176" spans="1:2" x14ac:dyDescent="0.2">
      <c r="A176" s="129" t="s">
        <v>308</v>
      </c>
      <c r="B176" s="129" t="s">
        <v>88</v>
      </c>
    </row>
    <row r="177" spans="1:2" x14ac:dyDescent="0.2">
      <c r="A177" s="129" t="s">
        <v>309</v>
      </c>
      <c r="B177" s="129" t="s">
        <v>310</v>
      </c>
    </row>
    <row r="178" spans="1:2" x14ac:dyDescent="0.2">
      <c r="A178" s="129" t="s">
        <v>311</v>
      </c>
      <c r="B178" s="129" t="s">
        <v>312</v>
      </c>
    </row>
    <row r="179" spans="1:2" x14ac:dyDescent="0.2">
      <c r="A179" s="129" t="s">
        <v>313</v>
      </c>
      <c r="B179" s="129" t="s">
        <v>151</v>
      </c>
    </row>
    <row r="180" spans="1:2" x14ac:dyDescent="0.2">
      <c r="A180" s="129" t="s">
        <v>313</v>
      </c>
      <c r="B180" s="129" t="s">
        <v>88</v>
      </c>
    </row>
    <row r="181" spans="1:2" x14ac:dyDescent="0.2">
      <c r="A181" s="129" t="s">
        <v>314</v>
      </c>
      <c r="B181" s="129" t="s">
        <v>127</v>
      </c>
    </row>
    <row r="182" spans="1:2" x14ac:dyDescent="0.2">
      <c r="A182" s="129" t="s">
        <v>315</v>
      </c>
      <c r="B182" s="129" t="s">
        <v>316</v>
      </c>
    </row>
    <row r="183" spans="1:2" x14ac:dyDescent="0.2">
      <c r="A183" s="129" t="s">
        <v>317</v>
      </c>
      <c r="B183" s="129" t="s">
        <v>318</v>
      </c>
    </row>
    <row r="184" spans="1:2" x14ac:dyDescent="0.2">
      <c r="A184" s="129" t="s">
        <v>319</v>
      </c>
      <c r="B184" s="129" t="s">
        <v>165</v>
      </c>
    </row>
    <row r="185" spans="1:2" x14ac:dyDescent="0.2">
      <c r="A185" s="129" t="s">
        <v>320</v>
      </c>
      <c r="B185" s="129" t="s">
        <v>91</v>
      </c>
    </row>
    <row r="186" spans="1:2" x14ac:dyDescent="0.2">
      <c r="A186" s="129" t="s">
        <v>321</v>
      </c>
      <c r="B186" s="129" t="s">
        <v>109</v>
      </c>
    </row>
    <row r="187" spans="1:2" x14ac:dyDescent="0.2">
      <c r="A187" s="129" t="s">
        <v>322</v>
      </c>
      <c r="B187" s="129" t="s">
        <v>88</v>
      </c>
    </row>
    <row r="188" spans="1:2" x14ac:dyDescent="0.2">
      <c r="A188" s="129" t="s">
        <v>323</v>
      </c>
      <c r="B188" s="129" t="s">
        <v>106</v>
      </c>
    </row>
    <row r="189" spans="1:2" x14ac:dyDescent="0.2">
      <c r="A189" s="129" t="s">
        <v>324</v>
      </c>
      <c r="B189" s="129" t="s">
        <v>127</v>
      </c>
    </row>
    <row r="190" spans="1:2" x14ac:dyDescent="0.2">
      <c r="A190" s="129" t="s">
        <v>325</v>
      </c>
      <c r="B190" s="129" t="s">
        <v>93</v>
      </c>
    </row>
    <row r="191" spans="1:2" x14ac:dyDescent="0.2">
      <c r="A191" s="129" t="s">
        <v>326</v>
      </c>
      <c r="B191" s="129" t="s">
        <v>165</v>
      </c>
    </row>
    <row r="192" spans="1:2" x14ac:dyDescent="0.2">
      <c r="A192" s="129" t="s">
        <v>327</v>
      </c>
      <c r="B192" s="129" t="s">
        <v>328</v>
      </c>
    </row>
    <row r="193" spans="1:2" x14ac:dyDescent="0.2">
      <c r="A193" s="129" t="s">
        <v>329</v>
      </c>
      <c r="B193" s="129" t="s">
        <v>88</v>
      </c>
    </row>
    <row r="194" spans="1:2" x14ac:dyDescent="0.2">
      <c r="A194" s="129" t="s">
        <v>330</v>
      </c>
      <c r="B194" s="129" t="s">
        <v>80</v>
      </c>
    </row>
    <row r="195" spans="1:2" x14ac:dyDescent="0.2">
      <c r="A195" s="129" t="s">
        <v>331</v>
      </c>
      <c r="B195" s="129" t="s">
        <v>108</v>
      </c>
    </row>
    <row r="196" spans="1:2" x14ac:dyDescent="0.2">
      <c r="A196" s="129" t="s">
        <v>332</v>
      </c>
      <c r="B196" s="129" t="s">
        <v>189</v>
      </c>
    </row>
    <row r="197" spans="1:2" x14ac:dyDescent="0.2">
      <c r="A197" s="129" t="s">
        <v>333</v>
      </c>
      <c r="B197" s="129" t="s">
        <v>289</v>
      </c>
    </row>
    <row r="198" spans="1:2" x14ac:dyDescent="0.2">
      <c r="A198" s="129" t="s">
        <v>334</v>
      </c>
      <c r="B198" s="129" t="s">
        <v>289</v>
      </c>
    </row>
    <row r="199" spans="1:2" x14ac:dyDescent="0.2">
      <c r="A199" s="129" t="s">
        <v>335</v>
      </c>
      <c r="B199" s="129" t="s">
        <v>336</v>
      </c>
    </row>
    <row r="200" spans="1:2" x14ac:dyDescent="0.2">
      <c r="A200" s="129" t="s">
        <v>337</v>
      </c>
      <c r="B200" s="129" t="s">
        <v>338</v>
      </c>
    </row>
    <row r="201" spans="1:2" x14ac:dyDescent="0.2">
      <c r="A201" s="129" t="s">
        <v>339</v>
      </c>
      <c r="B201" s="129" t="s">
        <v>340</v>
      </c>
    </row>
    <row r="202" spans="1:2" x14ac:dyDescent="0.2">
      <c r="A202" s="129" t="s">
        <v>341</v>
      </c>
      <c r="B202" s="129" t="s">
        <v>88</v>
      </c>
    </row>
    <row r="203" spans="1:2" x14ac:dyDescent="0.2">
      <c r="A203" s="129" t="s">
        <v>342</v>
      </c>
      <c r="B203" s="129" t="s">
        <v>167</v>
      </c>
    </row>
    <row r="204" spans="1:2" x14ac:dyDescent="0.2">
      <c r="A204" s="129" t="s">
        <v>343</v>
      </c>
      <c r="B204" s="129" t="s">
        <v>344</v>
      </c>
    </row>
    <row r="205" spans="1:2" x14ac:dyDescent="0.2">
      <c r="A205" s="129" t="s">
        <v>345</v>
      </c>
      <c r="B205" s="129" t="s">
        <v>264</v>
      </c>
    </row>
    <row r="206" spans="1:2" x14ac:dyDescent="0.2">
      <c r="A206" s="129" t="s">
        <v>346</v>
      </c>
      <c r="B206" s="129" t="s">
        <v>217</v>
      </c>
    </row>
    <row r="207" spans="1:2" x14ac:dyDescent="0.2">
      <c r="A207" s="129" t="s">
        <v>347</v>
      </c>
      <c r="B207" s="129" t="s">
        <v>274</v>
      </c>
    </row>
    <row r="208" spans="1:2" x14ac:dyDescent="0.2">
      <c r="A208" s="129" t="s">
        <v>348</v>
      </c>
      <c r="B208" s="129" t="s">
        <v>88</v>
      </c>
    </row>
    <row r="209" spans="1:2" x14ac:dyDescent="0.2">
      <c r="A209" s="129" t="s">
        <v>349</v>
      </c>
      <c r="B209" s="129" t="s">
        <v>227</v>
      </c>
    </row>
    <row r="210" spans="1:2" x14ac:dyDescent="0.2">
      <c r="A210" s="129" t="s">
        <v>350</v>
      </c>
      <c r="B210" s="129" t="s">
        <v>83</v>
      </c>
    </row>
    <row r="211" spans="1:2" x14ac:dyDescent="0.2">
      <c r="A211" s="129" t="s">
        <v>351</v>
      </c>
      <c r="B211" s="129" t="s">
        <v>352</v>
      </c>
    </row>
    <row r="212" spans="1:2" x14ac:dyDescent="0.2">
      <c r="A212" s="129" t="s">
        <v>353</v>
      </c>
      <c r="B212" s="129" t="s">
        <v>91</v>
      </c>
    </row>
    <row r="213" spans="1:2" x14ac:dyDescent="0.2">
      <c r="A213" s="129" t="s">
        <v>354</v>
      </c>
      <c r="B213" s="129" t="s">
        <v>102</v>
      </c>
    </row>
    <row r="214" spans="1:2" x14ac:dyDescent="0.2">
      <c r="A214" s="129" t="s">
        <v>355</v>
      </c>
      <c r="B214" s="129" t="s">
        <v>102</v>
      </c>
    </row>
    <row r="215" spans="1:2" x14ac:dyDescent="0.2">
      <c r="A215" s="129" t="s">
        <v>356</v>
      </c>
      <c r="B215" s="129" t="s">
        <v>156</v>
      </c>
    </row>
    <row r="216" spans="1:2" x14ac:dyDescent="0.2">
      <c r="A216" s="129" t="s">
        <v>357</v>
      </c>
      <c r="B216" s="129" t="s">
        <v>358</v>
      </c>
    </row>
    <row r="217" spans="1:2" x14ac:dyDescent="0.2">
      <c r="A217" s="129" t="s">
        <v>359</v>
      </c>
      <c r="B217" s="129" t="s">
        <v>217</v>
      </c>
    </row>
    <row r="218" spans="1:2" x14ac:dyDescent="0.2">
      <c r="A218" s="129" t="s">
        <v>359</v>
      </c>
      <c r="B218" s="129" t="s">
        <v>108</v>
      </c>
    </row>
    <row r="219" spans="1:2" x14ac:dyDescent="0.2">
      <c r="A219" s="129" t="s">
        <v>360</v>
      </c>
      <c r="B219" s="129" t="s">
        <v>185</v>
      </c>
    </row>
    <row r="220" spans="1:2" x14ac:dyDescent="0.2">
      <c r="A220" s="129" t="s">
        <v>361</v>
      </c>
      <c r="B220" s="129" t="s">
        <v>362</v>
      </c>
    </row>
    <row r="221" spans="1:2" x14ac:dyDescent="0.2">
      <c r="A221" s="129" t="s">
        <v>363</v>
      </c>
      <c r="B221" s="129" t="s">
        <v>191</v>
      </c>
    </row>
    <row r="222" spans="1:2" x14ac:dyDescent="0.2">
      <c r="A222" s="129" t="s">
        <v>364</v>
      </c>
      <c r="B222" s="129" t="s">
        <v>189</v>
      </c>
    </row>
    <row r="223" spans="1:2" x14ac:dyDescent="0.2">
      <c r="A223" s="129" t="s">
        <v>365</v>
      </c>
      <c r="B223" s="129" t="s">
        <v>127</v>
      </c>
    </row>
    <row r="224" spans="1:2" x14ac:dyDescent="0.2">
      <c r="A224" s="129" t="s">
        <v>366</v>
      </c>
      <c r="B224" s="129" t="s">
        <v>88</v>
      </c>
    </row>
    <row r="225" spans="1:2" x14ac:dyDescent="0.2">
      <c r="A225" s="129" t="s">
        <v>367</v>
      </c>
      <c r="B225" s="129" t="s">
        <v>88</v>
      </c>
    </row>
    <row r="226" spans="1:2" x14ac:dyDescent="0.2">
      <c r="A226" s="129" t="s">
        <v>368</v>
      </c>
      <c r="B226" s="129" t="s">
        <v>231</v>
      </c>
    </row>
    <row r="227" spans="1:2" x14ac:dyDescent="0.2">
      <c r="A227" s="129" t="s">
        <v>369</v>
      </c>
      <c r="B227" s="129" t="s">
        <v>127</v>
      </c>
    </row>
    <row r="228" spans="1:2" x14ac:dyDescent="0.2">
      <c r="A228" s="129" t="s">
        <v>369</v>
      </c>
      <c r="B228" s="129" t="s">
        <v>318</v>
      </c>
    </row>
    <row r="229" spans="1:2" x14ac:dyDescent="0.2">
      <c r="A229" s="129" t="s">
        <v>370</v>
      </c>
      <c r="B229" s="129" t="s">
        <v>127</v>
      </c>
    </row>
    <row r="230" spans="1:2" x14ac:dyDescent="0.2">
      <c r="A230" s="129" t="s">
        <v>371</v>
      </c>
      <c r="B230" s="129" t="s">
        <v>372</v>
      </c>
    </row>
    <row r="231" spans="1:2" x14ac:dyDescent="0.2">
      <c r="A231" s="129" t="s">
        <v>373</v>
      </c>
      <c r="B231" s="129" t="s">
        <v>109</v>
      </c>
    </row>
    <row r="232" spans="1:2" x14ac:dyDescent="0.2">
      <c r="A232" s="129" t="s">
        <v>373</v>
      </c>
      <c r="B232" s="129" t="s">
        <v>98</v>
      </c>
    </row>
    <row r="233" spans="1:2" x14ac:dyDescent="0.2">
      <c r="A233" s="129" t="s">
        <v>374</v>
      </c>
      <c r="B233" s="129" t="s">
        <v>209</v>
      </c>
    </row>
    <row r="234" spans="1:2" x14ac:dyDescent="0.2">
      <c r="A234" s="129" t="s">
        <v>375</v>
      </c>
      <c r="B234" s="129" t="s">
        <v>236</v>
      </c>
    </row>
    <row r="235" spans="1:2" x14ac:dyDescent="0.2">
      <c r="A235" s="129" t="s">
        <v>376</v>
      </c>
      <c r="B235" s="129" t="s">
        <v>377</v>
      </c>
    </row>
    <row r="236" spans="1:2" x14ac:dyDescent="0.2">
      <c r="A236" s="129" t="s">
        <v>378</v>
      </c>
      <c r="B236" s="129" t="s">
        <v>129</v>
      </c>
    </row>
    <row r="237" spans="1:2" x14ac:dyDescent="0.2">
      <c r="A237" s="129" t="s">
        <v>379</v>
      </c>
      <c r="B237" s="129" t="s">
        <v>91</v>
      </c>
    </row>
    <row r="238" spans="1:2" x14ac:dyDescent="0.2">
      <c r="A238" s="129" t="s">
        <v>379</v>
      </c>
      <c r="B238" s="129" t="s">
        <v>153</v>
      </c>
    </row>
    <row r="239" spans="1:2" x14ac:dyDescent="0.2">
      <c r="A239" s="129" t="s">
        <v>380</v>
      </c>
      <c r="B239" s="129" t="s">
        <v>244</v>
      </c>
    </row>
    <row r="240" spans="1:2" x14ac:dyDescent="0.2">
      <c r="A240" s="129" t="s">
        <v>381</v>
      </c>
      <c r="B240" s="129" t="s">
        <v>267</v>
      </c>
    </row>
    <row r="241" spans="1:2" x14ac:dyDescent="0.2">
      <c r="A241" s="129" t="s">
        <v>382</v>
      </c>
      <c r="B241" s="129" t="s">
        <v>267</v>
      </c>
    </row>
    <row r="242" spans="1:2" x14ac:dyDescent="0.2">
      <c r="A242" s="129" t="s">
        <v>383</v>
      </c>
      <c r="B242" s="129" t="s">
        <v>267</v>
      </c>
    </row>
    <row r="243" spans="1:2" x14ac:dyDescent="0.2">
      <c r="A243" s="129" t="s">
        <v>384</v>
      </c>
      <c r="B243" s="129" t="s">
        <v>267</v>
      </c>
    </row>
    <row r="244" spans="1:2" x14ac:dyDescent="0.2">
      <c r="A244" s="129" t="s">
        <v>385</v>
      </c>
      <c r="B244" s="129" t="s">
        <v>100</v>
      </c>
    </row>
    <row r="245" spans="1:2" x14ac:dyDescent="0.2">
      <c r="A245" s="129" t="s">
        <v>386</v>
      </c>
      <c r="B245" s="129" t="s">
        <v>100</v>
      </c>
    </row>
    <row r="246" spans="1:2" x14ac:dyDescent="0.2">
      <c r="A246" s="129" t="s">
        <v>387</v>
      </c>
      <c r="B246" s="129" t="s">
        <v>96</v>
      </c>
    </row>
    <row r="247" spans="1:2" x14ac:dyDescent="0.2">
      <c r="A247" s="129" t="s">
        <v>388</v>
      </c>
      <c r="B247" s="129" t="s">
        <v>173</v>
      </c>
    </row>
    <row r="248" spans="1:2" x14ac:dyDescent="0.2">
      <c r="A248" s="129" t="s">
        <v>389</v>
      </c>
      <c r="B248" s="129" t="s">
        <v>83</v>
      </c>
    </row>
    <row r="249" spans="1:2" x14ac:dyDescent="0.2">
      <c r="A249" s="129" t="s">
        <v>390</v>
      </c>
      <c r="B249" s="129" t="s">
        <v>134</v>
      </c>
    </row>
    <row r="250" spans="1:2" x14ac:dyDescent="0.2">
      <c r="A250" s="129" t="s">
        <v>391</v>
      </c>
      <c r="B250" s="129" t="s">
        <v>108</v>
      </c>
    </row>
    <row r="251" spans="1:2" x14ac:dyDescent="0.2">
      <c r="A251" s="129" t="s">
        <v>392</v>
      </c>
      <c r="B251" s="129" t="s">
        <v>227</v>
      </c>
    </row>
    <row r="252" spans="1:2" x14ac:dyDescent="0.2">
      <c r="A252" s="129" t="s">
        <v>393</v>
      </c>
      <c r="B252" s="129" t="s">
        <v>134</v>
      </c>
    </row>
    <row r="253" spans="1:2" x14ac:dyDescent="0.2">
      <c r="A253" s="129" t="s">
        <v>394</v>
      </c>
      <c r="B253" s="129" t="s">
        <v>134</v>
      </c>
    </row>
    <row r="254" spans="1:2" x14ac:dyDescent="0.2">
      <c r="A254" s="129" t="s">
        <v>395</v>
      </c>
      <c r="B254" s="129" t="s">
        <v>108</v>
      </c>
    </row>
    <row r="255" spans="1:2" x14ac:dyDescent="0.2">
      <c r="A255" s="129" t="s">
        <v>396</v>
      </c>
      <c r="B255" s="129" t="s">
        <v>270</v>
      </c>
    </row>
    <row r="256" spans="1:2" x14ac:dyDescent="0.2">
      <c r="A256" s="129" t="s">
        <v>397</v>
      </c>
      <c r="B256" s="129" t="s">
        <v>209</v>
      </c>
    </row>
    <row r="257" spans="1:2" x14ac:dyDescent="0.2">
      <c r="A257" s="129" t="s">
        <v>398</v>
      </c>
      <c r="B257" s="129" t="s">
        <v>176</v>
      </c>
    </row>
    <row r="258" spans="1:2" x14ac:dyDescent="0.2">
      <c r="A258" s="129" t="s">
        <v>399</v>
      </c>
      <c r="B258" s="129" t="s">
        <v>140</v>
      </c>
    </row>
    <row r="259" spans="1:2" x14ac:dyDescent="0.2">
      <c r="A259" s="129" t="s">
        <v>400</v>
      </c>
      <c r="B259" s="129" t="s">
        <v>401</v>
      </c>
    </row>
    <row r="260" spans="1:2" x14ac:dyDescent="0.2">
      <c r="A260" s="129" t="s">
        <v>402</v>
      </c>
      <c r="B260" s="129" t="s">
        <v>127</v>
      </c>
    </row>
    <row r="261" spans="1:2" x14ac:dyDescent="0.2">
      <c r="A261" s="129" t="s">
        <v>403</v>
      </c>
      <c r="B261" s="129" t="s">
        <v>328</v>
      </c>
    </row>
    <row r="262" spans="1:2" x14ac:dyDescent="0.2">
      <c r="A262" s="129" t="s">
        <v>404</v>
      </c>
      <c r="B262" s="129" t="s">
        <v>318</v>
      </c>
    </row>
    <row r="263" spans="1:2" x14ac:dyDescent="0.2">
      <c r="A263" s="129" t="s">
        <v>405</v>
      </c>
      <c r="B263" s="129" t="s">
        <v>267</v>
      </c>
    </row>
    <row r="264" spans="1:2" x14ac:dyDescent="0.2">
      <c r="A264" s="129" t="s">
        <v>406</v>
      </c>
      <c r="B264" s="129" t="s">
        <v>106</v>
      </c>
    </row>
    <row r="265" spans="1:2" x14ac:dyDescent="0.2">
      <c r="A265" s="129" t="s">
        <v>407</v>
      </c>
      <c r="B265" s="129" t="s">
        <v>267</v>
      </c>
    </row>
    <row r="266" spans="1:2" x14ac:dyDescent="0.2">
      <c r="A266" s="129" t="s">
        <v>408</v>
      </c>
      <c r="B266" s="129" t="s">
        <v>111</v>
      </c>
    </row>
    <row r="267" spans="1:2" x14ac:dyDescent="0.2">
      <c r="A267" s="129" t="s">
        <v>409</v>
      </c>
      <c r="B267" s="129" t="s">
        <v>96</v>
      </c>
    </row>
    <row r="268" spans="1:2" x14ac:dyDescent="0.2">
      <c r="A268" s="129" t="s">
        <v>410</v>
      </c>
      <c r="B268" s="129" t="s">
        <v>165</v>
      </c>
    </row>
    <row r="269" spans="1:2" x14ac:dyDescent="0.2">
      <c r="A269" s="129" t="s">
        <v>411</v>
      </c>
      <c r="B269" s="129" t="s">
        <v>111</v>
      </c>
    </row>
    <row r="270" spans="1:2" x14ac:dyDescent="0.2">
      <c r="A270" s="129" t="s">
        <v>412</v>
      </c>
      <c r="B270" s="129" t="s">
        <v>127</v>
      </c>
    </row>
    <row r="271" spans="1:2" x14ac:dyDescent="0.2">
      <c r="A271" s="129" t="s">
        <v>413</v>
      </c>
      <c r="B271" s="129" t="s">
        <v>185</v>
      </c>
    </row>
    <row r="272" spans="1:2" x14ac:dyDescent="0.2">
      <c r="A272" s="129" t="s">
        <v>414</v>
      </c>
      <c r="B272" s="129" t="s">
        <v>415</v>
      </c>
    </row>
    <row r="273" spans="1:2" x14ac:dyDescent="0.2">
      <c r="A273" s="129" t="s">
        <v>416</v>
      </c>
      <c r="B273" s="129" t="s">
        <v>267</v>
      </c>
    </row>
    <row r="274" spans="1:2" x14ac:dyDescent="0.2">
      <c r="A274" s="129" t="s">
        <v>417</v>
      </c>
      <c r="B274" s="129" t="s">
        <v>185</v>
      </c>
    </row>
    <row r="275" spans="1:2" x14ac:dyDescent="0.2">
      <c r="A275" s="129" t="s">
        <v>418</v>
      </c>
      <c r="B275" s="129" t="s">
        <v>108</v>
      </c>
    </row>
    <row r="276" spans="1:2" x14ac:dyDescent="0.2">
      <c r="A276" s="129" t="s">
        <v>419</v>
      </c>
      <c r="B276" s="129" t="s">
        <v>108</v>
      </c>
    </row>
    <row r="277" spans="1:2" x14ac:dyDescent="0.2">
      <c r="A277" s="129" t="s">
        <v>420</v>
      </c>
      <c r="B277" s="129" t="s">
        <v>108</v>
      </c>
    </row>
    <row r="278" spans="1:2" x14ac:dyDescent="0.2">
      <c r="A278" s="129" t="s">
        <v>421</v>
      </c>
      <c r="B278" s="129" t="s">
        <v>93</v>
      </c>
    </row>
    <row r="279" spans="1:2" x14ac:dyDescent="0.2">
      <c r="A279" s="129" t="s">
        <v>422</v>
      </c>
      <c r="B279" s="129" t="s">
        <v>108</v>
      </c>
    </row>
    <row r="280" spans="1:2" x14ac:dyDescent="0.2">
      <c r="A280" s="129" t="s">
        <v>422</v>
      </c>
      <c r="B280" s="129" t="s">
        <v>88</v>
      </c>
    </row>
    <row r="281" spans="1:2" x14ac:dyDescent="0.2">
      <c r="A281" s="129" t="s">
        <v>423</v>
      </c>
      <c r="B281" s="129" t="s">
        <v>108</v>
      </c>
    </row>
    <row r="282" spans="1:2" x14ac:dyDescent="0.2">
      <c r="A282" s="129" t="s">
        <v>424</v>
      </c>
      <c r="B282" s="129" t="s">
        <v>278</v>
      </c>
    </row>
    <row r="283" spans="1:2" x14ac:dyDescent="0.2">
      <c r="A283" s="129" t="s">
        <v>425</v>
      </c>
      <c r="B283" s="129" t="s">
        <v>88</v>
      </c>
    </row>
    <row r="284" spans="1:2" x14ac:dyDescent="0.2">
      <c r="A284" s="129" t="s">
        <v>426</v>
      </c>
      <c r="B284" s="129" t="s">
        <v>129</v>
      </c>
    </row>
    <row r="285" spans="1:2" x14ac:dyDescent="0.2">
      <c r="A285" s="129" t="s">
        <v>427</v>
      </c>
      <c r="B285" s="129" t="s">
        <v>173</v>
      </c>
    </row>
    <row r="286" spans="1:2" x14ac:dyDescent="0.2">
      <c r="A286" s="129" t="s">
        <v>428</v>
      </c>
      <c r="B286" s="129" t="s">
        <v>429</v>
      </c>
    </row>
    <row r="287" spans="1:2" x14ac:dyDescent="0.2">
      <c r="A287" s="129" t="s">
        <v>430</v>
      </c>
      <c r="B287" s="129" t="s">
        <v>165</v>
      </c>
    </row>
    <row r="288" spans="1:2" x14ac:dyDescent="0.2">
      <c r="A288" s="129" t="s">
        <v>431</v>
      </c>
      <c r="B288" s="129" t="s">
        <v>176</v>
      </c>
    </row>
    <row r="289" spans="1:2" x14ac:dyDescent="0.2">
      <c r="A289" s="129" t="s">
        <v>431</v>
      </c>
      <c r="B289" s="129" t="s">
        <v>310</v>
      </c>
    </row>
    <row r="290" spans="1:2" x14ac:dyDescent="0.2">
      <c r="A290" s="129" t="s">
        <v>432</v>
      </c>
      <c r="B290" s="129" t="s">
        <v>108</v>
      </c>
    </row>
    <row r="291" spans="1:2" x14ac:dyDescent="0.2">
      <c r="A291" s="129" t="s">
        <v>433</v>
      </c>
      <c r="B291" s="129" t="s">
        <v>429</v>
      </c>
    </row>
    <row r="292" spans="1:2" x14ac:dyDescent="0.2">
      <c r="A292" s="129" t="s">
        <v>434</v>
      </c>
      <c r="B292" s="129" t="s">
        <v>250</v>
      </c>
    </row>
    <row r="293" spans="1:2" x14ac:dyDescent="0.2">
      <c r="A293" s="129" t="s">
        <v>435</v>
      </c>
      <c r="B293" s="129" t="s">
        <v>83</v>
      </c>
    </row>
    <row r="294" spans="1:2" x14ac:dyDescent="0.2">
      <c r="A294" s="129" t="s">
        <v>436</v>
      </c>
      <c r="B294" s="129" t="s">
        <v>173</v>
      </c>
    </row>
    <row r="295" spans="1:2" x14ac:dyDescent="0.2">
      <c r="A295" s="129" t="s">
        <v>436</v>
      </c>
      <c r="B295" s="129" t="s">
        <v>437</v>
      </c>
    </row>
    <row r="296" spans="1:2" x14ac:dyDescent="0.2">
      <c r="A296" s="129" t="s">
        <v>438</v>
      </c>
      <c r="B296" s="129" t="s">
        <v>88</v>
      </c>
    </row>
    <row r="297" spans="1:2" x14ac:dyDescent="0.2">
      <c r="A297" s="129" t="s">
        <v>439</v>
      </c>
      <c r="B297" s="129" t="s">
        <v>189</v>
      </c>
    </row>
    <row r="298" spans="1:2" x14ac:dyDescent="0.2">
      <c r="A298" s="129" t="s">
        <v>440</v>
      </c>
      <c r="B298" s="129" t="s">
        <v>264</v>
      </c>
    </row>
    <row r="299" spans="1:2" x14ac:dyDescent="0.2">
      <c r="A299" s="129" t="s">
        <v>441</v>
      </c>
      <c r="B299" s="129" t="s">
        <v>108</v>
      </c>
    </row>
    <row r="300" spans="1:2" x14ac:dyDescent="0.2">
      <c r="A300" s="129" t="s">
        <v>442</v>
      </c>
      <c r="B300" s="129" t="s">
        <v>189</v>
      </c>
    </row>
    <row r="301" spans="1:2" x14ac:dyDescent="0.2">
      <c r="A301" s="129" t="s">
        <v>443</v>
      </c>
      <c r="B301" s="129" t="s">
        <v>80</v>
      </c>
    </row>
    <row r="302" spans="1:2" x14ac:dyDescent="0.2">
      <c r="A302" s="129" t="s">
        <v>444</v>
      </c>
      <c r="B302" s="129" t="s">
        <v>167</v>
      </c>
    </row>
    <row r="303" spans="1:2" x14ac:dyDescent="0.2">
      <c r="A303" s="129" t="s">
        <v>445</v>
      </c>
      <c r="B303" s="129" t="s">
        <v>194</v>
      </c>
    </row>
    <row r="304" spans="1:2" x14ac:dyDescent="0.2">
      <c r="A304" s="129" t="s">
        <v>446</v>
      </c>
      <c r="B304" s="129" t="s">
        <v>153</v>
      </c>
    </row>
    <row r="305" spans="1:2" x14ac:dyDescent="0.2">
      <c r="A305" s="129" t="s">
        <v>447</v>
      </c>
      <c r="B305" s="129" t="s">
        <v>189</v>
      </c>
    </row>
    <row r="306" spans="1:2" x14ac:dyDescent="0.2">
      <c r="A306" s="129" t="s">
        <v>448</v>
      </c>
      <c r="B306" s="129" t="s">
        <v>93</v>
      </c>
    </row>
    <row r="307" spans="1:2" x14ac:dyDescent="0.2">
      <c r="A307" s="129" t="s">
        <v>449</v>
      </c>
      <c r="B307" s="129" t="s">
        <v>165</v>
      </c>
    </row>
    <row r="308" spans="1:2" x14ac:dyDescent="0.2">
      <c r="A308" s="129" t="s">
        <v>450</v>
      </c>
      <c r="B308" s="129" t="s">
        <v>227</v>
      </c>
    </row>
    <row r="309" spans="1:2" x14ac:dyDescent="0.2">
      <c r="A309" s="129" t="s">
        <v>451</v>
      </c>
      <c r="B309" s="129" t="s">
        <v>452</v>
      </c>
    </row>
    <row r="310" spans="1:2" x14ac:dyDescent="0.2">
      <c r="A310" s="129" t="s">
        <v>453</v>
      </c>
      <c r="B310" s="129" t="s">
        <v>274</v>
      </c>
    </row>
    <row r="311" spans="1:2" x14ac:dyDescent="0.2">
      <c r="A311" s="129" t="s">
        <v>454</v>
      </c>
      <c r="B311" s="129" t="s">
        <v>102</v>
      </c>
    </row>
    <row r="312" spans="1:2" x14ac:dyDescent="0.2">
      <c r="A312" s="129" t="s">
        <v>455</v>
      </c>
      <c r="B312" s="129" t="s">
        <v>102</v>
      </c>
    </row>
    <row r="313" spans="1:2" x14ac:dyDescent="0.2">
      <c r="A313" s="129" t="s">
        <v>456</v>
      </c>
      <c r="B313" s="129" t="s">
        <v>102</v>
      </c>
    </row>
    <row r="314" spans="1:2" x14ac:dyDescent="0.2">
      <c r="A314" s="129" t="s">
        <v>457</v>
      </c>
      <c r="B314" s="129" t="s">
        <v>377</v>
      </c>
    </row>
    <row r="315" spans="1:2" x14ac:dyDescent="0.2">
      <c r="A315" s="129" t="s">
        <v>458</v>
      </c>
      <c r="B315" s="129" t="s">
        <v>83</v>
      </c>
    </row>
    <row r="316" spans="1:2" x14ac:dyDescent="0.2">
      <c r="A316" s="129" t="s">
        <v>459</v>
      </c>
      <c r="B316" s="129" t="s">
        <v>328</v>
      </c>
    </row>
    <row r="317" spans="1:2" x14ac:dyDescent="0.2">
      <c r="A317" s="129" t="s">
        <v>460</v>
      </c>
      <c r="B317" s="129" t="s">
        <v>93</v>
      </c>
    </row>
    <row r="318" spans="1:2" x14ac:dyDescent="0.2">
      <c r="A318" s="129" t="s">
        <v>461</v>
      </c>
      <c r="B318" s="129" t="s">
        <v>108</v>
      </c>
    </row>
    <row r="319" spans="1:2" x14ac:dyDescent="0.2">
      <c r="A319" s="129" t="s">
        <v>462</v>
      </c>
      <c r="B319" s="129" t="s">
        <v>123</v>
      </c>
    </row>
    <row r="320" spans="1:2" x14ac:dyDescent="0.2">
      <c r="A320" s="129" t="s">
        <v>463</v>
      </c>
      <c r="B320" s="129" t="s">
        <v>340</v>
      </c>
    </row>
    <row r="321" spans="1:2" x14ac:dyDescent="0.2">
      <c r="A321" s="129" t="s">
        <v>464</v>
      </c>
      <c r="B321" s="129" t="s">
        <v>140</v>
      </c>
    </row>
    <row r="322" spans="1:2" x14ac:dyDescent="0.2">
      <c r="A322" s="129" t="s">
        <v>465</v>
      </c>
      <c r="B322" s="129" t="s">
        <v>185</v>
      </c>
    </row>
    <row r="323" spans="1:2" x14ac:dyDescent="0.2">
      <c r="A323" s="129" t="s">
        <v>466</v>
      </c>
      <c r="B323" s="129" t="s">
        <v>167</v>
      </c>
    </row>
    <row r="324" spans="1:2" x14ac:dyDescent="0.2">
      <c r="A324" s="129" t="s">
        <v>467</v>
      </c>
      <c r="B324" s="129" t="s">
        <v>163</v>
      </c>
    </row>
    <row r="325" spans="1:2" x14ac:dyDescent="0.2">
      <c r="A325" s="129" t="s">
        <v>468</v>
      </c>
      <c r="B325" s="129" t="s">
        <v>187</v>
      </c>
    </row>
    <row r="326" spans="1:2" x14ac:dyDescent="0.2">
      <c r="A326" s="129" t="s">
        <v>469</v>
      </c>
      <c r="B326" s="129" t="s">
        <v>470</v>
      </c>
    </row>
    <row r="327" spans="1:2" x14ac:dyDescent="0.2">
      <c r="A327" s="129" t="s">
        <v>471</v>
      </c>
      <c r="B327" s="129" t="s">
        <v>472</v>
      </c>
    </row>
    <row r="328" spans="1:2" x14ac:dyDescent="0.2">
      <c r="A328" s="129" t="s">
        <v>473</v>
      </c>
      <c r="B328" s="129" t="s">
        <v>474</v>
      </c>
    </row>
    <row r="329" spans="1:2" x14ac:dyDescent="0.2">
      <c r="A329" s="129" t="s">
        <v>475</v>
      </c>
      <c r="B329" s="129" t="s">
        <v>127</v>
      </c>
    </row>
    <row r="330" spans="1:2" x14ac:dyDescent="0.2">
      <c r="A330" s="129" t="s">
        <v>476</v>
      </c>
      <c r="B330" s="129" t="s">
        <v>318</v>
      </c>
    </row>
    <row r="331" spans="1:2" x14ac:dyDescent="0.2">
      <c r="A331" s="129" t="s">
        <v>477</v>
      </c>
      <c r="B331" s="129" t="s">
        <v>340</v>
      </c>
    </row>
    <row r="332" spans="1:2" x14ac:dyDescent="0.2">
      <c r="A332" s="129" t="s">
        <v>478</v>
      </c>
      <c r="B332" s="129" t="s">
        <v>189</v>
      </c>
    </row>
    <row r="333" spans="1:2" x14ac:dyDescent="0.2">
      <c r="A333" s="129" t="s">
        <v>479</v>
      </c>
      <c r="B333" s="129" t="s">
        <v>136</v>
      </c>
    </row>
    <row r="334" spans="1:2" x14ac:dyDescent="0.2">
      <c r="A334" s="129" t="s">
        <v>480</v>
      </c>
      <c r="B334" s="129" t="s">
        <v>481</v>
      </c>
    </row>
    <row r="335" spans="1:2" x14ac:dyDescent="0.2">
      <c r="A335" s="129" t="s">
        <v>482</v>
      </c>
      <c r="B335" s="129" t="s">
        <v>483</v>
      </c>
    </row>
    <row r="336" spans="1:2" x14ac:dyDescent="0.2">
      <c r="A336" s="129" t="s">
        <v>484</v>
      </c>
      <c r="B336" s="129" t="s">
        <v>109</v>
      </c>
    </row>
    <row r="337" spans="1:2" x14ac:dyDescent="0.2">
      <c r="A337" s="129" t="s">
        <v>485</v>
      </c>
      <c r="B337" s="129" t="s">
        <v>274</v>
      </c>
    </row>
    <row r="338" spans="1:2" x14ac:dyDescent="0.2">
      <c r="A338" s="129" t="s">
        <v>486</v>
      </c>
      <c r="B338" s="129" t="s">
        <v>318</v>
      </c>
    </row>
    <row r="339" spans="1:2" x14ac:dyDescent="0.2">
      <c r="A339" s="129" t="s">
        <v>487</v>
      </c>
      <c r="B339" s="129" t="s">
        <v>318</v>
      </c>
    </row>
    <row r="340" spans="1:2" x14ac:dyDescent="0.2">
      <c r="A340" s="129" t="s">
        <v>488</v>
      </c>
      <c r="B340" s="129" t="s">
        <v>310</v>
      </c>
    </row>
    <row r="341" spans="1:2" x14ac:dyDescent="0.2">
      <c r="A341" s="129" t="s">
        <v>489</v>
      </c>
      <c r="B341" s="129" t="s">
        <v>310</v>
      </c>
    </row>
    <row r="342" spans="1:2" x14ac:dyDescent="0.2">
      <c r="A342" s="129" t="s">
        <v>489</v>
      </c>
      <c r="B342" s="129" t="s">
        <v>490</v>
      </c>
    </row>
    <row r="343" spans="1:2" x14ac:dyDescent="0.2">
      <c r="A343" s="129" t="s">
        <v>491</v>
      </c>
      <c r="B343" s="129" t="s">
        <v>340</v>
      </c>
    </row>
    <row r="344" spans="1:2" x14ac:dyDescent="0.2">
      <c r="A344" s="129" t="s">
        <v>491</v>
      </c>
      <c r="B344" s="129" t="s">
        <v>108</v>
      </c>
    </row>
    <row r="345" spans="1:2" x14ac:dyDescent="0.2">
      <c r="A345" s="129" t="s">
        <v>492</v>
      </c>
      <c r="B345" s="129" t="s">
        <v>493</v>
      </c>
    </row>
    <row r="346" spans="1:2" x14ac:dyDescent="0.2">
      <c r="A346" s="129" t="s">
        <v>494</v>
      </c>
      <c r="B346" s="129" t="s">
        <v>495</v>
      </c>
    </row>
    <row r="347" spans="1:2" x14ac:dyDescent="0.2">
      <c r="A347" s="129" t="s">
        <v>496</v>
      </c>
      <c r="B347" s="129" t="s">
        <v>415</v>
      </c>
    </row>
    <row r="348" spans="1:2" x14ac:dyDescent="0.2">
      <c r="A348" s="129" t="s">
        <v>497</v>
      </c>
      <c r="B348" s="129" t="s">
        <v>328</v>
      </c>
    </row>
    <row r="349" spans="1:2" x14ac:dyDescent="0.2">
      <c r="A349" s="129" t="s">
        <v>498</v>
      </c>
      <c r="B349" s="129" t="s">
        <v>108</v>
      </c>
    </row>
    <row r="350" spans="1:2" x14ac:dyDescent="0.2">
      <c r="A350" s="129" t="s">
        <v>499</v>
      </c>
      <c r="B350" s="129" t="s">
        <v>500</v>
      </c>
    </row>
    <row r="351" spans="1:2" x14ac:dyDescent="0.2">
      <c r="A351" s="129" t="s">
        <v>501</v>
      </c>
      <c r="B351" s="129" t="s">
        <v>163</v>
      </c>
    </row>
    <row r="352" spans="1:2" x14ac:dyDescent="0.2">
      <c r="A352" s="129" t="s">
        <v>501</v>
      </c>
      <c r="B352" s="129" t="s">
        <v>318</v>
      </c>
    </row>
    <row r="353" spans="1:2" x14ac:dyDescent="0.2">
      <c r="A353" s="129" t="s">
        <v>502</v>
      </c>
      <c r="B353" s="129" t="s">
        <v>503</v>
      </c>
    </row>
    <row r="354" spans="1:2" x14ac:dyDescent="0.2">
      <c r="A354" s="129" t="s">
        <v>504</v>
      </c>
      <c r="B354" s="129" t="s">
        <v>209</v>
      </c>
    </row>
    <row r="355" spans="1:2" x14ac:dyDescent="0.2">
      <c r="A355" s="129" t="s">
        <v>505</v>
      </c>
      <c r="B355" s="129" t="s">
        <v>209</v>
      </c>
    </row>
    <row r="356" spans="1:2" x14ac:dyDescent="0.2">
      <c r="A356" s="129" t="s">
        <v>505</v>
      </c>
      <c r="B356" s="129" t="s">
        <v>506</v>
      </c>
    </row>
    <row r="357" spans="1:2" x14ac:dyDescent="0.2">
      <c r="A357" s="129" t="s">
        <v>507</v>
      </c>
      <c r="B357" s="129" t="s">
        <v>88</v>
      </c>
    </row>
    <row r="358" spans="1:2" x14ac:dyDescent="0.2">
      <c r="A358" s="129" t="s">
        <v>508</v>
      </c>
      <c r="B358" s="129" t="s">
        <v>98</v>
      </c>
    </row>
    <row r="359" spans="1:2" x14ac:dyDescent="0.2">
      <c r="A359" s="129" t="s">
        <v>509</v>
      </c>
      <c r="B359" s="129" t="s">
        <v>160</v>
      </c>
    </row>
    <row r="360" spans="1:2" x14ac:dyDescent="0.2">
      <c r="A360" s="129" t="s">
        <v>510</v>
      </c>
      <c r="B360" s="129" t="s">
        <v>98</v>
      </c>
    </row>
    <row r="361" spans="1:2" x14ac:dyDescent="0.2">
      <c r="A361" s="129" t="s">
        <v>511</v>
      </c>
      <c r="B361" s="129" t="s">
        <v>512</v>
      </c>
    </row>
    <row r="362" spans="1:2" x14ac:dyDescent="0.2">
      <c r="A362" s="129" t="s">
        <v>513</v>
      </c>
      <c r="B362" s="129" t="s">
        <v>293</v>
      </c>
    </row>
    <row r="363" spans="1:2" x14ac:dyDescent="0.2">
      <c r="A363" s="129" t="s">
        <v>514</v>
      </c>
      <c r="B363" s="129" t="s">
        <v>100</v>
      </c>
    </row>
    <row r="364" spans="1:2" x14ac:dyDescent="0.2">
      <c r="A364" s="129" t="s">
        <v>515</v>
      </c>
      <c r="B364" s="129" t="s">
        <v>165</v>
      </c>
    </row>
    <row r="365" spans="1:2" x14ac:dyDescent="0.2">
      <c r="A365" s="129" t="s">
        <v>516</v>
      </c>
      <c r="B365" s="129" t="s">
        <v>165</v>
      </c>
    </row>
    <row r="366" spans="1:2" x14ac:dyDescent="0.2">
      <c r="A366" s="129" t="s">
        <v>517</v>
      </c>
      <c r="B366" s="129" t="s">
        <v>401</v>
      </c>
    </row>
    <row r="367" spans="1:2" x14ac:dyDescent="0.2">
      <c r="A367" s="129" t="s">
        <v>518</v>
      </c>
      <c r="B367" s="129" t="s">
        <v>217</v>
      </c>
    </row>
    <row r="368" spans="1:2" x14ac:dyDescent="0.2">
      <c r="A368" s="129" t="s">
        <v>519</v>
      </c>
      <c r="B368" s="129" t="s">
        <v>217</v>
      </c>
    </row>
    <row r="369" spans="1:2" x14ac:dyDescent="0.2">
      <c r="A369" s="129" t="s">
        <v>520</v>
      </c>
      <c r="B369" s="129" t="s">
        <v>217</v>
      </c>
    </row>
    <row r="370" spans="1:2" x14ac:dyDescent="0.2">
      <c r="A370" s="129" t="s">
        <v>521</v>
      </c>
      <c r="B370" s="129" t="s">
        <v>217</v>
      </c>
    </row>
    <row r="371" spans="1:2" x14ac:dyDescent="0.2">
      <c r="A371" s="129" t="s">
        <v>522</v>
      </c>
      <c r="B371" s="129" t="s">
        <v>143</v>
      </c>
    </row>
    <row r="372" spans="1:2" x14ac:dyDescent="0.2">
      <c r="A372" s="129" t="s">
        <v>523</v>
      </c>
      <c r="B372" s="129" t="s">
        <v>318</v>
      </c>
    </row>
    <row r="373" spans="1:2" x14ac:dyDescent="0.2">
      <c r="A373" s="129" t="s">
        <v>524</v>
      </c>
      <c r="B373" s="129" t="s">
        <v>340</v>
      </c>
    </row>
    <row r="374" spans="1:2" x14ac:dyDescent="0.2">
      <c r="A374" s="129" t="s">
        <v>525</v>
      </c>
      <c r="B374" s="129" t="s">
        <v>140</v>
      </c>
    </row>
    <row r="375" spans="1:2" x14ac:dyDescent="0.2">
      <c r="A375" s="129" t="s">
        <v>526</v>
      </c>
      <c r="B375" s="129" t="s">
        <v>140</v>
      </c>
    </row>
    <row r="376" spans="1:2" x14ac:dyDescent="0.2">
      <c r="A376" s="129" t="s">
        <v>527</v>
      </c>
      <c r="B376" s="129" t="s">
        <v>362</v>
      </c>
    </row>
    <row r="377" spans="1:2" x14ac:dyDescent="0.2">
      <c r="A377" s="129" t="s">
        <v>528</v>
      </c>
      <c r="B377" s="129" t="s">
        <v>250</v>
      </c>
    </row>
    <row r="378" spans="1:2" x14ac:dyDescent="0.2">
      <c r="A378" s="129" t="s">
        <v>529</v>
      </c>
      <c r="B378" s="129" t="s">
        <v>108</v>
      </c>
    </row>
    <row r="379" spans="1:2" x14ac:dyDescent="0.2">
      <c r="A379" s="129" t="s">
        <v>530</v>
      </c>
      <c r="B379" s="129" t="s">
        <v>483</v>
      </c>
    </row>
    <row r="380" spans="1:2" x14ac:dyDescent="0.2">
      <c r="A380" s="129" t="s">
        <v>531</v>
      </c>
      <c r="B380" s="129" t="s">
        <v>340</v>
      </c>
    </row>
    <row r="381" spans="1:2" x14ac:dyDescent="0.2">
      <c r="A381" s="129" t="s">
        <v>532</v>
      </c>
      <c r="B381" s="129" t="s">
        <v>472</v>
      </c>
    </row>
    <row r="382" spans="1:2" x14ac:dyDescent="0.2">
      <c r="A382" s="129" t="s">
        <v>533</v>
      </c>
      <c r="B382" s="129" t="s">
        <v>127</v>
      </c>
    </row>
    <row r="383" spans="1:2" x14ac:dyDescent="0.2">
      <c r="A383" s="129" t="s">
        <v>534</v>
      </c>
      <c r="B383" s="129" t="s">
        <v>512</v>
      </c>
    </row>
    <row r="384" spans="1:2" x14ac:dyDescent="0.2">
      <c r="A384" s="129" t="s">
        <v>535</v>
      </c>
      <c r="B384" s="129" t="s">
        <v>96</v>
      </c>
    </row>
    <row r="385" spans="1:2" x14ac:dyDescent="0.2">
      <c r="A385" s="129" t="s">
        <v>536</v>
      </c>
      <c r="B385" s="129" t="s">
        <v>88</v>
      </c>
    </row>
    <row r="386" spans="1:2" x14ac:dyDescent="0.2">
      <c r="A386" s="129" t="s">
        <v>537</v>
      </c>
      <c r="B386" s="129" t="s">
        <v>538</v>
      </c>
    </row>
    <row r="387" spans="1:2" x14ac:dyDescent="0.2">
      <c r="A387" s="129" t="s">
        <v>539</v>
      </c>
      <c r="B387" s="129" t="s">
        <v>540</v>
      </c>
    </row>
    <row r="388" spans="1:2" x14ac:dyDescent="0.2">
      <c r="A388" s="129" t="s">
        <v>541</v>
      </c>
      <c r="B388" s="129" t="s">
        <v>111</v>
      </c>
    </row>
    <row r="389" spans="1:2" x14ac:dyDescent="0.2">
      <c r="A389" s="129" t="s">
        <v>542</v>
      </c>
      <c r="B389" s="129" t="s">
        <v>111</v>
      </c>
    </row>
    <row r="390" spans="1:2" x14ac:dyDescent="0.2">
      <c r="A390" s="129" t="s">
        <v>543</v>
      </c>
      <c r="B390" s="129" t="s">
        <v>189</v>
      </c>
    </row>
    <row r="391" spans="1:2" x14ac:dyDescent="0.2">
      <c r="A391" s="129" t="s">
        <v>544</v>
      </c>
      <c r="B391" s="129" t="s">
        <v>140</v>
      </c>
    </row>
    <row r="392" spans="1:2" x14ac:dyDescent="0.2">
      <c r="A392" s="129" t="s">
        <v>545</v>
      </c>
      <c r="B392" s="129" t="s">
        <v>91</v>
      </c>
    </row>
    <row r="393" spans="1:2" x14ac:dyDescent="0.2">
      <c r="A393" s="129" t="s">
        <v>545</v>
      </c>
      <c r="B393" s="129" t="s">
        <v>239</v>
      </c>
    </row>
    <row r="394" spans="1:2" x14ac:dyDescent="0.2">
      <c r="A394" s="129" t="s">
        <v>546</v>
      </c>
      <c r="B394" s="129" t="s">
        <v>185</v>
      </c>
    </row>
    <row r="395" spans="1:2" x14ac:dyDescent="0.2">
      <c r="A395" s="129" t="s">
        <v>547</v>
      </c>
      <c r="B395" s="129" t="s">
        <v>512</v>
      </c>
    </row>
    <row r="396" spans="1:2" x14ac:dyDescent="0.2">
      <c r="A396" s="129" t="s">
        <v>548</v>
      </c>
      <c r="B396" s="129" t="s">
        <v>176</v>
      </c>
    </row>
    <row r="397" spans="1:2" x14ac:dyDescent="0.2">
      <c r="A397" s="129" t="s">
        <v>549</v>
      </c>
      <c r="B397" s="129" t="s">
        <v>83</v>
      </c>
    </row>
    <row r="398" spans="1:2" x14ac:dyDescent="0.2">
      <c r="A398" s="129" t="s">
        <v>550</v>
      </c>
      <c r="B398" s="129" t="s">
        <v>96</v>
      </c>
    </row>
    <row r="399" spans="1:2" x14ac:dyDescent="0.2">
      <c r="A399" s="129" t="s">
        <v>551</v>
      </c>
      <c r="B399" s="129" t="s">
        <v>96</v>
      </c>
    </row>
    <row r="400" spans="1:2" x14ac:dyDescent="0.2">
      <c r="A400" s="129" t="s">
        <v>552</v>
      </c>
      <c r="B400" s="129" t="s">
        <v>96</v>
      </c>
    </row>
    <row r="401" spans="1:2" x14ac:dyDescent="0.2">
      <c r="A401" s="129" t="s">
        <v>553</v>
      </c>
      <c r="B401" s="129" t="s">
        <v>160</v>
      </c>
    </row>
    <row r="402" spans="1:2" x14ac:dyDescent="0.2">
      <c r="A402" s="129" t="s">
        <v>554</v>
      </c>
      <c r="B402" s="129" t="s">
        <v>227</v>
      </c>
    </row>
    <row r="403" spans="1:2" x14ac:dyDescent="0.2">
      <c r="A403" s="129" t="s">
        <v>555</v>
      </c>
      <c r="B403" s="129" t="s">
        <v>267</v>
      </c>
    </row>
    <row r="404" spans="1:2" x14ac:dyDescent="0.2">
      <c r="A404" s="129" t="s">
        <v>556</v>
      </c>
      <c r="B404" s="129" t="s">
        <v>310</v>
      </c>
    </row>
    <row r="405" spans="1:2" x14ac:dyDescent="0.2">
      <c r="A405" s="129" t="s">
        <v>557</v>
      </c>
      <c r="B405" s="129" t="s">
        <v>310</v>
      </c>
    </row>
    <row r="406" spans="1:2" x14ac:dyDescent="0.2">
      <c r="A406" s="129" t="s">
        <v>558</v>
      </c>
      <c r="B406" s="129" t="s">
        <v>250</v>
      </c>
    </row>
    <row r="407" spans="1:2" x14ac:dyDescent="0.2">
      <c r="A407" s="129" t="s">
        <v>559</v>
      </c>
      <c r="B407" s="129" t="s">
        <v>108</v>
      </c>
    </row>
    <row r="408" spans="1:2" x14ac:dyDescent="0.2">
      <c r="A408" s="129" t="s">
        <v>560</v>
      </c>
      <c r="B408" s="129" t="s">
        <v>336</v>
      </c>
    </row>
    <row r="409" spans="1:2" x14ac:dyDescent="0.2">
      <c r="A409" s="129" t="s">
        <v>561</v>
      </c>
      <c r="B409" s="129" t="s">
        <v>100</v>
      </c>
    </row>
    <row r="410" spans="1:2" x14ac:dyDescent="0.2">
      <c r="A410" s="129" t="s">
        <v>562</v>
      </c>
      <c r="B410" s="129" t="s">
        <v>540</v>
      </c>
    </row>
    <row r="411" spans="1:2" x14ac:dyDescent="0.2">
      <c r="A411" s="129" t="s">
        <v>563</v>
      </c>
      <c r="B411" s="129" t="s">
        <v>540</v>
      </c>
    </row>
    <row r="412" spans="1:2" x14ac:dyDescent="0.2">
      <c r="A412" s="129" t="s">
        <v>564</v>
      </c>
      <c r="B412" s="129" t="s">
        <v>185</v>
      </c>
    </row>
    <row r="413" spans="1:2" x14ac:dyDescent="0.2">
      <c r="A413" s="129" t="s">
        <v>564</v>
      </c>
      <c r="B413" s="129" t="s">
        <v>540</v>
      </c>
    </row>
    <row r="414" spans="1:2" x14ac:dyDescent="0.2">
      <c r="A414" s="129" t="s">
        <v>565</v>
      </c>
      <c r="B414" s="129" t="s">
        <v>540</v>
      </c>
    </row>
    <row r="415" spans="1:2" x14ac:dyDescent="0.2">
      <c r="A415" s="129" t="s">
        <v>566</v>
      </c>
      <c r="B415" s="129" t="s">
        <v>96</v>
      </c>
    </row>
    <row r="416" spans="1:2" x14ac:dyDescent="0.2">
      <c r="A416" s="129" t="s">
        <v>567</v>
      </c>
      <c r="B416" s="129" t="s">
        <v>244</v>
      </c>
    </row>
    <row r="417" spans="1:2" x14ac:dyDescent="0.2">
      <c r="A417" s="129" t="s">
        <v>568</v>
      </c>
      <c r="B417" s="129" t="s">
        <v>129</v>
      </c>
    </row>
    <row r="418" spans="1:2" x14ac:dyDescent="0.2">
      <c r="A418" s="129" t="s">
        <v>569</v>
      </c>
      <c r="B418" s="129" t="s">
        <v>123</v>
      </c>
    </row>
    <row r="419" spans="1:2" x14ac:dyDescent="0.2">
      <c r="A419" s="129" t="s">
        <v>570</v>
      </c>
      <c r="B419" s="129" t="s">
        <v>88</v>
      </c>
    </row>
    <row r="420" spans="1:2" x14ac:dyDescent="0.2">
      <c r="A420" s="129" t="s">
        <v>571</v>
      </c>
      <c r="B420" s="129" t="s">
        <v>165</v>
      </c>
    </row>
    <row r="421" spans="1:2" x14ac:dyDescent="0.2">
      <c r="A421" s="129" t="s">
        <v>572</v>
      </c>
      <c r="B421" s="129" t="s">
        <v>194</v>
      </c>
    </row>
    <row r="422" spans="1:2" x14ac:dyDescent="0.2">
      <c r="A422" s="129" t="s">
        <v>573</v>
      </c>
      <c r="B422" s="129" t="s">
        <v>86</v>
      </c>
    </row>
    <row r="423" spans="1:2" x14ac:dyDescent="0.2">
      <c r="A423" s="129" t="s">
        <v>573</v>
      </c>
      <c r="B423" s="129" t="s">
        <v>93</v>
      </c>
    </row>
    <row r="424" spans="1:2" x14ac:dyDescent="0.2">
      <c r="A424" s="129" t="s">
        <v>574</v>
      </c>
      <c r="B424" s="129" t="s">
        <v>165</v>
      </c>
    </row>
    <row r="425" spans="1:2" x14ac:dyDescent="0.2">
      <c r="A425" s="129" t="s">
        <v>575</v>
      </c>
      <c r="B425" s="129" t="s">
        <v>576</v>
      </c>
    </row>
    <row r="426" spans="1:2" x14ac:dyDescent="0.2">
      <c r="A426" s="129" t="s">
        <v>577</v>
      </c>
      <c r="B426" s="129" t="s">
        <v>189</v>
      </c>
    </row>
    <row r="427" spans="1:2" x14ac:dyDescent="0.2">
      <c r="A427" s="129" t="s">
        <v>578</v>
      </c>
      <c r="B427" s="129" t="s">
        <v>88</v>
      </c>
    </row>
    <row r="428" spans="1:2" x14ac:dyDescent="0.2">
      <c r="A428" s="129" t="s">
        <v>579</v>
      </c>
      <c r="B428" s="129" t="s">
        <v>182</v>
      </c>
    </row>
    <row r="429" spans="1:2" x14ac:dyDescent="0.2">
      <c r="A429" s="129" t="s">
        <v>580</v>
      </c>
      <c r="B429" s="129" t="s">
        <v>185</v>
      </c>
    </row>
    <row r="430" spans="1:2" x14ac:dyDescent="0.2">
      <c r="A430" s="129" t="s">
        <v>580</v>
      </c>
      <c r="B430" s="129" t="s">
        <v>512</v>
      </c>
    </row>
    <row r="431" spans="1:2" x14ac:dyDescent="0.2">
      <c r="A431" s="129" t="s">
        <v>581</v>
      </c>
      <c r="B431" s="129" t="s">
        <v>185</v>
      </c>
    </row>
    <row r="432" spans="1:2" x14ac:dyDescent="0.2">
      <c r="A432" s="129" t="s">
        <v>582</v>
      </c>
      <c r="B432" s="129" t="s">
        <v>185</v>
      </c>
    </row>
    <row r="433" spans="1:2" x14ac:dyDescent="0.2">
      <c r="A433" s="129" t="s">
        <v>583</v>
      </c>
      <c r="B433" s="129" t="s">
        <v>83</v>
      </c>
    </row>
    <row r="434" spans="1:2" x14ac:dyDescent="0.2">
      <c r="A434" s="129" t="s">
        <v>584</v>
      </c>
      <c r="B434" s="129" t="s">
        <v>127</v>
      </c>
    </row>
    <row r="435" spans="1:2" x14ac:dyDescent="0.2">
      <c r="A435" s="129" t="s">
        <v>585</v>
      </c>
      <c r="B435" s="129" t="s">
        <v>401</v>
      </c>
    </row>
    <row r="436" spans="1:2" x14ac:dyDescent="0.2">
      <c r="A436" s="129" t="s">
        <v>586</v>
      </c>
      <c r="B436" s="129" t="s">
        <v>587</v>
      </c>
    </row>
    <row r="437" spans="1:2" x14ac:dyDescent="0.2">
      <c r="A437" s="129" t="s">
        <v>588</v>
      </c>
      <c r="B437" s="129" t="s">
        <v>217</v>
      </c>
    </row>
    <row r="438" spans="1:2" x14ac:dyDescent="0.2">
      <c r="A438" s="129" t="s">
        <v>589</v>
      </c>
      <c r="B438" s="129" t="s">
        <v>123</v>
      </c>
    </row>
    <row r="439" spans="1:2" x14ac:dyDescent="0.2">
      <c r="A439" s="129" t="s">
        <v>589</v>
      </c>
      <c r="B439" s="129" t="s">
        <v>163</v>
      </c>
    </row>
    <row r="440" spans="1:2" x14ac:dyDescent="0.2">
      <c r="A440" s="129" t="s">
        <v>590</v>
      </c>
      <c r="B440" s="129" t="s">
        <v>512</v>
      </c>
    </row>
    <row r="441" spans="1:2" x14ac:dyDescent="0.2">
      <c r="A441" s="129" t="s">
        <v>591</v>
      </c>
      <c r="B441" s="129" t="s">
        <v>178</v>
      </c>
    </row>
    <row r="442" spans="1:2" x14ac:dyDescent="0.2">
      <c r="A442" s="129" t="s">
        <v>592</v>
      </c>
      <c r="B442" s="129" t="s">
        <v>340</v>
      </c>
    </row>
    <row r="443" spans="1:2" x14ac:dyDescent="0.2">
      <c r="A443" s="129" t="s">
        <v>593</v>
      </c>
      <c r="B443" s="129" t="s">
        <v>594</v>
      </c>
    </row>
    <row r="444" spans="1:2" x14ac:dyDescent="0.2">
      <c r="A444" s="129" t="s">
        <v>595</v>
      </c>
      <c r="B444" s="129" t="s">
        <v>500</v>
      </c>
    </row>
    <row r="445" spans="1:2" x14ac:dyDescent="0.2">
      <c r="A445" s="129" t="s">
        <v>596</v>
      </c>
      <c r="B445" s="129" t="s">
        <v>88</v>
      </c>
    </row>
    <row r="446" spans="1:2" x14ac:dyDescent="0.2">
      <c r="A446" s="129" t="s">
        <v>597</v>
      </c>
      <c r="B446" s="129" t="s">
        <v>88</v>
      </c>
    </row>
    <row r="447" spans="1:2" x14ac:dyDescent="0.2">
      <c r="A447" s="129" t="s">
        <v>598</v>
      </c>
      <c r="B447" s="129" t="s">
        <v>134</v>
      </c>
    </row>
    <row r="448" spans="1:2" x14ac:dyDescent="0.2">
      <c r="A448" s="129" t="s">
        <v>599</v>
      </c>
      <c r="B448" s="129" t="s">
        <v>600</v>
      </c>
    </row>
    <row r="449" spans="1:2" x14ac:dyDescent="0.2">
      <c r="A449" s="129" t="s">
        <v>601</v>
      </c>
      <c r="B449" s="129" t="s">
        <v>602</v>
      </c>
    </row>
    <row r="450" spans="1:2" x14ac:dyDescent="0.2">
      <c r="A450" s="129" t="s">
        <v>603</v>
      </c>
      <c r="B450" s="129" t="s">
        <v>113</v>
      </c>
    </row>
    <row r="451" spans="1:2" x14ac:dyDescent="0.2">
      <c r="A451" s="129" t="s">
        <v>604</v>
      </c>
      <c r="B451" s="129" t="s">
        <v>493</v>
      </c>
    </row>
    <row r="452" spans="1:2" x14ac:dyDescent="0.2">
      <c r="A452" s="129" t="s">
        <v>605</v>
      </c>
      <c r="B452" s="129" t="s">
        <v>167</v>
      </c>
    </row>
    <row r="453" spans="1:2" x14ac:dyDescent="0.2">
      <c r="A453" s="129" t="s">
        <v>606</v>
      </c>
      <c r="B453" s="129" t="s">
        <v>167</v>
      </c>
    </row>
    <row r="454" spans="1:2" x14ac:dyDescent="0.2">
      <c r="A454" s="129" t="s">
        <v>607</v>
      </c>
      <c r="B454" s="129" t="s">
        <v>512</v>
      </c>
    </row>
    <row r="455" spans="1:2" x14ac:dyDescent="0.2">
      <c r="A455" s="129" t="s">
        <v>608</v>
      </c>
      <c r="B455" s="129" t="s">
        <v>267</v>
      </c>
    </row>
    <row r="456" spans="1:2" x14ac:dyDescent="0.2">
      <c r="A456" s="129" t="s">
        <v>609</v>
      </c>
      <c r="B456" s="129" t="s">
        <v>140</v>
      </c>
    </row>
    <row r="457" spans="1:2" x14ac:dyDescent="0.2">
      <c r="A457" s="129" t="s">
        <v>610</v>
      </c>
      <c r="B457" s="129" t="s">
        <v>227</v>
      </c>
    </row>
    <row r="458" spans="1:2" x14ac:dyDescent="0.2">
      <c r="A458" s="129" t="s">
        <v>611</v>
      </c>
      <c r="B458" s="129" t="s">
        <v>165</v>
      </c>
    </row>
    <row r="459" spans="1:2" x14ac:dyDescent="0.2">
      <c r="A459" s="129" t="s">
        <v>612</v>
      </c>
      <c r="B459" s="129" t="s">
        <v>140</v>
      </c>
    </row>
    <row r="460" spans="1:2" x14ac:dyDescent="0.2">
      <c r="A460" s="129" t="s">
        <v>613</v>
      </c>
      <c r="B460" s="129" t="s">
        <v>88</v>
      </c>
    </row>
    <row r="461" spans="1:2" x14ac:dyDescent="0.2">
      <c r="A461" s="129" t="s">
        <v>614</v>
      </c>
      <c r="B461" s="129" t="s">
        <v>160</v>
      </c>
    </row>
    <row r="462" spans="1:2" x14ac:dyDescent="0.2">
      <c r="A462" s="129" t="s">
        <v>615</v>
      </c>
      <c r="B462" s="129" t="s">
        <v>307</v>
      </c>
    </row>
    <row r="463" spans="1:2" x14ac:dyDescent="0.2">
      <c r="A463" s="129" t="s">
        <v>616</v>
      </c>
      <c r="B463" s="129" t="s">
        <v>127</v>
      </c>
    </row>
    <row r="464" spans="1:2" x14ac:dyDescent="0.2">
      <c r="A464" s="129" t="s">
        <v>617</v>
      </c>
      <c r="B464" s="129" t="s">
        <v>202</v>
      </c>
    </row>
    <row r="465" spans="1:2" x14ac:dyDescent="0.2">
      <c r="A465" s="129" t="s">
        <v>618</v>
      </c>
      <c r="B465" s="129" t="s">
        <v>619</v>
      </c>
    </row>
    <row r="466" spans="1:2" x14ac:dyDescent="0.2">
      <c r="A466" s="129" t="s">
        <v>620</v>
      </c>
      <c r="B466" s="129" t="s">
        <v>472</v>
      </c>
    </row>
    <row r="467" spans="1:2" x14ac:dyDescent="0.2">
      <c r="A467" s="129" t="s">
        <v>621</v>
      </c>
      <c r="B467" s="129" t="s">
        <v>503</v>
      </c>
    </row>
    <row r="468" spans="1:2" x14ac:dyDescent="0.2">
      <c r="A468" s="129" t="s">
        <v>622</v>
      </c>
      <c r="B468" s="129" t="s">
        <v>102</v>
      </c>
    </row>
    <row r="469" spans="1:2" x14ac:dyDescent="0.2">
      <c r="A469" s="129" t="s">
        <v>623</v>
      </c>
      <c r="B469" s="129" t="s">
        <v>372</v>
      </c>
    </row>
    <row r="470" spans="1:2" x14ac:dyDescent="0.2">
      <c r="A470" s="129" t="s">
        <v>624</v>
      </c>
      <c r="B470" s="129" t="s">
        <v>165</v>
      </c>
    </row>
    <row r="471" spans="1:2" x14ac:dyDescent="0.2">
      <c r="A471" s="129" t="s">
        <v>625</v>
      </c>
      <c r="B471" s="129" t="s">
        <v>626</v>
      </c>
    </row>
    <row r="472" spans="1:2" x14ac:dyDescent="0.2">
      <c r="A472" s="129" t="s">
        <v>627</v>
      </c>
      <c r="B472" s="129" t="s">
        <v>236</v>
      </c>
    </row>
    <row r="473" spans="1:2" x14ac:dyDescent="0.2">
      <c r="A473" s="129" t="s">
        <v>628</v>
      </c>
      <c r="B473" s="129" t="s">
        <v>127</v>
      </c>
    </row>
    <row r="474" spans="1:2" x14ac:dyDescent="0.2">
      <c r="A474" s="129" t="s">
        <v>629</v>
      </c>
      <c r="B474" s="129" t="s">
        <v>134</v>
      </c>
    </row>
    <row r="475" spans="1:2" x14ac:dyDescent="0.2">
      <c r="A475" s="129" t="s">
        <v>630</v>
      </c>
      <c r="B475" s="129" t="s">
        <v>134</v>
      </c>
    </row>
    <row r="476" spans="1:2" x14ac:dyDescent="0.2">
      <c r="A476" s="129" t="s">
        <v>631</v>
      </c>
      <c r="B476" s="129" t="s">
        <v>88</v>
      </c>
    </row>
    <row r="477" spans="1:2" x14ac:dyDescent="0.2">
      <c r="A477" s="129" t="s">
        <v>632</v>
      </c>
      <c r="B477" s="129" t="s">
        <v>100</v>
      </c>
    </row>
    <row r="478" spans="1:2" x14ac:dyDescent="0.2">
      <c r="A478" s="129" t="s">
        <v>633</v>
      </c>
      <c r="B478" s="129" t="s">
        <v>129</v>
      </c>
    </row>
    <row r="479" spans="1:2" x14ac:dyDescent="0.2">
      <c r="A479" s="129" t="s">
        <v>634</v>
      </c>
      <c r="B479" s="129" t="s">
        <v>377</v>
      </c>
    </row>
    <row r="480" spans="1:2" x14ac:dyDescent="0.2">
      <c r="A480" s="129" t="s">
        <v>635</v>
      </c>
      <c r="B480" s="129" t="s">
        <v>165</v>
      </c>
    </row>
    <row r="481" spans="1:2" x14ac:dyDescent="0.2">
      <c r="A481" s="129" t="s">
        <v>636</v>
      </c>
      <c r="B481" s="129" t="s">
        <v>377</v>
      </c>
    </row>
    <row r="482" spans="1:2" x14ac:dyDescent="0.2">
      <c r="A482" s="129" t="s">
        <v>637</v>
      </c>
      <c r="B482" s="129" t="s">
        <v>638</v>
      </c>
    </row>
    <row r="483" spans="1:2" x14ac:dyDescent="0.2">
      <c r="A483" s="129" t="s">
        <v>639</v>
      </c>
      <c r="B483" s="129" t="s">
        <v>88</v>
      </c>
    </row>
    <row r="484" spans="1:2" x14ac:dyDescent="0.2">
      <c r="A484" s="129" t="s">
        <v>640</v>
      </c>
      <c r="B484" s="129" t="s">
        <v>123</v>
      </c>
    </row>
    <row r="485" spans="1:2" x14ac:dyDescent="0.2">
      <c r="A485" s="129" t="s">
        <v>641</v>
      </c>
      <c r="B485" s="129" t="s">
        <v>600</v>
      </c>
    </row>
    <row r="486" spans="1:2" x14ac:dyDescent="0.2">
      <c r="A486" s="129" t="s">
        <v>642</v>
      </c>
      <c r="B486" s="129" t="s">
        <v>83</v>
      </c>
    </row>
    <row r="487" spans="1:2" x14ac:dyDescent="0.2">
      <c r="A487" s="129" t="s">
        <v>643</v>
      </c>
      <c r="B487" s="129" t="s">
        <v>167</v>
      </c>
    </row>
    <row r="488" spans="1:2" x14ac:dyDescent="0.2">
      <c r="A488" s="129" t="s">
        <v>644</v>
      </c>
      <c r="B488" s="129" t="s">
        <v>93</v>
      </c>
    </row>
    <row r="489" spans="1:2" x14ac:dyDescent="0.2">
      <c r="A489" s="129" t="s">
        <v>645</v>
      </c>
      <c r="B489" s="129" t="s">
        <v>646</v>
      </c>
    </row>
    <row r="490" spans="1:2" x14ac:dyDescent="0.2">
      <c r="A490" s="129" t="s">
        <v>647</v>
      </c>
      <c r="B490" s="129" t="s">
        <v>209</v>
      </c>
    </row>
    <row r="491" spans="1:2" x14ac:dyDescent="0.2">
      <c r="A491" s="129" t="s">
        <v>648</v>
      </c>
      <c r="B491" s="129" t="s">
        <v>83</v>
      </c>
    </row>
    <row r="492" spans="1:2" x14ac:dyDescent="0.2">
      <c r="A492" s="129" t="s">
        <v>649</v>
      </c>
      <c r="B492" s="129" t="s">
        <v>278</v>
      </c>
    </row>
    <row r="493" spans="1:2" x14ac:dyDescent="0.2">
      <c r="A493" s="129" t="s">
        <v>650</v>
      </c>
      <c r="B493" s="129" t="s">
        <v>512</v>
      </c>
    </row>
    <row r="494" spans="1:2" x14ac:dyDescent="0.2">
      <c r="A494" s="129" t="s">
        <v>651</v>
      </c>
      <c r="B494" s="129" t="s">
        <v>340</v>
      </c>
    </row>
    <row r="495" spans="1:2" x14ac:dyDescent="0.2">
      <c r="A495" s="129" t="s">
        <v>652</v>
      </c>
      <c r="B495" s="129" t="s">
        <v>191</v>
      </c>
    </row>
    <row r="496" spans="1:2" x14ac:dyDescent="0.2">
      <c r="A496" s="129" t="s">
        <v>653</v>
      </c>
      <c r="B496" s="129" t="s">
        <v>340</v>
      </c>
    </row>
    <row r="497" spans="1:2" x14ac:dyDescent="0.2">
      <c r="A497" s="129" t="s">
        <v>654</v>
      </c>
      <c r="B497" s="129" t="s">
        <v>221</v>
      </c>
    </row>
    <row r="498" spans="1:2" x14ac:dyDescent="0.2">
      <c r="A498" s="129" t="s">
        <v>655</v>
      </c>
      <c r="B498" s="129" t="s">
        <v>244</v>
      </c>
    </row>
    <row r="499" spans="1:2" x14ac:dyDescent="0.2">
      <c r="A499" s="129" t="s">
        <v>656</v>
      </c>
      <c r="B499" s="129" t="s">
        <v>96</v>
      </c>
    </row>
    <row r="500" spans="1:2" x14ac:dyDescent="0.2">
      <c r="A500" s="129" t="s">
        <v>657</v>
      </c>
      <c r="B500" s="129" t="s">
        <v>88</v>
      </c>
    </row>
    <row r="501" spans="1:2" x14ac:dyDescent="0.2">
      <c r="A501" s="129" t="s">
        <v>658</v>
      </c>
      <c r="B501" s="129" t="s">
        <v>264</v>
      </c>
    </row>
    <row r="502" spans="1:2" x14ac:dyDescent="0.2">
      <c r="A502" s="129" t="s">
        <v>659</v>
      </c>
      <c r="B502" s="129" t="s">
        <v>151</v>
      </c>
    </row>
    <row r="503" spans="1:2" x14ac:dyDescent="0.2">
      <c r="A503" s="129" t="s">
        <v>660</v>
      </c>
      <c r="B503" s="129" t="s">
        <v>472</v>
      </c>
    </row>
    <row r="504" spans="1:2" x14ac:dyDescent="0.2">
      <c r="A504" s="129" t="s">
        <v>660</v>
      </c>
      <c r="B504" s="129" t="s">
        <v>165</v>
      </c>
    </row>
    <row r="505" spans="1:2" x14ac:dyDescent="0.2">
      <c r="A505" s="129" t="s">
        <v>661</v>
      </c>
      <c r="B505" s="129" t="s">
        <v>310</v>
      </c>
    </row>
    <row r="506" spans="1:2" x14ac:dyDescent="0.2">
      <c r="A506" s="129" t="s">
        <v>662</v>
      </c>
      <c r="B506" s="129" t="s">
        <v>83</v>
      </c>
    </row>
    <row r="507" spans="1:2" x14ac:dyDescent="0.2">
      <c r="A507" s="129" t="s">
        <v>663</v>
      </c>
      <c r="B507" s="129" t="s">
        <v>437</v>
      </c>
    </row>
    <row r="508" spans="1:2" x14ac:dyDescent="0.2">
      <c r="A508" s="129" t="s">
        <v>664</v>
      </c>
      <c r="B508" s="129" t="s">
        <v>236</v>
      </c>
    </row>
    <row r="509" spans="1:2" x14ac:dyDescent="0.2">
      <c r="A509" s="129" t="s">
        <v>665</v>
      </c>
      <c r="B509" s="129" t="s">
        <v>88</v>
      </c>
    </row>
    <row r="510" spans="1:2" x14ac:dyDescent="0.2">
      <c r="A510" s="129" t="s">
        <v>666</v>
      </c>
      <c r="B510" s="129" t="s">
        <v>83</v>
      </c>
    </row>
    <row r="511" spans="1:2" x14ac:dyDescent="0.2">
      <c r="A511" s="129" t="s">
        <v>667</v>
      </c>
      <c r="B511" s="129" t="s">
        <v>96</v>
      </c>
    </row>
    <row r="512" spans="1:2" x14ac:dyDescent="0.2">
      <c r="A512" s="129" t="s">
        <v>667</v>
      </c>
      <c r="B512" s="129" t="s">
        <v>80</v>
      </c>
    </row>
    <row r="513" spans="1:2" x14ac:dyDescent="0.2">
      <c r="A513" s="129" t="s">
        <v>668</v>
      </c>
      <c r="B513" s="129" t="s">
        <v>377</v>
      </c>
    </row>
    <row r="514" spans="1:2" x14ac:dyDescent="0.2">
      <c r="A514" s="129" t="s">
        <v>669</v>
      </c>
      <c r="B514" s="129" t="s">
        <v>377</v>
      </c>
    </row>
    <row r="515" spans="1:2" x14ac:dyDescent="0.2">
      <c r="A515" s="129" t="s">
        <v>670</v>
      </c>
      <c r="B515" s="129" t="s">
        <v>163</v>
      </c>
    </row>
    <row r="516" spans="1:2" x14ac:dyDescent="0.2">
      <c r="A516" s="129" t="s">
        <v>671</v>
      </c>
      <c r="B516" s="129" t="s">
        <v>88</v>
      </c>
    </row>
    <row r="517" spans="1:2" x14ac:dyDescent="0.2">
      <c r="A517" s="129" t="s">
        <v>672</v>
      </c>
      <c r="B517" s="129" t="s">
        <v>165</v>
      </c>
    </row>
    <row r="518" spans="1:2" x14ac:dyDescent="0.2">
      <c r="A518" s="129" t="s">
        <v>673</v>
      </c>
      <c r="B518" s="129" t="s">
        <v>165</v>
      </c>
    </row>
    <row r="519" spans="1:2" x14ac:dyDescent="0.2">
      <c r="A519" s="129" t="s">
        <v>674</v>
      </c>
      <c r="B519" s="129" t="s">
        <v>165</v>
      </c>
    </row>
    <row r="520" spans="1:2" x14ac:dyDescent="0.2">
      <c r="A520" s="129" t="s">
        <v>674</v>
      </c>
      <c r="B520" s="129" t="s">
        <v>127</v>
      </c>
    </row>
    <row r="521" spans="1:2" x14ac:dyDescent="0.2">
      <c r="A521" s="129" t="s">
        <v>675</v>
      </c>
      <c r="B521" s="129" t="s">
        <v>318</v>
      </c>
    </row>
    <row r="522" spans="1:2" x14ac:dyDescent="0.2">
      <c r="A522" s="129" t="s">
        <v>676</v>
      </c>
      <c r="B522" s="129" t="s">
        <v>472</v>
      </c>
    </row>
    <row r="523" spans="1:2" x14ac:dyDescent="0.2">
      <c r="A523" s="129" t="s">
        <v>677</v>
      </c>
      <c r="B523" s="129" t="s">
        <v>328</v>
      </c>
    </row>
    <row r="524" spans="1:2" x14ac:dyDescent="0.2">
      <c r="A524" s="129" t="s">
        <v>678</v>
      </c>
      <c r="B524" s="129" t="s">
        <v>401</v>
      </c>
    </row>
    <row r="525" spans="1:2" x14ac:dyDescent="0.2">
      <c r="A525" s="129" t="s">
        <v>679</v>
      </c>
      <c r="B525" s="129" t="s">
        <v>98</v>
      </c>
    </row>
    <row r="526" spans="1:2" x14ac:dyDescent="0.2">
      <c r="A526" s="129" t="s">
        <v>680</v>
      </c>
      <c r="B526" s="129" t="s">
        <v>127</v>
      </c>
    </row>
    <row r="527" spans="1:2" x14ac:dyDescent="0.2">
      <c r="A527" s="129" t="s">
        <v>681</v>
      </c>
      <c r="B527" s="129" t="s">
        <v>136</v>
      </c>
    </row>
    <row r="528" spans="1:2" x14ac:dyDescent="0.2">
      <c r="A528" s="129" t="s">
        <v>682</v>
      </c>
      <c r="B528" s="129" t="s">
        <v>310</v>
      </c>
    </row>
    <row r="529" spans="1:2" x14ac:dyDescent="0.2">
      <c r="A529" s="129" t="s">
        <v>683</v>
      </c>
      <c r="B529" s="129" t="s">
        <v>88</v>
      </c>
    </row>
    <row r="530" spans="1:2" x14ac:dyDescent="0.2">
      <c r="A530" s="129" t="s">
        <v>684</v>
      </c>
      <c r="B530" s="129" t="s">
        <v>189</v>
      </c>
    </row>
    <row r="531" spans="1:2" x14ac:dyDescent="0.2">
      <c r="A531" s="129" t="s">
        <v>685</v>
      </c>
      <c r="B531" s="129" t="s">
        <v>217</v>
      </c>
    </row>
    <row r="532" spans="1:2" x14ac:dyDescent="0.2">
      <c r="A532" s="129" t="s">
        <v>686</v>
      </c>
      <c r="B532" s="129" t="s">
        <v>318</v>
      </c>
    </row>
    <row r="533" spans="1:2" x14ac:dyDescent="0.2">
      <c r="A533" s="129" t="s">
        <v>686</v>
      </c>
      <c r="B533" s="129" t="s">
        <v>108</v>
      </c>
    </row>
    <row r="534" spans="1:2" x14ac:dyDescent="0.2">
      <c r="A534" s="129" t="s">
        <v>687</v>
      </c>
      <c r="B534" s="129" t="s">
        <v>318</v>
      </c>
    </row>
    <row r="535" spans="1:2" x14ac:dyDescent="0.2">
      <c r="A535" s="129" t="s">
        <v>687</v>
      </c>
      <c r="B535" s="129" t="s">
        <v>88</v>
      </c>
    </row>
    <row r="536" spans="1:2" x14ac:dyDescent="0.2">
      <c r="A536" s="129" t="s">
        <v>688</v>
      </c>
      <c r="B536" s="129" t="s">
        <v>93</v>
      </c>
    </row>
    <row r="537" spans="1:2" x14ac:dyDescent="0.2">
      <c r="A537" s="129" t="s">
        <v>689</v>
      </c>
      <c r="B537" s="129" t="s">
        <v>96</v>
      </c>
    </row>
    <row r="538" spans="1:2" x14ac:dyDescent="0.2">
      <c r="A538" s="129" t="s">
        <v>690</v>
      </c>
      <c r="B538" s="129" t="s">
        <v>108</v>
      </c>
    </row>
    <row r="539" spans="1:2" x14ac:dyDescent="0.2">
      <c r="A539" s="129" t="s">
        <v>691</v>
      </c>
      <c r="B539" s="129" t="s">
        <v>372</v>
      </c>
    </row>
    <row r="540" spans="1:2" x14ac:dyDescent="0.2">
      <c r="A540" s="129" t="s">
        <v>692</v>
      </c>
      <c r="B540" s="129" t="s">
        <v>250</v>
      </c>
    </row>
    <row r="541" spans="1:2" x14ac:dyDescent="0.2">
      <c r="A541" s="129" t="s">
        <v>693</v>
      </c>
      <c r="B541" s="129" t="s">
        <v>205</v>
      </c>
    </row>
    <row r="542" spans="1:2" x14ac:dyDescent="0.2">
      <c r="A542" s="129" t="s">
        <v>694</v>
      </c>
      <c r="B542" s="129" t="s">
        <v>512</v>
      </c>
    </row>
    <row r="543" spans="1:2" x14ac:dyDescent="0.2">
      <c r="A543" s="129" t="s">
        <v>695</v>
      </c>
      <c r="B543" s="129" t="s">
        <v>227</v>
      </c>
    </row>
    <row r="544" spans="1:2" x14ac:dyDescent="0.2">
      <c r="A544" s="129" t="s">
        <v>696</v>
      </c>
      <c r="B544" s="129" t="s">
        <v>506</v>
      </c>
    </row>
    <row r="545" spans="1:2" x14ac:dyDescent="0.2">
      <c r="A545" s="129" t="s">
        <v>697</v>
      </c>
      <c r="B545" s="129" t="s">
        <v>698</v>
      </c>
    </row>
    <row r="546" spans="1:2" x14ac:dyDescent="0.2">
      <c r="A546" s="129" t="s">
        <v>699</v>
      </c>
      <c r="B546" s="129" t="s">
        <v>129</v>
      </c>
    </row>
    <row r="547" spans="1:2" x14ac:dyDescent="0.2">
      <c r="A547" s="129" t="s">
        <v>700</v>
      </c>
      <c r="B547" s="129" t="s">
        <v>129</v>
      </c>
    </row>
    <row r="548" spans="1:2" x14ac:dyDescent="0.2">
      <c r="A548" s="129" t="s">
        <v>701</v>
      </c>
      <c r="B548" s="129" t="s">
        <v>310</v>
      </c>
    </row>
    <row r="549" spans="1:2" x14ac:dyDescent="0.2">
      <c r="A549" s="129" t="s">
        <v>702</v>
      </c>
      <c r="B549" s="129" t="s">
        <v>108</v>
      </c>
    </row>
    <row r="550" spans="1:2" x14ac:dyDescent="0.2">
      <c r="A550" s="129" t="s">
        <v>703</v>
      </c>
      <c r="B550" s="129" t="s">
        <v>83</v>
      </c>
    </row>
    <row r="551" spans="1:2" x14ac:dyDescent="0.2">
      <c r="A551" s="129" t="s">
        <v>704</v>
      </c>
      <c r="B551" s="129" t="s">
        <v>209</v>
      </c>
    </row>
    <row r="552" spans="1:2" x14ac:dyDescent="0.2">
      <c r="A552" s="129" t="s">
        <v>704</v>
      </c>
      <c r="B552" s="129" t="s">
        <v>236</v>
      </c>
    </row>
    <row r="553" spans="1:2" x14ac:dyDescent="0.2">
      <c r="A553" s="129" t="s">
        <v>705</v>
      </c>
      <c r="B553" s="129" t="s">
        <v>318</v>
      </c>
    </row>
    <row r="554" spans="1:2" x14ac:dyDescent="0.2">
      <c r="A554" s="129" t="s">
        <v>706</v>
      </c>
      <c r="B554" s="129" t="s">
        <v>93</v>
      </c>
    </row>
    <row r="555" spans="1:2" x14ac:dyDescent="0.2">
      <c r="A555" s="129" t="s">
        <v>707</v>
      </c>
      <c r="B555" s="129" t="s">
        <v>151</v>
      </c>
    </row>
    <row r="556" spans="1:2" x14ac:dyDescent="0.2">
      <c r="A556" s="129" t="s">
        <v>708</v>
      </c>
      <c r="B556" s="129" t="s">
        <v>209</v>
      </c>
    </row>
    <row r="557" spans="1:2" x14ac:dyDescent="0.2">
      <c r="A557" s="129" t="s">
        <v>709</v>
      </c>
      <c r="B557" s="129" t="s">
        <v>264</v>
      </c>
    </row>
    <row r="558" spans="1:2" x14ac:dyDescent="0.2">
      <c r="A558" s="129" t="s">
        <v>710</v>
      </c>
      <c r="B558" s="129" t="s">
        <v>129</v>
      </c>
    </row>
    <row r="559" spans="1:2" x14ac:dyDescent="0.2">
      <c r="A559" s="129" t="s">
        <v>711</v>
      </c>
      <c r="B559" s="129" t="s">
        <v>88</v>
      </c>
    </row>
    <row r="560" spans="1:2" x14ac:dyDescent="0.2">
      <c r="A560" s="129" t="s">
        <v>712</v>
      </c>
      <c r="B560" s="129" t="s">
        <v>83</v>
      </c>
    </row>
    <row r="561" spans="1:2" x14ac:dyDescent="0.2">
      <c r="A561" s="129" t="s">
        <v>713</v>
      </c>
      <c r="B561" s="129" t="s">
        <v>108</v>
      </c>
    </row>
    <row r="562" spans="1:2" x14ac:dyDescent="0.2">
      <c r="A562" s="129" t="s">
        <v>714</v>
      </c>
      <c r="B562" s="129" t="s">
        <v>108</v>
      </c>
    </row>
    <row r="563" spans="1:2" x14ac:dyDescent="0.2">
      <c r="A563" s="129" t="s">
        <v>715</v>
      </c>
      <c r="B563" s="129" t="s">
        <v>88</v>
      </c>
    </row>
    <row r="564" spans="1:2" x14ac:dyDescent="0.2">
      <c r="A564" s="129" t="s">
        <v>716</v>
      </c>
      <c r="B564" s="129" t="s">
        <v>108</v>
      </c>
    </row>
    <row r="565" spans="1:2" x14ac:dyDescent="0.2">
      <c r="A565" s="129" t="s">
        <v>717</v>
      </c>
      <c r="B565" s="129" t="s">
        <v>98</v>
      </c>
    </row>
    <row r="566" spans="1:2" x14ac:dyDescent="0.2">
      <c r="A566" s="129" t="s">
        <v>718</v>
      </c>
      <c r="B566" s="129" t="s">
        <v>196</v>
      </c>
    </row>
    <row r="567" spans="1:2" x14ac:dyDescent="0.2">
      <c r="A567" s="129" t="s">
        <v>719</v>
      </c>
      <c r="B567" s="129" t="s">
        <v>108</v>
      </c>
    </row>
    <row r="568" spans="1:2" x14ac:dyDescent="0.2">
      <c r="A568" s="129" t="s">
        <v>720</v>
      </c>
      <c r="B568" s="129" t="s">
        <v>88</v>
      </c>
    </row>
    <row r="569" spans="1:2" x14ac:dyDescent="0.2">
      <c r="A569" s="129" t="s">
        <v>721</v>
      </c>
      <c r="B569" s="129" t="s">
        <v>134</v>
      </c>
    </row>
    <row r="570" spans="1:2" x14ac:dyDescent="0.2">
      <c r="A570" s="129" t="s">
        <v>722</v>
      </c>
      <c r="B570" s="129" t="s">
        <v>102</v>
      </c>
    </row>
    <row r="571" spans="1:2" x14ac:dyDescent="0.2">
      <c r="A571" s="129" t="s">
        <v>723</v>
      </c>
      <c r="B571" s="129" t="s">
        <v>143</v>
      </c>
    </row>
    <row r="572" spans="1:2" x14ac:dyDescent="0.2">
      <c r="A572" s="129" t="s">
        <v>724</v>
      </c>
      <c r="B572" s="129" t="s">
        <v>143</v>
      </c>
    </row>
    <row r="573" spans="1:2" x14ac:dyDescent="0.2">
      <c r="A573" s="129" t="s">
        <v>725</v>
      </c>
      <c r="B573" s="129" t="s">
        <v>176</v>
      </c>
    </row>
    <row r="574" spans="1:2" x14ac:dyDescent="0.2">
      <c r="A574" s="129" t="s">
        <v>726</v>
      </c>
      <c r="B574" s="129" t="s">
        <v>600</v>
      </c>
    </row>
    <row r="575" spans="1:2" x14ac:dyDescent="0.2">
      <c r="A575" s="129" t="s">
        <v>727</v>
      </c>
      <c r="B575" s="129" t="s">
        <v>312</v>
      </c>
    </row>
    <row r="576" spans="1:2" x14ac:dyDescent="0.2">
      <c r="A576" s="129" t="s">
        <v>728</v>
      </c>
      <c r="B576" s="129" t="s">
        <v>173</v>
      </c>
    </row>
    <row r="577" spans="1:2" x14ac:dyDescent="0.2">
      <c r="A577" s="129" t="s">
        <v>729</v>
      </c>
      <c r="B577" s="129" t="s">
        <v>194</v>
      </c>
    </row>
    <row r="578" spans="1:2" x14ac:dyDescent="0.2">
      <c r="A578" s="129" t="s">
        <v>730</v>
      </c>
      <c r="B578" s="129" t="s">
        <v>194</v>
      </c>
    </row>
    <row r="579" spans="1:2" x14ac:dyDescent="0.2">
      <c r="A579" s="129" t="s">
        <v>731</v>
      </c>
      <c r="B579" s="129" t="s">
        <v>194</v>
      </c>
    </row>
    <row r="580" spans="1:2" x14ac:dyDescent="0.2">
      <c r="A580" s="129" t="s">
        <v>732</v>
      </c>
      <c r="B580" s="129" t="s">
        <v>102</v>
      </c>
    </row>
    <row r="581" spans="1:2" x14ac:dyDescent="0.2">
      <c r="A581" s="129" t="s">
        <v>733</v>
      </c>
      <c r="B581" s="129" t="s">
        <v>102</v>
      </c>
    </row>
    <row r="582" spans="1:2" x14ac:dyDescent="0.2">
      <c r="A582" s="129" t="s">
        <v>734</v>
      </c>
      <c r="B582" s="129" t="s">
        <v>352</v>
      </c>
    </row>
    <row r="583" spans="1:2" x14ac:dyDescent="0.2">
      <c r="A583" s="129" t="s">
        <v>735</v>
      </c>
      <c r="B583" s="129" t="s">
        <v>123</v>
      </c>
    </row>
    <row r="584" spans="1:2" x14ac:dyDescent="0.2">
      <c r="A584" s="129" t="s">
        <v>736</v>
      </c>
      <c r="B584" s="129" t="s">
        <v>310</v>
      </c>
    </row>
    <row r="585" spans="1:2" x14ac:dyDescent="0.2">
      <c r="A585" s="129" t="s">
        <v>737</v>
      </c>
      <c r="B585" s="129" t="s">
        <v>88</v>
      </c>
    </row>
    <row r="586" spans="1:2" x14ac:dyDescent="0.2">
      <c r="A586" s="129" t="s">
        <v>738</v>
      </c>
      <c r="B586" s="129" t="s">
        <v>111</v>
      </c>
    </row>
    <row r="587" spans="1:2" x14ac:dyDescent="0.2">
      <c r="A587" s="129" t="s">
        <v>739</v>
      </c>
      <c r="B587" s="129" t="s">
        <v>196</v>
      </c>
    </row>
    <row r="588" spans="1:2" x14ac:dyDescent="0.2">
      <c r="A588" s="129" t="s">
        <v>740</v>
      </c>
      <c r="B588" s="129" t="s">
        <v>127</v>
      </c>
    </row>
    <row r="589" spans="1:2" x14ac:dyDescent="0.2">
      <c r="A589" s="129" t="s">
        <v>741</v>
      </c>
      <c r="B589" s="129" t="s">
        <v>264</v>
      </c>
    </row>
    <row r="590" spans="1:2" x14ac:dyDescent="0.2">
      <c r="A590" s="129" t="s">
        <v>742</v>
      </c>
      <c r="B590" s="129" t="s">
        <v>182</v>
      </c>
    </row>
    <row r="591" spans="1:2" x14ac:dyDescent="0.2">
      <c r="A591" s="129" t="s">
        <v>743</v>
      </c>
      <c r="B591" s="129" t="s">
        <v>80</v>
      </c>
    </row>
    <row r="592" spans="1:2" x14ac:dyDescent="0.2">
      <c r="A592" s="129" t="s">
        <v>744</v>
      </c>
      <c r="B592" s="129" t="s">
        <v>102</v>
      </c>
    </row>
    <row r="593" spans="1:2" x14ac:dyDescent="0.2">
      <c r="A593" s="129" t="s">
        <v>745</v>
      </c>
      <c r="B593" s="129" t="s">
        <v>209</v>
      </c>
    </row>
    <row r="594" spans="1:2" x14ac:dyDescent="0.2">
      <c r="A594" s="129" t="s">
        <v>746</v>
      </c>
      <c r="B594" s="129" t="s">
        <v>80</v>
      </c>
    </row>
    <row r="595" spans="1:2" x14ac:dyDescent="0.2">
      <c r="A595" s="129" t="s">
        <v>747</v>
      </c>
      <c r="B595" s="129" t="s">
        <v>88</v>
      </c>
    </row>
    <row r="596" spans="1:2" x14ac:dyDescent="0.2">
      <c r="A596" s="129" t="s">
        <v>748</v>
      </c>
      <c r="B596" s="129" t="s">
        <v>749</v>
      </c>
    </row>
    <row r="597" spans="1:2" x14ac:dyDescent="0.2">
      <c r="A597" s="129" t="s">
        <v>750</v>
      </c>
      <c r="B597" s="129" t="s">
        <v>134</v>
      </c>
    </row>
    <row r="598" spans="1:2" x14ac:dyDescent="0.2">
      <c r="A598" s="129" t="s">
        <v>751</v>
      </c>
      <c r="B598" s="129" t="s">
        <v>123</v>
      </c>
    </row>
    <row r="599" spans="1:2" x14ac:dyDescent="0.2">
      <c r="A599" s="129" t="s">
        <v>752</v>
      </c>
      <c r="B599" s="129" t="s">
        <v>127</v>
      </c>
    </row>
    <row r="600" spans="1:2" x14ac:dyDescent="0.2">
      <c r="A600" s="129" t="s">
        <v>753</v>
      </c>
      <c r="B600" s="129" t="s">
        <v>98</v>
      </c>
    </row>
    <row r="601" spans="1:2" x14ac:dyDescent="0.2">
      <c r="A601" s="129" t="s">
        <v>754</v>
      </c>
      <c r="B601" s="129" t="s">
        <v>123</v>
      </c>
    </row>
    <row r="602" spans="1:2" x14ac:dyDescent="0.2">
      <c r="A602" s="129" t="s">
        <v>754</v>
      </c>
      <c r="B602" s="129" t="s">
        <v>217</v>
      </c>
    </row>
    <row r="603" spans="1:2" x14ac:dyDescent="0.2">
      <c r="A603" s="129" t="s">
        <v>755</v>
      </c>
      <c r="B603" s="129" t="s">
        <v>123</v>
      </c>
    </row>
    <row r="604" spans="1:2" x14ac:dyDescent="0.2">
      <c r="A604" s="129" t="s">
        <v>756</v>
      </c>
      <c r="B604" s="129" t="s">
        <v>270</v>
      </c>
    </row>
    <row r="605" spans="1:2" x14ac:dyDescent="0.2">
      <c r="A605" s="129" t="s">
        <v>756</v>
      </c>
      <c r="B605" s="129" t="s">
        <v>134</v>
      </c>
    </row>
    <row r="606" spans="1:2" x14ac:dyDescent="0.2">
      <c r="A606" s="129" t="s">
        <v>757</v>
      </c>
      <c r="B606" s="129" t="s">
        <v>758</v>
      </c>
    </row>
    <row r="607" spans="1:2" x14ac:dyDescent="0.2">
      <c r="A607" s="129" t="s">
        <v>759</v>
      </c>
      <c r="B607" s="129" t="s">
        <v>758</v>
      </c>
    </row>
    <row r="608" spans="1:2" x14ac:dyDescent="0.2">
      <c r="A608" s="129" t="s">
        <v>760</v>
      </c>
      <c r="B608" s="129" t="s">
        <v>758</v>
      </c>
    </row>
    <row r="609" spans="1:2" x14ac:dyDescent="0.2">
      <c r="A609" s="129" t="s">
        <v>761</v>
      </c>
      <c r="B609" s="129" t="s">
        <v>758</v>
      </c>
    </row>
    <row r="610" spans="1:2" x14ac:dyDescent="0.2">
      <c r="A610" s="129" t="s">
        <v>762</v>
      </c>
      <c r="B610" s="129" t="s">
        <v>170</v>
      </c>
    </row>
    <row r="611" spans="1:2" x14ac:dyDescent="0.2">
      <c r="A611" s="129" t="s">
        <v>763</v>
      </c>
      <c r="B611" s="129" t="s">
        <v>109</v>
      </c>
    </row>
    <row r="612" spans="1:2" x14ac:dyDescent="0.2">
      <c r="A612" s="129" t="s">
        <v>763</v>
      </c>
      <c r="B612" s="129" t="s">
        <v>103</v>
      </c>
    </row>
    <row r="613" spans="1:2" x14ac:dyDescent="0.2">
      <c r="A613" s="129" t="s">
        <v>764</v>
      </c>
      <c r="B613" s="129" t="s">
        <v>119</v>
      </c>
    </row>
    <row r="614" spans="1:2" x14ac:dyDescent="0.2">
      <c r="A614" s="129" t="s">
        <v>765</v>
      </c>
      <c r="B614" s="129" t="s">
        <v>91</v>
      </c>
    </row>
    <row r="615" spans="1:2" x14ac:dyDescent="0.2">
      <c r="A615" s="129" t="s">
        <v>766</v>
      </c>
      <c r="B615" s="129" t="s">
        <v>123</v>
      </c>
    </row>
    <row r="616" spans="1:2" x14ac:dyDescent="0.2">
      <c r="A616" s="129" t="s">
        <v>767</v>
      </c>
      <c r="B616" s="129" t="s">
        <v>377</v>
      </c>
    </row>
    <row r="617" spans="1:2" x14ac:dyDescent="0.2">
      <c r="A617" s="129" t="s">
        <v>768</v>
      </c>
      <c r="B617" s="129" t="s">
        <v>264</v>
      </c>
    </row>
    <row r="618" spans="1:2" x14ac:dyDescent="0.2">
      <c r="A618" s="129" t="s">
        <v>769</v>
      </c>
      <c r="B618" s="129" t="s">
        <v>88</v>
      </c>
    </row>
    <row r="619" spans="1:2" x14ac:dyDescent="0.2">
      <c r="A619" s="129" t="s">
        <v>770</v>
      </c>
      <c r="B619" s="129" t="s">
        <v>106</v>
      </c>
    </row>
    <row r="620" spans="1:2" x14ac:dyDescent="0.2">
      <c r="A620" s="129" t="s">
        <v>771</v>
      </c>
      <c r="B620" s="129" t="s">
        <v>108</v>
      </c>
    </row>
    <row r="621" spans="1:2" x14ac:dyDescent="0.2">
      <c r="A621" s="129" t="s">
        <v>772</v>
      </c>
      <c r="B621" s="129" t="s">
        <v>773</v>
      </c>
    </row>
    <row r="622" spans="1:2" x14ac:dyDescent="0.2">
      <c r="A622" s="129" t="s">
        <v>774</v>
      </c>
      <c r="B622" s="129" t="s">
        <v>88</v>
      </c>
    </row>
    <row r="623" spans="1:2" x14ac:dyDescent="0.2">
      <c r="A623" s="129" t="s">
        <v>775</v>
      </c>
      <c r="B623" s="129" t="s">
        <v>340</v>
      </c>
    </row>
    <row r="624" spans="1:2" x14ac:dyDescent="0.2">
      <c r="A624" s="129" t="s">
        <v>776</v>
      </c>
      <c r="B624" s="129" t="s">
        <v>121</v>
      </c>
    </row>
    <row r="625" spans="1:2" x14ac:dyDescent="0.2">
      <c r="A625" s="129" t="s">
        <v>777</v>
      </c>
      <c r="B625" s="129" t="s">
        <v>244</v>
      </c>
    </row>
    <row r="626" spans="1:2" x14ac:dyDescent="0.2">
      <c r="A626" s="129" t="s">
        <v>778</v>
      </c>
      <c r="B626" s="129" t="s">
        <v>244</v>
      </c>
    </row>
    <row r="627" spans="1:2" x14ac:dyDescent="0.2">
      <c r="A627" s="129" t="s">
        <v>779</v>
      </c>
      <c r="B627" s="129" t="s">
        <v>217</v>
      </c>
    </row>
    <row r="628" spans="1:2" x14ac:dyDescent="0.2">
      <c r="A628" s="129" t="s">
        <v>780</v>
      </c>
      <c r="B628" s="129" t="s">
        <v>182</v>
      </c>
    </row>
    <row r="629" spans="1:2" x14ac:dyDescent="0.2">
      <c r="A629" s="129" t="s">
        <v>781</v>
      </c>
      <c r="B629" s="129" t="s">
        <v>227</v>
      </c>
    </row>
    <row r="630" spans="1:2" x14ac:dyDescent="0.2">
      <c r="A630" s="129" t="s">
        <v>782</v>
      </c>
      <c r="B630" s="129" t="s">
        <v>250</v>
      </c>
    </row>
    <row r="631" spans="1:2" x14ac:dyDescent="0.2">
      <c r="A631" s="129" t="s">
        <v>783</v>
      </c>
      <c r="B631" s="129" t="s">
        <v>80</v>
      </c>
    </row>
    <row r="632" spans="1:2" x14ac:dyDescent="0.2">
      <c r="A632" s="129" t="s">
        <v>784</v>
      </c>
      <c r="B632" s="129" t="s">
        <v>785</v>
      </c>
    </row>
    <row r="633" spans="1:2" x14ac:dyDescent="0.2">
      <c r="A633" s="129" t="s">
        <v>786</v>
      </c>
      <c r="B633" s="129" t="s">
        <v>217</v>
      </c>
    </row>
    <row r="634" spans="1:2" x14ac:dyDescent="0.2">
      <c r="A634" s="129" t="s">
        <v>787</v>
      </c>
      <c r="B634" s="129" t="s">
        <v>189</v>
      </c>
    </row>
    <row r="635" spans="1:2" x14ac:dyDescent="0.2">
      <c r="A635" s="129" t="s">
        <v>788</v>
      </c>
      <c r="B635" s="129" t="s">
        <v>244</v>
      </c>
    </row>
    <row r="636" spans="1:2" x14ac:dyDescent="0.2">
      <c r="A636" s="129" t="s">
        <v>789</v>
      </c>
      <c r="B636" s="129" t="s">
        <v>328</v>
      </c>
    </row>
    <row r="637" spans="1:2" x14ac:dyDescent="0.2">
      <c r="A637" s="129" t="s">
        <v>790</v>
      </c>
      <c r="B637" s="129" t="s">
        <v>108</v>
      </c>
    </row>
    <row r="638" spans="1:2" x14ac:dyDescent="0.2">
      <c r="A638" s="129" t="s">
        <v>791</v>
      </c>
      <c r="B638" s="129" t="s">
        <v>83</v>
      </c>
    </row>
    <row r="639" spans="1:2" x14ac:dyDescent="0.2">
      <c r="A639" s="129" t="s">
        <v>792</v>
      </c>
      <c r="B639" s="129" t="s">
        <v>149</v>
      </c>
    </row>
    <row r="640" spans="1:2" x14ac:dyDescent="0.2">
      <c r="A640" s="129" t="s">
        <v>793</v>
      </c>
      <c r="B640" s="129" t="s">
        <v>108</v>
      </c>
    </row>
    <row r="641" spans="1:2" x14ac:dyDescent="0.2">
      <c r="A641" s="129" t="s">
        <v>794</v>
      </c>
      <c r="B641" s="129" t="s">
        <v>170</v>
      </c>
    </row>
    <row r="642" spans="1:2" x14ac:dyDescent="0.2">
      <c r="A642" s="129" t="s">
        <v>795</v>
      </c>
      <c r="B642" s="129" t="s">
        <v>109</v>
      </c>
    </row>
    <row r="643" spans="1:2" x14ac:dyDescent="0.2">
      <c r="A643" s="129" t="s">
        <v>796</v>
      </c>
      <c r="B643" s="129" t="s">
        <v>165</v>
      </c>
    </row>
    <row r="644" spans="1:2" x14ac:dyDescent="0.2">
      <c r="A644" s="129" t="s">
        <v>797</v>
      </c>
      <c r="B644" s="129" t="s">
        <v>165</v>
      </c>
    </row>
    <row r="645" spans="1:2" x14ac:dyDescent="0.2">
      <c r="A645" s="129" t="s">
        <v>798</v>
      </c>
      <c r="B645" s="129" t="s">
        <v>103</v>
      </c>
    </row>
    <row r="646" spans="1:2" x14ac:dyDescent="0.2">
      <c r="A646" s="129" t="s">
        <v>799</v>
      </c>
      <c r="B646" s="129" t="s">
        <v>100</v>
      </c>
    </row>
    <row r="647" spans="1:2" x14ac:dyDescent="0.2">
      <c r="A647" s="129" t="s">
        <v>800</v>
      </c>
      <c r="B647" s="129" t="s">
        <v>236</v>
      </c>
    </row>
    <row r="648" spans="1:2" x14ac:dyDescent="0.2">
      <c r="A648" s="129" t="s">
        <v>801</v>
      </c>
      <c r="B648" s="129" t="s">
        <v>227</v>
      </c>
    </row>
    <row r="649" spans="1:2" x14ac:dyDescent="0.2">
      <c r="A649" s="129" t="s">
        <v>802</v>
      </c>
      <c r="B649" s="129" t="s">
        <v>472</v>
      </c>
    </row>
    <row r="650" spans="1:2" x14ac:dyDescent="0.2">
      <c r="A650" s="129" t="s">
        <v>803</v>
      </c>
      <c r="B650" s="129" t="s">
        <v>209</v>
      </c>
    </row>
    <row r="651" spans="1:2" x14ac:dyDescent="0.2">
      <c r="A651" s="129" t="s">
        <v>804</v>
      </c>
      <c r="B651" s="129" t="s">
        <v>98</v>
      </c>
    </row>
    <row r="652" spans="1:2" x14ac:dyDescent="0.2">
      <c r="A652" s="129" t="s">
        <v>805</v>
      </c>
      <c r="B652" s="129" t="s">
        <v>91</v>
      </c>
    </row>
    <row r="653" spans="1:2" x14ac:dyDescent="0.2">
      <c r="A653" s="129" t="s">
        <v>806</v>
      </c>
      <c r="B653" s="129" t="s">
        <v>189</v>
      </c>
    </row>
    <row r="654" spans="1:2" x14ac:dyDescent="0.2">
      <c r="A654" s="129" t="s">
        <v>807</v>
      </c>
      <c r="B654" s="129" t="s">
        <v>178</v>
      </c>
    </row>
    <row r="655" spans="1:2" x14ac:dyDescent="0.2">
      <c r="A655" s="129" t="s">
        <v>808</v>
      </c>
      <c r="B655" s="129" t="s">
        <v>185</v>
      </c>
    </row>
    <row r="656" spans="1:2" x14ac:dyDescent="0.2">
      <c r="A656" s="129" t="s">
        <v>809</v>
      </c>
      <c r="B656" s="129" t="s">
        <v>86</v>
      </c>
    </row>
    <row r="657" spans="1:2" x14ac:dyDescent="0.2">
      <c r="A657" s="129" t="s">
        <v>810</v>
      </c>
      <c r="B657" s="129" t="s">
        <v>111</v>
      </c>
    </row>
    <row r="658" spans="1:2" x14ac:dyDescent="0.2">
      <c r="A658" s="129" t="s">
        <v>811</v>
      </c>
      <c r="B658" s="129" t="s">
        <v>160</v>
      </c>
    </row>
    <row r="659" spans="1:2" x14ac:dyDescent="0.2">
      <c r="A659" s="129" t="s">
        <v>812</v>
      </c>
      <c r="B659" s="129" t="s">
        <v>140</v>
      </c>
    </row>
    <row r="660" spans="1:2" x14ac:dyDescent="0.2">
      <c r="A660" s="129" t="s">
        <v>813</v>
      </c>
      <c r="B660" s="129" t="s">
        <v>540</v>
      </c>
    </row>
    <row r="661" spans="1:2" x14ac:dyDescent="0.2">
      <c r="A661" s="129" t="s">
        <v>814</v>
      </c>
      <c r="B661" s="129" t="s">
        <v>340</v>
      </c>
    </row>
    <row r="662" spans="1:2" x14ac:dyDescent="0.2">
      <c r="A662" s="129" t="s">
        <v>815</v>
      </c>
      <c r="B662" s="129" t="s">
        <v>108</v>
      </c>
    </row>
    <row r="663" spans="1:2" x14ac:dyDescent="0.2">
      <c r="A663" s="129" t="s">
        <v>816</v>
      </c>
      <c r="B663" s="129" t="s">
        <v>129</v>
      </c>
    </row>
    <row r="664" spans="1:2" x14ac:dyDescent="0.2">
      <c r="A664" s="129" t="s">
        <v>817</v>
      </c>
      <c r="B664" s="129" t="s">
        <v>227</v>
      </c>
    </row>
    <row r="665" spans="1:2" x14ac:dyDescent="0.2">
      <c r="A665" s="129" t="s">
        <v>818</v>
      </c>
      <c r="B665" s="129" t="s">
        <v>318</v>
      </c>
    </row>
    <row r="666" spans="1:2" x14ac:dyDescent="0.2">
      <c r="A666" s="129" t="s">
        <v>817</v>
      </c>
      <c r="B666" s="129" t="s">
        <v>500</v>
      </c>
    </row>
    <row r="667" spans="1:2" x14ac:dyDescent="0.2">
      <c r="A667" s="129" t="s">
        <v>819</v>
      </c>
      <c r="B667" s="129" t="s">
        <v>328</v>
      </c>
    </row>
    <row r="668" spans="1:2" x14ac:dyDescent="0.2">
      <c r="A668" s="129" t="s">
        <v>820</v>
      </c>
      <c r="B668" s="129" t="s">
        <v>821</v>
      </c>
    </row>
    <row r="669" spans="1:2" x14ac:dyDescent="0.2">
      <c r="A669" s="129" t="s">
        <v>822</v>
      </c>
      <c r="B669" s="129" t="s">
        <v>88</v>
      </c>
    </row>
    <row r="670" spans="1:2" x14ac:dyDescent="0.2">
      <c r="A670" s="129" t="s">
        <v>823</v>
      </c>
      <c r="B670" s="129" t="s">
        <v>490</v>
      </c>
    </row>
    <row r="671" spans="1:2" x14ac:dyDescent="0.2">
      <c r="A671" s="129" t="s">
        <v>824</v>
      </c>
      <c r="B671" s="129" t="s">
        <v>134</v>
      </c>
    </row>
    <row r="672" spans="1:2" x14ac:dyDescent="0.2">
      <c r="A672" s="129" t="s">
        <v>825</v>
      </c>
      <c r="B672" s="129" t="s">
        <v>217</v>
      </c>
    </row>
    <row r="673" spans="1:2" x14ac:dyDescent="0.2">
      <c r="A673" s="129" t="s">
        <v>826</v>
      </c>
      <c r="B673" s="129" t="s">
        <v>151</v>
      </c>
    </row>
    <row r="674" spans="1:2" x14ac:dyDescent="0.2">
      <c r="A674" s="129" t="s">
        <v>827</v>
      </c>
      <c r="B674" s="129" t="s">
        <v>185</v>
      </c>
    </row>
    <row r="675" spans="1:2" x14ac:dyDescent="0.2">
      <c r="A675" s="129" t="s">
        <v>828</v>
      </c>
      <c r="B675" s="129" t="s">
        <v>236</v>
      </c>
    </row>
    <row r="676" spans="1:2" x14ac:dyDescent="0.2">
      <c r="A676" s="129" t="s">
        <v>829</v>
      </c>
      <c r="B676" s="129" t="s">
        <v>340</v>
      </c>
    </row>
    <row r="677" spans="1:2" x14ac:dyDescent="0.2">
      <c r="A677" s="129" t="s">
        <v>830</v>
      </c>
      <c r="B677" s="129" t="s">
        <v>129</v>
      </c>
    </row>
    <row r="678" spans="1:2" x14ac:dyDescent="0.2">
      <c r="A678" s="129" t="s">
        <v>831</v>
      </c>
      <c r="B678" s="129" t="s">
        <v>129</v>
      </c>
    </row>
    <row r="679" spans="1:2" x14ac:dyDescent="0.2">
      <c r="A679" s="129" t="s">
        <v>832</v>
      </c>
      <c r="B679" s="129" t="s">
        <v>493</v>
      </c>
    </row>
    <row r="680" spans="1:2" x14ac:dyDescent="0.2">
      <c r="A680" s="129" t="s">
        <v>833</v>
      </c>
      <c r="B680" s="129" t="s">
        <v>165</v>
      </c>
    </row>
    <row r="681" spans="1:2" x14ac:dyDescent="0.2">
      <c r="A681" s="129" t="s">
        <v>834</v>
      </c>
      <c r="B681" s="129" t="s">
        <v>103</v>
      </c>
    </row>
    <row r="682" spans="1:2" x14ac:dyDescent="0.2">
      <c r="A682" s="129" t="s">
        <v>835</v>
      </c>
      <c r="B682" s="129" t="s">
        <v>205</v>
      </c>
    </row>
    <row r="683" spans="1:2" x14ac:dyDescent="0.2">
      <c r="A683" s="129" t="s">
        <v>836</v>
      </c>
      <c r="B683" s="129" t="s">
        <v>151</v>
      </c>
    </row>
    <row r="684" spans="1:2" x14ac:dyDescent="0.2">
      <c r="A684" s="129" t="s">
        <v>837</v>
      </c>
      <c r="B684" s="129" t="s">
        <v>88</v>
      </c>
    </row>
    <row r="685" spans="1:2" x14ac:dyDescent="0.2">
      <c r="A685" s="129" t="s">
        <v>838</v>
      </c>
      <c r="B685" s="129" t="s">
        <v>83</v>
      </c>
    </row>
    <row r="686" spans="1:2" x14ac:dyDescent="0.2">
      <c r="A686" s="129" t="s">
        <v>839</v>
      </c>
      <c r="B686" s="129" t="s">
        <v>86</v>
      </c>
    </row>
    <row r="687" spans="1:2" x14ac:dyDescent="0.2">
      <c r="A687" s="129" t="s">
        <v>840</v>
      </c>
      <c r="B687" s="129" t="s">
        <v>472</v>
      </c>
    </row>
  </sheetData>
  <sheetProtection selectLockedCells="1"/>
  <printOptions horizontalCentered="1"/>
  <pageMargins left="0.7" right="0.7" top="0.75" bottom="0.75" header="0.3" footer="0.3"/>
  <pageSetup scale="10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view="pageLayout" zoomScaleNormal="100" zoomScaleSheetLayoutView="100" workbookViewId="0"/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4" t="str">
        <f>'Cover page'!A1:C1</f>
        <v>California Department of Managed Health Care/Department of Insurance</v>
      </c>
      <c r="B1" s="104"/>
      <c r="C1" s="97"/>
    </row>
    <row r="2" spans="1:4" ht="16.5" customHeight="1" x14ac:dyDescent="0.25">
      <c r="A2" s="116" t="str">
        <f>'Cover page'!A2:C2</f>
        <v>SB 17 - Large Group Prescription Drug Cost Reporting Form</v>
      </c>
      <c r="B2" s="103"/>
      <c r="C2" s="15"/>
    </row>
    <row r="3" spans="1:4" ht="16.5" customHeight="1" x14ac:dyDescent="0.25">
      <c r="A3" s="116" t="str">
        <f>'Cover page'!A3:C3</f>
        <v>For policies subject to CHSC 1385.045 or CIC 10181.45</v>
      </c>
      <c r="B3" s="103"/>
      <c r="C3" s="15"/>
    </row>
    <row r="4" spans="1:4" ht="16.5" customHeight="1" x14ac:dyDescent="0.25">
      <c r="A4" s="101" t="s">
        <v>50</v>
      </c>
      <c r="B4" s="102"/>
      <c r="C4" s="16"/>
    </row>
    <row r="5" spans="1:4" ht="16.5" customHeight="1" x14ac:dyDescent="0.25">
      <c r="A5" s="115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5" t="str">
        <f>"Company Legal Name: "&amp;'Cover page'!C8</f>
        <v>Company Legal Name: Aetna Life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2019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2019 Paid Dollar Amount (PMPM)</v>
      </c>
      <c r="C10" s="20" t="s">
        <v>52</v>
      </c>
    </row>
    <row r="11" spans="1:4" ht="31.5" x14ac:dyDescent="0.25">
      <c r="A11" s="12" t="s">
        <v>68</v>
      </c>
      <c r="B11" s="92">
        <f>YoYcompofPrem!B13</f>
        <v>0</v>
      </c>
      <c r="C11" s="29">
        <f>B11/$B$15</f>
        <v>0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2">
        <f>YoYcompofPrem!B11+YoYcompofPrem!B17+YoYcompofPrem!B13</f>
        <v>465.65782070964082</v>
      </c>
      <c r="C13" s="29">
        <f>B13/$B$15</f>
        <v>0.83414643578240855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558.24469269938845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tabSelected="1" view="pageLayout" zoomScaleNormal="100" zoomScaleSheetLayoutView="70" workbookViewId="0">
      <selection activeCell="A18" sqref="A18"/>
    </sheetView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7" t="str">
        <f>'Cover page'!A1:C1</f>
        <v>California Department of Managed Health Care/Department of Insurance</v>
      </c>
      <c r="B1" s="97"/>
      <c r="C1" s="97"/>
      <c r="D1" s="97"/>
      <c r="E1" s="97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1" t="s">
        <v>20</v>
      </c>
      <c r="B4" s="101"/>
      <c r="C4" s="101"/>
      <c r="D4" s="101"/>
      <c r="E4" s="101"/>
    </row>
    <row r="5" spans="1:5" ht="15.75" x14ac:dyDescent="0.25">
      <c r="A5" s="101" t="s">
        <v>46</v>
      </c>
      <c r="B5" s="101"/>
      <c r="C5" s="101"/>
      <c r="D5" s="101"/>
      <c r="E5" s="101"/>
    </row>
    <row r="6" spans="1:5" ht="15.75" x14ac:dyDescent="0.25">
      <c r="A6" s="44"/>
      <c r="B6" s="44"/>
      <c r="C6" s="84"/>
      <c r="D6" s="44"/>
      <c r="E6" s="44"/>
    </row>
    <row r="7" spans="1:5" ht="15.75" x14ac:dyDescent="0.25">
      <c r="A7" s="75" t="str">
        <f>"Company Legal Name: "&amp;'Cover page'!C8</f>
        <v>Company Legal Name: Aetna Life Insurance Company</v>
      </c>
      <c r="B7" s="76"/>
      <c r="C7" s="76"/>
      <c r="D7" s="45"/>
      <c r="E7" s="45"/>
    </row>
    <row r="8" spans="1:5" ht="15.75" x14ac:dyDescent="0.25">
      <c r="A8" s="2" t="str">
        <f>"Calendar Year: "&amp;'Cover page'!C6</f>
        <v>Calendar Year: 2019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8"/>
      <c r="C10" s="86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7" t="s">
        <v>28</v>
      </c>
      <c r="B12" s="112"/>
      <c r="C12" s="88"/>
    </row>
    <row r="13" spans="1:5" ht="16.5" thickBot="1" x14ac:dyDescent="0.3">
      <c r="A13" s="46"/>
      <c r="B13" s="9"/>
      <c r="C13" s="88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7"/>
      <c r="D15" s="46"/>
      <c r="E15" s="65"/>
    </row>
    <row r="16" spans="1:5" ht="24" customHeight="1" x14ac:dyDescent="0.25">
      <c r="A16" s="126" t="s">
        <v>31</v>
      </c>
      <c r="B16" s="121"/>
      <c r="C16" s="124" t="s">
        <v>38</v>
      </c>
      <c r="D16" s="122"/>
      <c r="E16" s="123"/>
    </row>
    <row r="17" spans="1:5" ht="15.75" x14ac:dyDescent="0.2">
      <c r="A17" s="125"/>
      <c r="B17" s="47" t="s">
        <v>29</v>
      </c>
      <c r="C17" s="85" t="s">
        <v>72</v>
      </c>
      <c r="D17" s="47" t="s">
        <v>73</v>
      </c>
      <c r="E17" s="66" t="s">
        <v>30</v>
      </c>
    </row>
    <row r="18" spans="1:5" ht="15.75" x14ac:dyDescent="0.2">
      <c r="A18" s="64" t="s">
        <v>78</v>
      </c>
      <c r="B18" s="47" t="s">
        <v>32</v>
      </c>
      <c r="C18" s="85" t="s">
        <v>32</v>
      </c>
      <c r="D18" s="47" t="s">
        <v>32</v>
      </c>
      <c r="E18" s="66" t="s">
        <v>33</v>
      </c>
    </row>
    <row r="19" spans="1:5" ht="15.75" x14ac:dyDescent="0.2">
      <c r="A19" s="64"/>
      <c r="B19" s="47"/>
      <c r="C19" s="85"/>
      <c r="D19" s="47"/>
      <c r="E19" s="66"/>
    </row>
    <row r="20" spans="1:5" ht="15.75" x14ac:dyDescent="0.2">
      <c r="A20" s="64"/>
      <c r="B20" s="47"/>
      <c r="C20" s="85"/>
      <c r="D20" s="47"/>
      <c r="E20" s="66"/>
    </row>
    <row r="21" spans="1:5" ht="15.75" x14ac:dyDescent="0.2">
      <c r="A21" s="64"/>
      <c r="B21" s="47"/>
      <c r="C21" s="85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2019-09-30T21:59:54Z</dcterms:modified>
</cp:coreProperties>
</file>