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3800" windowHeight="6060" tabRatio="646" activeTab="1"/>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Attestation!$B$1:$K$35</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Allocation'!$B$1:$L$87</definedName>
    <definedName name="_xlnm.Print_Area" localSheetId="4">'Pt 4 MLR Calculation'!$B$1:$AB$41</definedName>
    <definedName name="_xlnm.Print_Area" localSheetId="5">'Pt 5 Additional Responses'!$B$1:$E$50</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62913"/>
</workbook>
</file>

<file path=xl/calcChain.xml><?xml version="1.0" encoding="utf-8"?>
<calcChain xmlns="http://schemas.openxmlformats.org/spreadsheetml/2006/main">
  <c r="J30" i="18" l="1"/>
  <c r="I28" i="10" l="1"/>
  <c r="J28" i="10"/>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R28" i="10" l="1"/>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H21" i="4"/>
  <c r="H51" i="18"/>
  <c r="H24" i="4" s="1"/>
  <c r="K22" i="10" s="1"/>
  <c r="L22" i="10" s="1"/>
  <c r="F51" i="18"/>
  <c r="F24" i="4" s="1"/>
  <c r="B6" i="10"/>
  <c r="E21" i="4"/>
  <c r="L51" i="18"/>
  <c r="L24" i="4" s="1"/>
  <c r="S22" i="10" s="1"/>
  <c r="T22" i="10" s="1"/>
  <c r="K51" i="18"/>
  <c r="K24" i="4" s="1"/>
  <c r="J51" i="18"/>
  <c r="J24" i="4" s="1"/>
  <c r="O22" i="10" s="1"/>
  <c r="P22" i="10" s="1"/>
  <c r="I51" i="18"/>
  <c r="I24" i="4" s="1"/>
  <c r="G51" i="18"/>
  <c r="G24" i="4" s="1"/>
  <c r="P21" i="4"/>
  <c r="O21" i="4"/>
  <c r="N21" i="4"/>
  <c r="M21" i="4"/>
  <c r="L21" i="4"/>
  <c r="S26" i="10" s="1"/>
  <c r="T26" i="10" s="1"/>
  <c r="K21" i="4"/>
  <c r="J21" i="4"/>
  <c r="I21" i="4"/>
  <c r="G21" i="4"/>
  <c r="F21" i="4"/>
  <c r="G26" i="10" s="1"/>
  <c r="H26" i="10" s="1"/>
  <c r="L44" i="4"/>
  <c r="K44" i="4"/>
  <c r="B12" i="4"/>
  <c r="B12" i="33"/>
  <c r="B10" i="33"/>
  <c r="B8" i="33"/>
  <c r="B6" i="33"/>
  <c r="B12" i="31"/>
  <c r="B10" i="31"/>
  <c r="B8" i="31"/>
  <c r="B6" i="31"/>
  <c r="B12" i="10"/>
  <c r="B10" i="10"/>
  <c r="B8" i="10"/>
  <c r="B12" i="30"/>
  <c r="B10" i="30"/>
  <c r="B8" i="30"/>
  <c r="B6" i="30"/>
  <c r="B12" i="18"/>
  <c r="B10" i="18"/>
  <c r="B8" i="18"/>
  <c r="B6" i="18"/>
  <c r="B10" i="4"/>
  <c r="B8" i="4"/>
  <c r="B6" i="4"/>
  <c r="O26" i="10" l="1"/>
  <c r="P26" i="10" s="1"/>
  <c r="W26" i="10"/>
  <c r="X26" i="10" s="1"/>
  <c r="K26" i="10"/>
  <c r="L26" i="10" s="1"/>
  <c r="AA26" i="10"/>
  <c r="AB26" i="10" s="1"/>
  <c r="S30" i="10"/>
  <c r="T30" i="10" s="1"/>
  <c r="G22" i="10"/>
  <c r="H22" i="10" s="1"/>
  <c r="G23" i="10"/>
  <c r="H23" i="10" s="1"/>
  <c r="L35" i="4"/>
  <c r="S27" i="10" s="1"/>
  <c r="F35" i="4"/>
  <c r="G27" i="10" s="1"/>
  <c r="H27" i="10" s="1"/>
  <c r="H28" i="10" s="1"/>
  <c r="E35" i="4"/>
  <c r="S23" i="10"/>
  <c r="T23" i="10" s="1"/>
  <c r="O23" i="10"/>
  <c r="P23" i="10" s="1"/>
  <c r="K23" i="10"/>
  <c r="L23" i="10" s="1"/>
  <c r="K35" i="4"/>
  <c r="T33" i="10" l="1"/>
  <c r="T27" i="10"/>
  <c r="T28" i="10" s="1"/>
  <c r="S28" i="10"/>
  <c r="G28" i="10"/>
  <c r="L33" i="10"/>
  <c r="H33" i="10"/>
  <c r="M44" i="4" l="1"/>
  <c r="N44" i="4"/>
  <c r="O44" i="4" l="1"/>
  <c r="P44" i="4"/>
  <c r="F44" i="4" l="1"/>
  <c r="E44" i="4"/>
  <c r="I44" i="4"/>
  <c r="J44" i="4"/>
  <c r="H44" i="4"/>
  <c r="G44" i="4"/>
  <c r="H35" i="4" l="1"/>
  <c r="K27" i="10" s="1"/>
  <c r="G35" i="4"/>
  <c r="I35" i="4"/>
  <c r="J35" i="4"/>
  <c r="O27" i="10" s="1"/>
  <c r="P27" i="10" l="1"/>
  <c r="P28" i="10" s="1"/>
  <c r="P33" i="10" s="1"/>
  <c r="O28" i="10"/>
  <c r="K28" i="10"/>
  <c r="L27" i="10"/>
  <c r="L28" i="10" s="1"/>
  <c r="O51" i="18" l="1"/>
  <c r="O24" i="4" s="1"/>
  <c r="O35" i="4" l="1"/>
  <c r="P35" i="4"/>
  <c r="AA27" i="10" s="1"/>
  <c r="M51" i="18"/>
  <c r="M24" i="4" s="1"/>
  <c r="N35" i="4" l="1"/>
  <c r="W27" i="10" s="1"/>
  <c r="M35" i="4"/>
  <c r="AA28" i="10"/>
  <c r="X27" i="10" l="1"/>
  <c r="X28" i="10" s="1"/>
  <c r="W28" i="10"/>
  <c r="AB27" i="10" l="1"/>
  <c r="AB28" i="10" s="1"/>
  <c r="Z28" i="10"/>
  <c r="N51" i="18" l="1"/>
  <c r="N24" i="4" s="1"/>
  <c r="P51" i="18"/>
  <c r="P24" i="4" s="1"/>
  <c r="AA22" i="10" l="1"/>
  <c r="W22" i="10"/>
  <c r="AB22" i="10"/>
  <c r="AA23" i="10"/>
  <c r="X22" i="10"/>
  <c r="W23" i="10"/>
  <c r="X23" i="10" l="1"/>
  <c r="X33" i="10" s="1"/>
  <c r="AB23" i="10"/>
  <c r="AB33" i="10" s="1"/>
</calcChain>
</file>

<file path=xl/sharedStrings.xml><?xml version="1.0" encoding="utf-8"?>
<sst xmlns="http://schemas.openxmlformats.org/spreadsheetml/2006/main" count="317" uniqueCount="181">
  <si>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</si>
  <si>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</si>
  <si>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</si>
  <si>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</si>
  <si>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</si>
  <si>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</si>
  <si>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</si>
  <si>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</si>
  <si>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</si>
  <si>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</si>
  <si>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</si>
  <si>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</si>
  <si>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</si>
  <si>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</si>
  <si>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</si>
  <si>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</si>
  <si>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</si>
  <si>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</si>
  <si>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</si>
  <si>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</si>
  <si>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</si>
  <si>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</si>
  <si>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</si>
  <si>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</si>
  <si>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</si>
  <si>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</si>
  <si>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</si>
  <si>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</si>
  <si>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</si>
  <si>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</si>
  <si>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</si>
  <si>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</si>
  <si>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</si>
  <si>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</si>
  <si>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</si>
  <si>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</si>
  <si>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</si>
  <si>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</si>
  <si>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</si>
  <si>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</si>
  <si>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</si>
  <si>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</si>
  <si>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</si>
  <si>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</si>
  <si>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</si>
  <si>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</si>
  <si>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</si>
  <si>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</si>
  <si>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</si>
  <si>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</si>
  <si>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</si>
  <si>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</si>
  <si>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</si>
  <si>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</si>
  <si>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</si>
  <si>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</si>
  <si>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</si>
  <si>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</si>
  <si>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</si>
  <si>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</si>
  <si>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</si>
  <si>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</si>
  <si>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</si>
  <si>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</si>
  <si>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</si>
  <si>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</si>
  <si>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</si>
  <si>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</si>
  <si>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</si>
  <si>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</si>
  <si>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r>
      <rPr>
        <b/>
        <sz val="11"/>
        <rFont val="Arial"/>
        <family val="2"/>
      </rPr>
      <t xml:space="preserve">Part 4
</t>
    </r>
    <r>
      <rPr>
        <b/>
        <sz val="10"/>
        <color rgb="FFFF0000"/>
        <rFont val="Arial"/>
        <family val="2"/>
      </rPr>
      <t>NOTE: REFER TO MLR INSTRUCTIONS FOR IMPORTANT INFORMATION ABOUT COMPLETING EACH COLUMN AND ROW.</t>
    </r>
  </si>
  <si>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</si>
  <si>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</si>
  <si>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</si>
  <si>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</si>
  <si>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</si>
  <si>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</si>
  <si>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</si>
  <si>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</si>
  <si>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</si>
  <si>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</si>
  <si>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</si>
  <si>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</si>
  <si>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</si>
  <si>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</si>
  <si>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</si>
  <si>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</si>
  <si>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</si>
  <si>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</si>
  <si>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</si>
  <si>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</si>
  <si>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</si>
  <si>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</si>
  <si>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</si>
  <si>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</si>
  <si>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</si>
  <si>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</si>
  <si>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</si>
  <si>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</si>
  <si>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</si>
  <si>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</si>
  <si>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</si>
  <si>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</si>
  <si>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</si>
  <si>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</si>
  <si>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</si>
  <si>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</si>
  <si>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</si>
  <si>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</si>
  <si>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</si>
  <si>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</si>
  <si>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</si>
  <si>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</si>
  <si>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</si>
  <si>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</si>
  <si>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</si>
  <si>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</si>
  <si>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</si>
  <si>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</si>
  <si>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</si>
  <si>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</si>
  <si>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</si>
  <si>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Effective date of sale or transfer</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</si>
  <si>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</si>
  <si>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</si>
  <si>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</si>
  <si>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</si>
  <si>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</si>
  <si>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</si>
  <si>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</si>
  <si>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</si>
  <si>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</si>
  <si>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</si>
  <si>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</si>
  <si>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</si>
  <si>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</si>
  <si>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Enter DMHC Health Plan ID. Insurers may leave this field blank</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</si>
  <si>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</si>
  <si>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</si>
  <si>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</si>
  <si>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 xml:space="preserve">1. If a health plan or health insurer uses the hightest premium tax rate in the State, the health plan or health insurer must report applicabe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</si>
  <si>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</si>
  <si>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the business was sold or transferred and the date of the sale or transfer.</t>
  </si>
  <si>
    <t>Blank cells require input from Health plan or Health insurer</t>
  </si>
  <si>
    <t>Department of Managed Health Care/Department of Insurance</t>
  </si>
  <si>
    <t xml:space="preserve">Medical Loss Ratio Reporting Form </t>
  </si>
  <si>
    <t>Life-years (Part 1 Line 5.3)</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</si>
  <si>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</si>
  <si>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</si>
  <si>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</si>
  <si>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</si>
  <si>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</si>
  <si>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</si>
  <si>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</si>
  <si>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</si>
  <si>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</si>
  <si>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r>
      <t xml:space="preserve">Part 1
</t>
    </r>
    <r>
      <rPr>
        <b/>
        <sz val="10"/>
        <color rgb="FFFF0000"/>
        <rFont val="Arial"/>
        <family val="2"/>
      </rPr>
      <t>NOTE: REFER TO MLR INSTRUCTIONS FOR IMPORTANT INFORMATION ABOUT COMPLETING EACH COLUMN AND ROW.</t>
    </r>
  </si>
  <si>
    <r>
      <t xml:space="preserve">Part 2
</t>
    </r>
    <r>
      <rPr>
        <b/>
        <sz val="10"/>
        <color rgb="FFFF0000"/>
        <rFont val="Arial"/>
        <family val="2"/>
      </rPr>
      <t>NOTE: REFER TO MLR INSTRUCTIONS FOR IMPORTANT INFORMATION ABOUT COMPLETING EACH COLUMN AND ROW.</t>
    </r>
  </si>
  <si>
    <t>2.1 Claims Paid</t>
  </si>
  <si>
    <t>2.2 Direct Claim Liability</t>
  </si>
  <si>
    <t>2.4 Direct Claim Reserves</t>
  </si>
  <si>
    <t>Actual Experience. No allocation.</t>
  </si>
  <si>
    <t>In Course of Settlement and IBNR liabilities, allocated to CA and between small and large group at same percentage as actual paid claims.</t>
  </si>
  <si>
    <t>Seasonality Reserve, allocated to CA and between small and large group at same percentage as actual paid claims.</t>
  </si>
  <si>
    <t xml:space="preserve">  3.1 b  Other Federal Taxes (other than income tax) and assessments deductible from premium: ACA Fee</t>
  </si>
  <si>
    <t>Allocated to CA by CA premium percentage. Allocated between small group and large group by premium percentage.</t>
  </si>
  <si>
    <t>State insurance department licenses and fee, other state taxes (which includes guaranty fund assessments and state franchise and excise taxes), US Social Security taxes</t>
  </si>
  <si>
    <t>Allocated to CA by premium percentages. Allocated between small group and large group by premium.</t>
  </si>
  <si>
    <t>General Expenses</t>
  </si>
  <si>
    <t>Union Security Insurance Company</t>
  </si>
  <si>
    <t>No</t>
  </si>
  <si>
    <t>2.35% of premium</t>
  </si>
  <si>
    <t>Note: Prepaid for USIC is immaterial (&lt;$100K premium.) Brought in premium and paid claims but did not make effort to allocate capitation, expenses, taxes, commissions, etc to that block.</t>
  </si>
  <si>
    <t>(Revenue - Claims - State Taxes - Regulatory Fees - Expenses) * 21% Tax Rate</t>
  </si>
  <si>
    <t>4.1 Direct sales salaries and benefits</t>
  </si>
  <si>
    <t>California direct sales expenditures, allocated between small group and large group using premium</t>
  </si>
  <si>
    <t>4.2 Commissions on premiums, annuity considerations, and deposit-type contract funds</t>
  </si>
  <si>
    <t>Allocated to CA by case count percentages. Allocated between small group and large group using premium.</t>
  </si>
  <si>
    <t>2019</t>
  </si>
  <si>
    <t>Revised Version 5.20.19 Document Accessible</t>
  </si>
  <si>
    <t>Actual commission % for CA policies applied to reported earned premiums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</si>
</sst>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sz val="11"/>
      <name val="Calibri"/>
      <family val="2"/>
    </font>
    <font>
      <i/>
      <sz val="10"/>
      <name val="Arial"/>
      <family val="2"/>
    </font>
    <font>
      <b/>
      <sz val="10"/>
      <color rgb="FFFF0000"/>
      <name val="Arial"/>
      <family val="2"/>
    </font>
    <font>
      <b/>
      <sz val="11"/>
      <name val="Arial"/>
      <family val="2"/>
    </font>
    <font>
      <sz val="10"/>
      <color rgb="FFFFFF00"/>
      <name val="Arial"/>
      <family val="2"/>
    </font>
    <font>
      <sz val="10"/>
      <color theme="0"/>
      <name val="Arial"/>
      <family val="2"/>
    </font>
    <font>
      <sz val="10"/>
      <name val="Times New Roman"/>
      <family val="1"/>
    </font>
    <font>
      <b/>
      <sz val="10"/>
      <name val="Times New Roman"/>
      <family val="1"/>
    </font>
    <font>
      <b/>
      <sz val="10"/>
      <color indexed="8"/>
      <name val="Times New Roman"/>
      <family val="1"/>
    </font>
    <font>
      <b/>
      <sz val="40"/>
      <name val="Arial"/>
      <family val="2"/>
    </font>
    <font>
      <b/>
      <sz val="48"/>
      <name val="Arial"/>
      <family val="2"/>
    </font>
    <font>
      <b/>
      <sz val="28"/>
      <name val="Arial"/>
      <family val="2"/>
    </font>
    <font>
      <b/>
      <sz val="36"/>
      <name val="Arial"/>
      <family val="2"/>
    </font>
    <font>
      <b/>
      <sz val="20"/>
      <name val="Arial"/>
      <family val="2"/>
    </font>
    <font>
      <sz val="1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indexed="9"/>
        <bgColor indexed="64"/>
      </patternFill>
    </fill>
  </fills>
  <borders count="9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327">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9" fontId="42" fillId="0" borderId="0" applyFont="0" applyFill="0" applyBorder="0" applyAlignment="0" applyProtection="0"/>
  </cellStyleXfs>
  <cellXfs count="460">
    <xf numFmtId="0" fontId="0" fillId="0" borderId="0" xfId="0"/>
    <xf numFmtId="0" fontId="24" fillId="0" borderId="0" xfId="0" applyFont="1" applyProtection="1"/>
    <xf numFmtId="0" fontId="4" fillId="0" borderId="0" xfId="0" applyFont="1" applyProtection="1"/>
    <xf numFmtId="0" fontId="4" fillId="0" borderId="0" xfId="125" applyFont="1" applyAlignment="1" applyProtection="1"/>
    <xf numFmtId="164" fontId="4" fillId="0" borderId="25" xfId="81" applyNumberFormat="1" applyFont="1" applyFill="1" applyBorder="1" applyAlignment="1" applyProtection="1">
      <alignment vertical="top"/>
      <protection locked="0"/>
    </xf>
    <xf numFmtId="0" fontId="4" fillId="0" borderId="0" xfId="0" applyFont="1" applyFill="1" applyAlignment="1" applyProtection="1"/>
    <xf numFmtId="164" fontId="4" fillId="0" borderId="48" xfId="81" applyNumberFormat="1" applyFont="1" applyFill="1" applyBorder="1" applyAlignment="1" applyProtection="1">
      <alignment vertical="top"/>
      <protection locked="0"/>
    </xf>
    <xf numFmtId="0" fontId="0" fillId="0" borderId="0" xfId="0"/>
    <xf numFmtId="0" fontId="24" fillId="0" borderId="0" xfId="126" applyFont="1" applyFill="1" applyAlignment="1"/>
    <xf numFmtId="0" fontId="4" fillId="0" borderId="0" xfId="0" applyFont="1" applyFill="1" applyProtection="1"/>
    <xf numFmtId="49" fontId="4" fillId="0" borderId="12" xfId="0" applyNumberFormat="1" applyFont="1" applyBorder="1" applyAlignment="1" applyProtection="1">
      <alignment horizontal="right" vertical="top"/>
    </xf>
    <xf numFmtId="0" fontId="4" fillId="0" borderId="16" xfId="0" applyFont="1" applyFill="1" applyBorder="1" applyAlignment="1" applyProtection="1">
      <alignment horizontal="left" vertical="top" indent="1"/>
    </xf>
    <xf numFmtId="0" fontId="4" fillId="0" borderId="17" xfId="0" applyFont="1" applyFill="1" applyBorder="1" applyAlignment="1" applyProtection="1">
      <alignment vertical="top"/>
    </xf>
    <xf numFmtId="49" fontId="4" fillId="0" borderId="13" xfId="0" applyNumberFormat="1" applyFont="1" applyBorder="1" applyAlignment="1" applyProtection="1">
      <alignment horizontal="right" vertical="top"/>
    </xf>
    <xf numFmtId="0" fontId="4" fillId="0" borderId="11" xfId="0" applyFont="1" applyFill="1" applyBorder="1" applyAlignment="1" applyProtection="1">
      <alignment vertical="top"/>
    </xf>
    <xf numFmtId="0" fontId="4" fillId="0" borderId="14" xfId="0" applyFont="1" applyFill="1" applyBorder="1" applyAlignment="1" applyProtection="1">
      <alignment horizontal="left" vertical="top" wrapText="1" indent="1"/>
    </xf>
    <xf numFmtId="0" fontId="4" fillId="0" borderId="11" xfId="0" applyFont="1" applyBorder="1" applyAlignment="1" applyProtection="1">
      <alignment vertical="top"/>
    </xf>
    <xf numFmtId="0" fontId="4" fillId="0" borderId="14" xfId="0" applyFont="1" applyFill="1" applyBorder="1" applyAlignment="1" applyProtection="1">
      <alignment horizontal="left" vertical="top" indent="1"/>
    </xf>
    <xf numFmtId="0" fontId="4" fillId="0" borderId="14" xfId="0" applyFont="1" applyFill="1" applyBorder="1" applyAlignment="1" applyProtection="1">
      <alignment vertical="top"/>
    </xf>
    <xf numFmtId="49" fontId="4" fillId="0" borderId="13" xfId="0" applyNumberFormat="1" applyFont="1" applyFill="1" applyBorder="1" applyAlignment="1" applyProtection="1">
      <alignment horizontal="right" vertical="top"/>
    </xf>
    <xf numFmtId="49" fontId="4" fillId="0" borderId="11" xfId="0" applyNumberFormat="1" applyFont="1" applyFill="1" applyBorder="1" applyAlignment="1" applyProtection="1">
      <alignment horizontal="right" vertical="top"/>
    </xf>
    <xf numFmtId="0" fontId="4" fillId="0" borderId="11" xfId="0" applyNumberFormat="1" applyFont="1" applyFill="1" applyBorder="1" applyAlignment="1" applyProtection="1">
      <alignment vertical="top"/>
    </xf>
    <xf numFmtId="0" fontId="4" fillId="0" borderId="16" xfId="0" applyFont="1" applyBorder="1" applyAlignment="1" applyProtection="1">
      <alignment horizontal="left" vertical="top" indent="1"/>
    </xf>
    <xf numFmtId="0" fontId="4" fillId="0" borderId="17" xfId="0" applyFont="1" applyBorder="1" applyAlignment="1" applyProtection="1">
      <alignment vertical="top"/>
    </xf>
    <xf numFmtId="49" fontId="4" fillId="0" borderId="11" xfId="0" applyNumberFormat="1" applyFont="1" applyBorder="1" applyAlignment="1" applyProtection="1">
      <alignment horizontal="right" vertical="top"/>
    </xf>
    <xf numFmtId="0" fontId="4" fillId="0" borderId="11" xfId="0" applyFont="1" applyBorder="1" applyProtection="1"/>
    <xf numFmtId="0" fontId="4" fillId="0" borderId="19" xfId="0" applyFont="1" applyBorder="1" applyAlignment="1" applyProtection="1">
      <alignment vertical="top"/>
    </xf>
    <xf numFmtId="0" fontId="4" fillId="0" borderId="11" xfId="0" applyFont="1" applyBorder="1" applyAlignment="1" applyProtection="1">
      <alignment horizontal="left" vertical="top" indent="1"/>
    </xf>
    <xf numFmtId="0" fontId="4" fillId="0" borderId="14" xfId="0" applyFont="1" applyBorder="1" applyAlignment="1" applyProtection="1">
      <alignment vertical="top"/>
    </xf>
    <xf numFmtId="49" fontId="4" fillId="0" borderId="24" xfId="0" applyNumberFormat="1" applyFont="1" applyBorder="1" applyAlignment="1" applyProtection="1">
      <alignment horizontal="right" vertical="top"/>
    </xf>
    <xf numFmtId="0" fontId="4" fillId="0" borderId="19" xfId="0" applyFont="1" applyBorder="1" applyAlignment="1" applyProtection="1">
      <alignment horizontal="left" vertical="top" indent="1"/>
    </xf>
    <xf numFmtId="49" fontId="4" fillId="0" borderId="43" xfId="0" applyNumberFormat="1" applyFont="1" applyBorder="1" applyAlignment="1" applyProtection="1">
      <alignment horizontal="right" vertical="top"/>
    </xf>
    <xf numFmtId="0" fontId="4" fillId="0" borderId="44" xfId="0" applyFont="1" applyBorder="1" applyAlignment="1" applyProtection="1">
      <alignment horizontal="left" vertical="top" indent="1"/>
    </xf>
    <xf numFmtId="0" fontId="4" fillId="0" borderId="44" xfId="0" applyFont="1" applyBorder="1" applyAlignment="1" applyProtection="1">
      <alignment vertical="top"/>
    </xf>
    <xf numFmtId="0" fontId="4" fillId="0" borderId="54" xfId="0" applyFont="1" applyFill="1" applyBorder="1" applyAlignment="1" applyProtection="1">
      <alignment horizontal="center" vertical="top" wrapText="1"/>
    </xf>
    <xf numFmtId="0" fontId="4" fillId="0" borderId="52" xfId="0" applyFont="1" applyFill="1" applyBorder="1" applyAlignment="1" applyProtection="1">
      <alignment horizontal="center" vertical="top" wrapText="1"/>
    </xf>
    <xf numFmtId="0" fontId="4" fillId="26" borderId="12" xfId="0" applyFont="1" applyFill="1" applyBorder="1" applyAlignment="1" applyProtection="1">
      <alignment vertical="top"/>
    </xf>
    <xf numFmtId="0" fontId="4" fillId="26" borderId="16" xfId="0" applyNumberFormat="1" applyFont="1" applyFill="1" applyBorder="1" applyAlignment="1" applyProtection="1">
      <alignment vertical="top"/>
    </xf>
    <xf numFmtId="0" fontId="4" fillId="26" borderId="17" xfId="0" applyFont="1" applyFill="1" applyBorder="1" applyAlignment="1" applyProtection="1">
      <alignment horizontal="left" vertical="top" indent="1"/>
    </xf>
    <xf numFmtId="0" fontId="4" fillId="26" borderId="20" xfId="0" applyFont="1" applyFill="1" applyBorder="1" applyAlignment="1" applyProtection="1">
      <alignment vertical="top"/>
    </xf>
    <xf numFmtId="0" fontId="4" fillId="26" borderId="23" xfId="0" applyNumberFormat="1" applyFont="1" applyFill="1" applyBorder="1" applyAlignment="1" applyProtection="1">
      <alignment vertical="top"/>
    </xf>
    <xf numFmtId="0" fontId="4" fillId="26" borderId="18" xfId="0" applyFont="1" applyFill="1" applyBorder="1" applyAlignment="1" applyProtection="1">
      <alignment horizontal="left" vertical="top" indent="1"/>
    </xf>
    <xf numFmtId="0" fontId="4" fillId="26" borderId="11" xfId="0" applyFont="1" applyFill="1" applyBorder="1" applyAlignment="1" applyProtection="1">
      <alignment vertical="top"/>
    </xf>
    <xf numFmtId="0" fontId="4" fillId="26" borderId="11" xfId="0" applyNumberFormat="1" applyFont="1" applyFill="1" applyBorder="1" applyAlignment="1" applyProtection="1">
      <alignment vertical="top"/>
    </xf>
    <xf numFmtId="0" fontId="4" fillId="26" borderId="14" xfId="0" applyFont="1" applyFill="1" applyBorder="1" applyAlignment="1" applyProtection="1">
      <alignment horizontal="left" vertical="top" indent="1"/>
    </xf>
    <xf numFmtId="0" fontId="29" fillId="26" borderId="20" xfId="0" applyFont="1" applyFill="1" applyBorder="1" applyAlignment="1" applyProtection="1">
      <alignment vertical="top"/>
    </xf>
    <xf numFmtId="0" fontId="4" fillId="26" borderId="23" xfId="0" applyNumberFormat="1" applyFont="1" applyFill="1" applyBorder="1" applyAlignment="1" applyProtection="1">
      <alignment horizontal="left" vertical="top"/>
    </xf>
    <xf numFmtId="0" fontId="4" fillId="26" borderId="18" xfId="0" applyFont="1" applyFill="1" applyBorder="1" applyAlignment="1" applyProtection="1">
      <alignment vertical="top"/>
    </xf>
    <xf numFmtId="49" fontId="4" fillId="26" borderId="13" xfId="0" applyNumberFormat="1" applyFont="1" applyFill="1" applyBorder="1" applyAlignment="1" applyProtection="1">
      <alignment horizontal="right" vertical="top"/>
    </xf>
    <xf numFmtId="0" fontId="4" fillId="26" borderId="23" xfId="0" applyFont="1" applyFill="1" applyBorder="1" applyAlignment="1" applyProtection="1">
      <alignment horizontal="left" vertical="top"/>
    </xf>
    <xf numFmtId="0" fontId="4" fillId="0" borderId="0" xfId="126" applyFont="1" applyAlignment="1" applyProtection="1"/>
    <xf numFmtId="0" fontId="24" fillId="0" borderId="0" xfId="126" applyFont="1" applyFill="1" applyAlignment="1" applyProtection="1"/>
    <xf numFmtId="0" fontId="4" fillId="26" borderId="0" xfId="126" applyFont="1" applyFill="1" applyAlignment="1" applyProtection="1"/>
    <xf numFmtId="164" fontId="4" fillId="0" borderId="0" xfId="81" applyNumberFormat="1" applyFont="1" applyFill="1" applyBorder="1" applyAlignment="1" applyProtection="1">
      <alignment horizontal="center" vertical="top"/>
      <protection locked="0"/>
    </xf>
    <xf numFmtId="0" fontId="0" fillId="0" borderId="0" xfId="0" applyFont="1" applyFill="1"/>
    <xf numFmtId="0" fontId="0" fillId="0" borderId="0" xfId="0" applyFont="1" applyBorder="1" applyAlignment="1"/>
    <xf numFmtId="0" fontId="0" fillId="0" borderId="0" xfId="0" applyFont="1"/>
    <xf numFmtId="0" fontId="0" fillId="0" borderId="0" xfId="0" applyFont="1" applyAlignment="1">
      <alignment horizontal="center"/>
    </xf>
    <xf numFmtId="0" fontId="0" fillId="0" borderId="79" xfId="0" applyFont="1" applyBorder="1" applyAlignment="1" applyProtection="1">
      <alignment horizontal="left" wrapText="1" indent="3"/>
      <protection locked="0"/>
    </xf>
    <xf numFmtId="0" fontId="0" fillId="0" borderId="0" xfId="0" applyFont="1" applyFill="1" applyBorder="1" applyAlignment="1"/>
    <xf numFmtId="0" fontId="24" fillId="0" borderId="0" xfId="125" applyFont="1" applyAlignment="1" applyProtection="1"/>
    <xf numFmtId="0" fontId="24" fillId="0" borderId="0" xfId="125" applyFont="1" applyAlignment="1" applyProtection="1">
      <alignment horizontal="left"/>
    </xf>
    <xf numFmtId="0" fontId="4" fillId="0" borderId="0" xfId="126" applyFont="1" applyFill="1" applyAlignment="1" applyProtection="1"/>
    <xf numFmtId="0" fontId="24" fillId="0" borderId="0" xfId="126" applyFont="1"/>
    <xf numFmtId="49" fontId="35" fillId="0" borderId="64" xfId="325" applyNumberFormat="1" applyFont="1" applyBorder="1" applyAlignment="1" applyProtection="1">
      <alignment horizontal="left" vertical="center"/>
      <protection locked="0"/>
    </xf>
    <xf numFmtId="0" fontId="35" fillId="0" borderId="64" xfId="325" applyFont="1" applyBorder="1" applyAlignment="1" applyProtection="1">
      <alignment horizontal="left" vertical="center"/>
      <protection locked="0"/>
    </xf>
    <xf numFmtId="0" fontId="24" fillId="0" borderId="0" xfId="126" applyFont="1" applyAlignment="1" applyProtection="1">
      <alignment horizontal="left"/>
    </xf>
    <xf numFmtId="0" fontId="0" fillId="0" borderId="15" xfId="0" applyFont="1" applyFill="1" applyBorder="1" applyAlignment="1" applyProtection="1">
      <alignment horizontal="left" vertical="top" wrapText="1"/>
      <protection locked="0"/>
    </xf>
    <xf numFmtId="164" fontId="4" fillId="0" borderId="0" xfId="81" applyNumberFormat="1" applyFont="1" applyFill="1" applyBorder="1" applyAlignment="1" applyProtection="1">
      <alignment vertical="top"/>
      <protection locked="0"/>
    </xf>
    <xf numFmtId="164" fontId="4" fillId="27" borderId="31" xfId="81" applyNumberFormat="1" applyFont="1" applyFill="1" applyBorder="1" applyAlignment="1" applyProtection="1">
      <alignment vertical="top"/>
    </xf>
    <xf numFmtId="164" fontId="4" fillId="27" borderId="45" xfId="81" applyNumberFormat="1" applyFont="1" applyFill="1" applyBorder="1" applyAlignment="1" applyProtection="1">
      <alignment vertical="top"/>
    </xf>
    <xf numFmtId="164" fontId="4" fillId="27" borderId="25" xfId="81" applyNumberFormat="1" applyFont="1" applyFill="1" applyBorder="1" applyAlignment="1" applyProtection="1">
      <alignment vertical="top"/>
    </xf>
    <xf numFmtId="164" fontId="4" fillId="27" borderId="48" xfId="81" applyNumberFormat="1" applyFont="1" applyFill="1" applyBorder="1" applyAlignment="1" applyProtection="1">
      <alignment vertical="top"/>
    </xf>
    <xf numFmtId="164" fontId="4" fillId="27" borderId="29" xfId="81" applyNumberFormat="1" applyFont="1" applyFill="1" applyBorder="1" applyAlignment="1" applyProtection="1">
      <alignment vertical="top"/>
    </xf>
    <xf numFmtId="164" fontId="4" fillId="27" borderId="59" xfId="81" applyNumberFormat="1" applyFont="1" applyFill="1" applyBorder="1" applyAlignment="1" applyProtection="1">
      <alignment vertical="top"/>
    </xf>
    <xf numFmtId="164" fontId="4" fillId="27" borderId="22" xfId="81" applyNumberFormat="1" applyFont="1" applyFill="1" applyBorder="1" applyAlignment="1" applyProtection="1">
      <alignment vertical="top"/>
    </xf>
    <xf numFmtId="164" fontId="4" fillId="27" borderId="0" xfId="91" applyNumberFormat="1" applyFont="1" applyFill="1" applyBorder="1" applyAlignment="1" applyProtection="1">
      <alignment vertical="top"/>
    </xf>
    <xf numFmtId="164" fontId="4" fillId="27" borderId="45" xfId="91" applyNumberFormat="1" applyFont="1" applyFill="1" applyBorder="1" applyAlignment="1" applyProtection="1">
      <alignment vertical="top"/>
    </xf>
    <xf numFmtId="164" fontId="4" fillId="27" borderId="0" xfId="81" applyNumberFormat="1" applyFont="1" applyFill="1" applyBorder="1" applyAlignment="1" applyProtection="1">
      <alignment horizontal="center" vertical="top"/>
    </xf>
    <xf numFmtId="164" fontId="4" fillId="27" borderId="0" xfId="81" applyNumberFormat="1" applyFont="1" applyFill="1" applyBorder="1" applyAlignment="1" applyProtection="1">
      <alignment vertical="top"/>
    </xf>
    <xf numFmtId="164" fontId="4" fillId="27" borderId="25" xfId="81" applyNumberFormat="1" applyFont="1" applyFill="1" applyBorder="1" applyAlignment="1" applyProtection="1">
      <alignment horizontal="center" vertical="top"/>
    </xf>
    <xf numFmtId="164" fontId="4" fillId="27" borderId="45" xfId="81" applyNumberFormat="1" applyFont="1" applyFill="1" applyBorder="1" applyAlignment="1" applyProtection="1">
      <alignment horizontal="center" vertical="top"/>
    </xf>
    <xf numFmtId="0" fontId="0" fillId="0" borderId="0" xfId="0" applyFill="1"/>
    <xf numFmtId="49" fontId="24" fillId="26" borderId="0" xfId="125" applyNumberFormat="1" applyFont="1" applyFill="1" applyAlignment="1" applyProtection="1">
      <alignment horizontal="left"/>
    </xf>
    <xf numFmtId="0" fontId="35" fillId="0" borderId="15" xfId="325" applyFont="1" applyBorder="1" applyAlignment="1" applyProtection="1">
      <alignment vertical="center"/>
    </xf>
    <xf numFmtId="0" fontId="35" fillId="0" borderId="65" xfId="325" applyFont="1" applyBorder="1" applyAlignment="1" applyProtection="1">
      <alignment wrapText="1"/>
    </xf>
    <xf numFmtId="0" fontId="0" fillId="26" borderId="0" xfId="0" applyFill="1" applyAlignment="1" applyProtection="1">
      <alignment horizontal="left"/>
    </xf>
    <xf numFmtId="49" fontId="0" fillId="26" borderId="0" xfId="0" applyNumberFormat="1" applyFill="1" applyAlignment="1" applyProtection="1">
      <alignment horizontal="left"/>
    </xf>
    <xf numFmtId="0" fontId="24" fillId="0" borderId="0" xfId="0" applyFont="1" applyFill="1" applyProtection="1"/>
    <xf numFmtId="0" fontId="4" fillId="0" borderId="0" xfId="126" applyFont="1" applyProtection="1"/>
    <xf numFmtId="0" fontId="4" fillId="0" borderId="17" xfId="0" applyFont="1" applyBorder="1" applyAlignment="1" applyProtection="1">
      <alignment horizontal="left" vertical="top" indent="1"/>
    </xf>
    <xf numFmtId="0" fontId="4" fillId="0" borderId="14" xfId="0" applyFont="1" applyBorder="1" applyAlignment="1" applyProtection="1">
      <alignment horizontal="left" vertical="top" indent="1"/>
    </xf>
    <xf numFmtId="0" fontId="4" fillId="0" borderId="11" xfId="0" quotePrefix="1" applyFont="1" applyFill="1" applyBorder="1" applyAlignment="1" applyProtection="1">
      <alignment horizontal="right" vertical="top"/>
    </xf>
    <xf numFmtId="0" fontId="4" fillId="0" borderId="11" xfId="0" quotePrefix="1" applyNumberFormat="1" applyFont="1" applyFill="1" applyBorder="1" applyAlignment="1" applyProtection="1">
      <alignment vertical="top"/>
    </xf>
    <xf numFmtId="0" fontId="4" fillId="0" borderId="39" xfId="0" applyFont="1" applyFill="1" applyBorder="1" applyAlignment="1" applyProtection="1">
      <alignment horizontal="center" vertical="top" wrapText="1"/>
    </xf>
    <xf numFmtId="0" fontId="4" fillId="0" borderId="46" xfId="0" applyFont="1" applyFill="1" applyBorder="1" applyAlignment="1" applyProtection="1">
      <alignment horizontal="center" vertical="top" wrapText="1"/>
    </xf>
    <xf numFmtId="0" fontId="24" fillId="28" borderId="10" xfId="0" applyFont="1" applyFill="1" applyBorder="1" applyAlignment="1" applyProtection="1">
      <alignment horizontal="center"/>
    </xf>
    <xf numFmtId="0" fontId="0" fillId="0" borderId="10" xfId="0" applyFont="1" applyBorder="1" applyAlignment="1" applyProtection="1">
      <alignment horizontal="center"/>
    </xf>
    <xf numFmtId="0" fontId="24" fillId="28" borderId="77" xfId="0" applyFont="1" applyFill="1" applyBorder="1" applyAlignment="1" applyProtection="1">
      <alignment horizontal="left" indent="1"/>
    </xf>
    <xf numFmtId="0" fontId="24" fillId="28" borderId="30" xfId="0" applyFont="1" applyFill="1" applyBorder="1" applyAlignment="1" applyProtection="1">
      <alignment horizontal="center"/>
    </xf>
    <xf numFmtId="0" fontId="0" fillId="0" borderId="30" xfId="0" applyFont="1" applyBorder="1" applyAlignment="1" applyProtection="1">
      <alignment horizontal="center"/>
    </xf>
    <xf numFmtId="0" fontId="0" fillId="0" borderId="79" xfId="0" applyFont="1" applyBorder="1" applyAlignment="1" applyProtection="1">
      <alignment horizontal="left" indent="2"/>
    </xf>
    <xf numFmtId="0" fontId="0" fillId="0" borderId="87" xfId="0" applyFont="1" applyBorder="1" applyAlignment="1" applyProtection="1">
      <alignment horizontal="left" indent="2"/>
    </xf>
    <xf numFmtId="0" fontId="4" fillId="0" borderId="85" xfId="0" applyFont="1" applyBorder="1" applyAlignment="1" applyProtection="1">
      <alignment horizontal="left" indent="2"/>
    </xf>
    <xf numFmtId="0" fontId="0" fillId="0" borderId="0" xfId="126" applyFont="1" applyAlignment="1" applyProtection="1"/>
    <xf numFmtId="0" fontId="4" fillId="0" borderId="30" xfId="125" applyFont="1" applyBorder="1" applyAlignment="1" applyProtection="1">
      <alignment horizontal="center"/>
    </xf>
    <xf numFmtId="0" fontId="4" fillId="0" borderId="40" xfId="125" applyFont="1" applyBorder="1" applyAlignment="1" applyProtection="1">
      <alignment horizontal="center"/>
    </xf>
    <xf numFmtId="0" fontId="4" fillId="0" borderId="41" xfId="125" applyFont="1" applyBorder="1" applyAlignment="1" applyProtection="1">
      <alignment horizontal="center"/>
    </xf>
    <xf numFmtId="0" fontId="4" fillId="0" borderId="54" xfId="125" applyFont="1" applyBorder="1" applyAlignment="1" applyProtection="1">
      <alignment horizontal="center"/>
    </xf>
    <xf numFmtId="0" fontId="4" fillId="0" borderId="53" xfId="125" applyFont="1" applyBorder="1" applyAlignment="1" applyProtection="1">
      <alignment horizontal="center"/>
    </xf>
    <xf numFmtId="0" fontId="27" fillId="0" borderId="61" xfId="125" applyFont="1" applyFill="1" applyBorder="1" applyAlignment="1" applyProtection="1">
      <alignment horizontal="center"/>
    </xf>
    <xf numFmtId="0" fontId="27" fillId="0" borderId="57" xfId="125" applyFont="1" applyFill="1" applyBorder="1" applyAlignment="1" applyProtection="1">
      <alignment horizontal="center"/>
    </xf>
    <xf numFmtId="0" fontId="27" fillId="0" borderId="62" xfId="125" applyFont="1" applyFill="1" applyBorder="1" applyAlignment="1" applyProtection="1">
      <alignment horizontal="center"/>
    </xf>
    <xf numFmtId="49" fontId="4" fillId="0" borderId="67" xfId="125" applyNumberFormat="1" applyFont="1" applyBorder="1" applyAlignment="1" applyProtection="1">
      <alignment horizontal="right"/>
    </xf>
    <xf numFmtId="49" fontId="4" fillId="0" borderId="68" xfId="126" applyNumberFormat="1" applyFont="1" applyBorder="1" applyAlignment="1" applyProtection="1">
      <alignment horizontal="left" vertical="top" indent="1"/>
    </xf>
    <xf numFmtId="0" fontId="4" fillId="0" borderId="28" xfId="126" applyFont="1" applyBorder="1" applyAlignment="1" applyProtection="1"/>
    <xf numFmtId="49" fontId="4" fillId="0" borderId="69" xfId="125" applyNumberFormat="1" applyFont="1" applyFill="1" applyBorder="1" applyAlignment="1" applyProtection="1">
      <alignment horizontal="right"/>
    </xf>
    <xf numFmtId="0" fontId="4" fillId="0" borderId="45" xfId="126" applyFont="1" applyFill="1" applyBorder="1" applyAlignment="1" applyProtection="1">
      <alignment horizontal="left" vertical="top" indent="1"/>
    </xf>
    <xf numFmtId="0" fontId="4" fillId="0" borderId="45" xfId="126" applyFont="1" applyFill="1" applyBorder="1" applyAlignment="1" applyProtection="1">
      <alignment horizontal="left" vertical="top" wrapText="1" indent="1"/>
    </xf>
    <xf numFmtId="49" fontId="4" fillId="0" borderId="69" xfId="125" applyNumberFormat="1" applyFont="1" applyBorder="1" applyAlignment="1" applyProtection="1">
      <alignment horizontal="right"/>
    </xf>
    <xf numFmtId="49" fontId="4" fillId="0" borderId="70" xfId="125" applyNumberFormat="1" applyFont="1" applyBorder="1" applyAlignment="1" applyProtection="1">
      <alignment horizontal="right"/>
    </xf>
    <xf numFmtId="49" fontId="4" fillId="0" borderId="70" xfId="125" applyNumberFormat="1" applyFont="1" applyFill="1" applyBorder="1" applyAlignment="1" applyProtection="1">
      <alignment horizontal="right"/>
    </xf>
    <xf numFmtId="0" fontId="4" fillId="0" borderId="27" xfId="0" applyNumberFormat="1" applyFont="1" applyFill="1" applyBorder="1" applyAlignment="1" applyProtection="1">
      <alignment vertical="top"/>
    </xf>
    <xf numFmtId="0" fontId="4" fillId="0" borderId="33" xfId="125" applyFont="1" applyFill="1" applyBorder="1" applyAlignment="1" applyProtection="1">
      <alignment horizontal="left" vertical="top" indent="1"/>
    </xf>
    <xf numFmtId="0" fontId="4" fillId="0" borderId="69" xfId="125" applyFont="1" applyBorder="1" applyAlignment="1" applyProtection="1">
      <alignment horizontal="right"/>
    </xf>
    <xf numFmtId="0" fontId="4" fillId="0" borderId="0" xfId="125" applyFont="1" applyBorder="1" applyAlignment="1" applyProtection="1"/>
    <xf numFmtId="0" fontId="4" fillId="0" borderId="45" xfId="125" applyFont="1" applyBorder="1" applyAlignment="1" applyProtection="1"/>
    <xf numFmtId="0" fontId="24" fillId="0" borderId="69" xfId="126" applyFont="1" applyFill="1" applyBorder="1" applyAlignment="1" applyProtection="1"/>
    <xf numFmtId="0" fontId="4" fillId="0" borderId="0" xfId="126" applyProtection="1"/>
    <xf numFmtId="0" fontId="24" fillId="0" borderId="15" xfId="0" applyFont="1" applyBorder="1" applyAlignment="1" applyProtection="1">
      <alignment horizontal="center"/>
    </xf>
    <xf numFmtId="0" fontId="24" fillId="0" borderId="0" xfId="126" applyFont="1" applyProtection="1"/>
    <xf numFmtId="0" fontId="29" fillId="0" borderId="0" xfId="0" applyFont="1" applyProtection="1"/>
    <xf numFmtId="0" fontId="28" fillId="0" borderId="0" xfId="0" applyFont="1" applyProtection="1"/>
    <xf numFmtId="0" fontId="35" fillId="0" borderId="66" xfId="325" applyFont="1" applyFill="1" applyBorder="1" applyProtection="1">
      <protection locked="0"/>
    </xf>
    <xf numFmtId="0" fontId="24" fillId="0" borderId="0" xfId="0" applyFont="1" applyProtection="1">
      <protection locked="0"/>
    </xf>
    <xf numFmtId="0" fontId="4" fillId="0" borderId="0" xfId="126" applyFont="1" applyAlignment="1" applyProtection="1">
      <protection locked="0"/>
    </xf>
    <xf numFmtId="0" fontId="4" fillId="0" borderId="0" xfId="126" applyFont="1" applyFill="1" applyAlignment="1" applyProtection="1">
      <protection locked="0"/>
    </xf>
    <xf numFmtId="0" fontId="4" fillId="0" borderId="0" xfId="125" applyFont="1" applyAlignment="1" applyProtection="1">
      <protection locked="0"/>
    </xf>
    <xf numFmtId="37" fontId="4" fillId="27" borderId="19" xfId="126" applyNumberFormat="1" applyFont="1" applyFill="1" applyBorder="1" applyAlignment="1" applyProtection="1">
      <alignment horizontal="center" vertical="top"/>
    </xf>
    <xf numFmtId="37" fontId="4" fillId="27" borderId="72" xfId="126" applyNumberFormat="1" applyFont="1" applyFill="1" applyBorder="1" applyAlignment="1" applyProtection="1">
      <alignment horizontal="center" vertical="top"/>
    </xf>
    <xf numFmtId="37" fontId="4" fillId="27" borderId="27" xfId="126" applyNumberFormat="1" applyFont="1" applyFill="1" applyBorder="1" applyAlignment="1" applyProtection="1">
      <alignment horizontal="center" vertical="top"/>
    </xf>
    <xf numFmtId="49" fontId="4" fillId="26" borderId="69" xfId="125" applyNumberFormat="1" applyFont="1" applyFill="1" applyBorder="1" applyAlignment="1" applyProtection="1">
      <alignment horizontal="right"/>
    </xf>
    <xf numFmtId="0" fontId="4" fillId="26" borderId="46" xfId="126" applyFont="1" applyFill="1" applyBorder="1" applyAlignment="1" applyProtection="1">
      <alignment horizontal="left" vertical="top" indent="1"/>
    </xf>
    <xf numFmtId="0" fontId="4" fillId="26" borderId="45" xfId="125" applyFont="1" applyFill="1" applyBorder="1" applyAlignment="1" applyProtection="1">
      <alignment horizontal="left" vertical="top" indent="1"/>
    </xf>
    <xf numFmtId="49" fontId="4" fillId="26" borderId="73" xfId="125" applyNumberFormat="1" applyFont="1" applyFill="1" applyBorder="1" applyAlignment="1" applyProtection="1">
      <alignment horizontal="right"/>
    </xf>
    <xf numFmtId="0" fontId="4" fillId="26" borderId="35" xfId="0" applyNumberFormat="1" applyFont="1" applyFill="1" applyBorder="1" applyAlignment="1" applyProtection="1">
      <alignment vertical="top"/>
    </xf>
    <xf numFmtId="0" fontId="4" fillId="26" borderId="46" xfId="125" applyFont="1" applyFill="1" applyBorder="1" applyAlignment="1" applyProtection="1">
      <alignment horizontal="left" vertical="top" indent="1"/>
    </xf>
    <xf numFmtId="0" fontId="4" fillId="0" borderId="0" xfId="0" applyFont="1" applyFill="1" applyProtection="1">
      <protection locked="0"/>
    </xf>
    <xf numFmtId="0" fontId="4" fillId="0" borderId="0" xfId="0" applyFont="1" applyProtection="1">
      <protection locked="0"/>
    </xf>
    <xf numFmtId="0" fontId="4" fillId="0" borderId="0" xfId="125" applyFont="1" applyFill="1" applyAlignment="1" applyProtection="1">
      <protection locked="0"/>
    </xf>
    <xf numFmtId="0" fontId="4" fillId="0" borderId="0" xfId="0" applyNumberFormat="1" applyFont="1" applyFill="1" applyAlignment="1" applyProtection="1">
      <alignment horizontal="left"/>
      <protection locked="0"/>
    </xf>
    <xf numFmtId="0" fontId="4" fillId="0" borderId="0" xfId="125" applyFont="1" applyFill="1" applyBorder="1" applyAlignment="1" applyProtection="1">
      <protection locked="0"/>
    </xf>
    <xf numFmtId="0" fontId="4" fillId="0" borderId="0" xfId="0" applyFont="1" applyFill="1" applyAlignment="1" applyProtection="1">
      <protection locked="0"/>
    </xf>
    <xf numFmtId="0" fontId="4" fillId="0" borderId="0" xfId="0" applyFont="1" applyAlignment="1" applyProtection="1">
      <alignment horizontal="right"/>
      <protection locked="0"/>
    </xf>
    <xf numFmtId="49" fontId="4" fillId="0" borderId="0" xfId="0" applyNumberFormat="1" applyFont="1" applyProtection="1">
      <protection locked="0"/>
    </xf>
    <xf numFmtId="0" fontId="32" fillId="0" borderId="0" xfId="0" applyFont="1" applyFill="1" applyProtection="1">
      <protection locked="0"/>
    </xf>
    <xf numFmtId="0" fontId="24" fillId="0" borderId="0" xfId="126" applyFont="1" applyFill="1" applyAlignment="1" applyProtection="1">
      <protection locked="0"/>
    </xf>
    <xf numFmtId="0" fontId="24" fillId="0" borderId="0" xfId="126" applyFont="1" applyFill="1" applyBorder="1" applyAlignment="1" applyProtection="1">
      <alignment vertical="top"/>
      <protection locked="0"/>
    </xf>
    <xf numFmtId="0" fontId="22" fillId="0" borderId="0" xfId="199" applyFont="1" applyProtection="1"/>
    <xf numFmtId="49" fontId="4" fillId="26" borderId="20" xfId="0" applyNumberFormat="1" applyFont="1" applyFill="1" applyBorder="1" applyAlignment="1" applyProtection="1">
      <alignment horizontal="right" vertical="top"/>
    </xf>
    <xf numFmtId="2" fontId="4" fillId="26" borderId="23" xfId="0" applyNumberFormat="1" applyFont="1" applyFill="1" applyBorder="1" applyAlignment="1" applyProtection="1">
      <alignment horizontal="right" vertical="top"/>
    </xf>
    <xf numFmtId="0" fontId="4" fillId="26" borderId="18" xfId="0" applyFont="1" applyFill="1" applyBorder="1" applyAlignment="1" applyProtection="1">
      <alignment horizontal="left" vertical="top" wrapText="1" indent="1"/>
    </xf>
    <xf numFmtId="0" fontId="33" fillId="0" borderId="0" xfId="0" applyFont="1" applyFill="1" applyProtection="1">
      <protection locked="0"/>
    </xf>
    <xf numFmtId="0" fontId="4" fillId="0" borderId="0" xfId="0" applyFont="1" applyAlignment="1" applyProtection="1">
      <alignment wrapText="1"/>
      <protection locked="0"/>
    </xf>
    <xf numFmtId="0" fontId="4" fillId="0" borderId="0" xfId="0" applyFont="1" applyFill="1" applyAlignment="1" applyProtection="1">
      <alignment wrapText="1"/>
      <protection locked="0"/>
    </xf>
    <xf numFmtId="49" fontId="4" fillId="0" borderId="0" xfId="0" applyNumberFormat="1" applyFont="1" applyFill="1" applyAlignment="1" applyProtection="1">
      <alignment horizontal="left"/>
      <protection locked="0"/>
    </xf>
    <xf numFmtId="0" fontId="4" fillId="0" borderId="0" xfId="125" applyFont="1" applyFill="1" applyBorder="1" applyAlignment="1" applyProtection="1">
      <alignment wrapText="1"/>
      <protection locked="0"/>
    </xf>
    <xf numFmtId="0" fontId="4" fillId="0" borderId="0" xfId="0" applyFont="1" applyAlignment="1" applyProtection="1">
      <protection locked="0"/>
    </xf>
    <xf numFmtId="0" fontId="4" fillId="0" borderId="0" xfId="125" applyFont="1" applyAlignment="1" applyProtection="1">
      <alignment wrapText="1"/>
      <protection locked="0"/>
    </xf>
    <xf numFmtId="164" fontId="4" fillId="0" borderId="0" xfId="81" applyNumberFormat="1" applyFont="1" applyBorder="1" applyProtection="1">
      <protection locked="0"/>
    </xf>
    <xf numFmtId="0" fontId="0" fillId="0" borderId="0" xfId="0" applyProtection="1">
      <protection locked="0"/>
    </xf>
    <xf numFmtId="0" fontId="34" fillId="24" borderId="92" xfId="325" applyFont="1" applyFill="1" applyBorder="1" applyAlignment="1" applyProtection="1">
      <alignment horizontal="center"/>
      <protection locked="0"/>
    </xf>
    <xf numFmtId="0" fontId="0" fillId="0" borderId="0" xfId="0" applyProtection="1"/>
    <xf numFmtId="0" fontId="34" fillId="24" borderId="36" xfId="325" applyFont="1" applyFill="1" applyBorder="1" applyProtection="1"/>
    <xf numFmtId="0" fontId="34" fillId="24" borderId="37" xfId="325" applyFont="1" applyFill="1" applyBorder="1" applyProtection="1"/>
    <xf numFmtId="0" fontId="35" fillId="0" borderId="24" xfId="325" quotePrefix="1" applyFont="1" applyBorder="1" applyAlignment="1" applyProtection="1">
      <alignment horizontal="right" vertical="center"/>
    </xf>
    <xf numFmtId="0" fontId="36" fillId="0" borderId="43" xfId="0" quotePrefix="1" applyFont="1" applyBorder="1" applyAlignment="1" applyProtection="1">
      <alignment horizontal="right"/>
    </xf>
    <xf numFmtId="0" fontId="24" fillId="0" borderId="0" xfId="126" applyFont="1" applyAlignment="1" applyProtection="1">
      <protection locked="0"/>
    </xf>
    <xf numFmtId="0" fontId="4" fillId="0" borderId="0" xfId="126" applyFont="1" applyBorder="1" applyAlignment="1" applyProtection="1">
      <protection locked="0"/>
    </xf>
    <xf numFmtId="49" fontId="4" fillId="26" borderId="71" xfId="125" applyNumberFormat="1" applyFont="1" applyFill="1" applyBorder="1" applyAlignment="1" applyProtection="1">
      <alignment horizontal="right"/>
    </xf>
    <xf numFmtId="0" fontId="4" fillId="26" borderId="34" xfId="0" applyNumberFormat="1" applyFont="1" applyFill="1" applyBorder="1" applyAlignment="1" applyProtection="1">
      <alignment vertical="top"/>
    </xf>
    <xf numFmtId="0" fontId="4" fillId="26" borderId="47" xfId="125" applyFont="1" applyFill="1" applyBorder="1" applyAlignment="1" applyProtection="1">
      <alignment horizontal="left" vertical="top" indent="1"/>
    </xf>
    <xf numFmtId="164" fontId="4" fillId="0" borderId="0" xfId="0" applyNumberFormat="1" applyFont="1" applyProtection="1">
      <protection locked="0"/>
    </xf>
    <xf numFmtId="165" fontId="4" fillId="0" borderId="25" xfId="62" applyNumberFormat="1" applyFont="1" applyFill="1" applyBorder="1" applyAlignment="1" applyProtection="1">
      <alignment vertical="top"/>
      <protection locked="0"/>
    </xf>
    <xf numFmtId="165" fontId="4" fillId="27" borderId="50" xfId="62" applyNumberFormat="1" applyFont="1" applyFill="1" applyBorder="1" applyAlignment="1" applyProtection="1">
      <alignment vertical="top"/>
    </xf>
    <xf numFmtId="0" fontId="0" fillId="0" borderId="0" xfId="0" applyFill="1" applyProtection="1">
      <protection locked="0"/>
    </xf>
    <xf numFmtId="0" fontId="28" fillId="0" borderId="0" xfId="0" applyFont="1" applyProtection="1">
      <protection locked="0"/>
    </xf>
    <xf numFmtId="0" fontId="0" fillId="0" borderId="0" xfId="0" applyFont="1" applyProtection="1">
      <protection locked="0"/>
    </xf>
    <xf numFmtId="165" fontId="4" fillId="27" borderId="26" xfId="62" applyNumberFormat="1" applyFont="1" applyFill="1" applyBorder="1" applyAlignment="1" applyProtection="1">
      <alignment vertical="top"/>
    </xf>
    <xf numFmtId="0" fontId="4" fillId="0" borderId="0" xfId="0" applyFont="1" applyAlignment="1" applyProtection="1">
      <alignment wrapText="1"/>
    </xf>
    <xf numFmtId="14" fontId="4" fillId="0" borderId="0" xfId="0" applyNumberFormat="1" applyFont="1" applyAlignment="1" applyProtection="1">
      <alignment wrapText="1"/>
      <protection locked="0"/>
    </xf>
    <xf numFmtId="14" fontId="4" fillId="0" borderId="42" xfId="0" applyNumberFormat="1" applyFont="1" applyBorder="1" applyAlignment="1" applyProtection="1">
      <alignment horizontal="center" vertical="top" wrapText="1"/>
    </xf>
    <xf numFmtId="49" fontId="4" fillId="0" borderId="37" xfId="0" applyNumberFormat="1" applyFont="1" applyBorder="1" applyAlignment="1" applyProtection="1">
      <alignment horizontal="center" vertical="top" wrapText="1"/>
    </xf>
    <xf numFmtId="49" fontId="4" fillId="0" borderId="28" xfId="0" applyNumberFormat="1" applyFont="1" applyBorder="1" applyAlignment="1" applyProtection="1">
      <alignment horizontal="center" vertical="top" wrapText="1"/>
    </xf>
    <xf numFmtId="14" fontId="4" fillId="0" borderId="47" xfId="0" applyNumberFormat="1" applyFont="1" applyBorder="1" applyAlignment="1" applyProtection="1">
      <alignment horizontal="center" vertical="top" wrapText="1"/>
    </xf>
    <xf numFmtId="164" fontId="4" fillId="0" borderId="31" xfId="81" applyNumberFormat="1" applyFont="1" applyFill="1" applyBorder="1" applyAlignment="1" applyProtection="1">
      <alignment horizontal="center" vertical="top"/>
      <protection locked="0"/>
    </xf>
    <xf numFmtId="164" fontId="4" fillId="0" borderId="31" xfId="81" applyNumberFormat="1" applyFont="1" applyFill="1" applyBorder="1" applyAlignment="1" applyProtection="1">
      <alignment vertical="top"/>
      <protection locked="0"/>
    </xf>
    <xf numFmtId="49" fontId="4" fillId="0" borderId="36" xfId="0" applyNumberFormat="1" applyFont="1" applyBorder="1" applyAlignment="1" applyProtection="1">
      <alignment horizontal="center" vertical="top" wrapText="1"/>
    </xf>
    <xf numFmtId="14" fontId="4" fillId="0" borderId="34" xfId="0" applyNumberFormat="1" applyFont="1" applyBorder="1" applyAlignment="1" applyProtection="1">
      <alignment horizontal="center" vertical="top" wrapText="1"/>
    </xf>
    <xf numFmtId="0" fontId="4" fillId="0" borderId="26" xfId="0" applyFont="1" applyFill="1" applyBorder="1" applyAlignment="1" applyProtection="1">
      <alignment horizontal="center" vertical="top" wrapText="1"/>
    </xf>
    <xf numFmtId="0" fontId="4" fillId="0" borderId="94" xfId="0" applyFont="1" applyFill="1" applyBorder="1" applyAlignment="1" applyProtection="1">
      <alignment horizontal="center" vertical="top" wrapText="1"/>
    </xf>
    <xf numFmtId="0" fontId="4" fillId="0" borderId="47" xfId="0" applyFont="1" applyFill="1" applyBorder="1" applyAlignment="1" applyProtection="1">
      <alignment horizontal="center" vertical="top" wrapText="1"/>
    </xf>
    <xf numFmtId="0" fontId="24" fillId="0" borderId="0" xfId="126" applyFont="1" applyFill="1" applyBorder="1" applyAlignment="1" applyProtection="1">
      <alignment horizontal="left" vertical="top" wrapText="1"/>
    </xf>
    <xf numFmtId="164" fontId="4" fillId="26" borderId="58" xfId="81" applyNumberFormat="1" applyFont="1" applyFill="1" applyBorder="1" applyAlignment="1" applyProtection="1">
      <alignment vertical="top"/>
    </xf>
    <xf numFmtId="164" fontId="4" fillId="26" borderId="28" xfId="81" applyNumberFormat="1" applyFont="1" applyFill="1" applyBorder="1" applyAlignment="1" applyProtection="1">
      <alignment vertical="top"/>
    </xf>
    <xf numFmtId="164" fontId="4" fillId="26" borderId="29" xfId="81" applyNumberFormat="1" applyFont="1" applyFill="1" applyBorder="1" applyAlignment="1" applyProtection="1">
      <alignment vertical="top"/>
    </xf>
    <xf numFmtId="164" fontId="4" fillId="26" borderId="0" xfId="81" applyNumberFormat="1" applyFont="1" applyFill="1" applyBorder="1" applyAlignment="1" applyProtection="1">
      <alignment vertical="top"/>
    </xf>
    <xf numFmtId="164" fontId="4" fillId="26" borderId="25" xfId="81" applyNumberFormat="1" applyFont="1" applyFill="1" applyBorder="1" applyAlignment="1" applyProtection="1">
      <alignment vertical="top"/>
    </xf>
    <xf numFmtId="164" fontId="4" fillId="26" borderId="45" xfId="81" applyNumberFormat="1" applyFont="1" applyFill="1" applyBorder="1" applyAlignment="1" applyProtection="1">
      <alignment vertical="top"/>
    </xf>
    <xf numFmtId="164" fontId="4" fillId="26" borderId="39" xfId="81" applyNumberFormat="1" applyFont="1" applyFill="1" applyBorder="1" applyAlignment="1" applyProtection="1">
      <alignment vertical="top"/>
    </xf>
    <xf numFmtId="164" fontId="4" fillId="26" borderId="49" xfId="81" applyNumberFormat="1" applyFont="1" applyFill="1" applyBorder="1" applyAlignment="1" applyProtection="1">
      <alignment vertical="top"/>
    </xf>
    <xf numFmtId="164" fontId="4" fillId="26" borderId="93" xfId="81" applyNumberFormat="1" applyFont="1" applyFill="1" applyBorder="1" applyAlignment="1" applyProtection="1">
      <alignment vertical="top"/>
    </xf>
    <xf numFmtId="164" fontId="4" fillId="26" borderId="60" xfId="81" applyNumberFormat="1" applyFont="1" applyFill="1" applyBorder="1" applyAlignment="1" applyProtection="1">
      <alignment vertical="top"/>
    </xf>
    <xf numFmtId="164" fontId="4" fillId="26" borderId="38" xfId="81" applyNumberFormat="1" applyFont="1" applyFill="1" applyBorder="1" applyAlignment="1" applyProtection="1">
      <alignment vertical="top"/>
    </xf>
    <xf numFmtId="164" fontId="4" fillId="26" borderId="48" xfId="81" applyNumberFormat="1" applyFont="1" applyFill="1" applyBorder="1" applyAlignment="1" applyProtection="1">
      <alignment vertical="top"/>
    </xf>
    <xf numFmtId="164" fontId="4" fillId="26" borderId="59" xfId="81" applyNumberFormat="1" applyFont="1" applyFill="1" applyBorder="1" applyAlignment="1" applyProtection="1">
      <alignment vertical="top"/>
    </xf>
    <xf numFmtId="164" fontId="4" fillId="26" borderId="22" xfId="81" applyNumberFormat="1" applyFont="1" applyFill="1" applyBorder="1" applyAlignment="1" applyProtection="1">
      <alignment vertical="top"/>
    </xf>
    <xf numFmtId="165" fontId="4" fillId="25" borderId="36" xfId="62" applyNumberFormat="1" applyFont="1" applyFill="1" applyBorder="1" applyAlignment="1" applyProtection="1">
      <alignment vertical="top"/>
    </xf>
    <xf numFmtId="0" fontId="4" fillId="25" borderId="37" xfId="0" applyFont="1" applyFill="1" applyBorder="1" applyProtection="1"/>
    <xf numFmtId="165" fontId="4" fillId="25" borderId="28" xfId="62" applyNumberFormat="1" applyFont="1" applyFill="1" applyBorder="1" applyAlignment="1" applyProtection="1">
      <alignment vertical="top"/>
    </xf>
    <xf numFmtId="165" fontId="4" fillId="25" borderId="0" xfId="62" applyNumberFormat="1" applyFont="1" applyFill="1" applyBorder="1" applyAlignment="1" applyProtection="1">
      <alignment vertical="top"/>
    </xf>
    <xf numFmtId="0" fontId="4" fillId="25" borderId="31" xfId="0" applyFont="1" applyFill="1" applyBorder="1" applyProtection="1"/>
    <xf numFmtId="165" fontId="4" fillId="25" borderId="45" xfId="62" applyNumberFormat="1" applyFont="1" applyFill="1" applyBorder="1" applyAlignment="1" applyProtection="1">
      <alignment vertical="top"/>
    </xf>
    <xf numFmtId="164" fontId="4" fillId="25" borderId="0" xfId="81" applyNumberFormat="1" applyFont="1" applyFill="1" applyBorder="1" applyProtection="1"/>
    <xf numFmtId="164" fontId="4" fillId="25" borderId="45" xfId="81" applyNumberFormat="1" applyFont="1" applyFill="1" applyBorder="1" applyProtection="1"/>
    <xf numFmtId="164" fontId="4" fillId="25" borderId="34" xfId="81" applyNumberFormat="1" applyFont="1" applyFill="1" applyBorder="1" applyProtection="1"/>
    <xf numFmtId="0" fontId="4" fillId="25" borderId="42" xfId="0" applyFont="1" applyFill="1" applyBorder="1" applyProtection="1"/>
    <xf numFmtId="164" fontId="4" fillId="25" borderId="47" xfId="81" applyNumberFormat="1" applyFont="1" applyFill="1" applyBorder="1" applyProtection="1"/>
    <xf numFmtId="0" fontId="4" fillId="26" borderId="63" xfId="91" applyNumberFormat="1" applyFont="1" applyFill="1" applyBorder="1" applyAlignment="1" applyProtection="1">
      <alignment vertical="top"/>
    </xf>
    <xf numFmtId="0" fontId="4" fillId="26" borderId="27" xfId="91" applyNumberFormat="1" applyFont="1" applyFill="1" applyBorder="1" applyAlignment="1" applyProtection="1">
      <alignment vertical="top"/>
    </xf>
    <xf numFmtId="0" fontId="4" fillId="26" borderId="33" xfId="91" applyNumberFormat="1" applyFont="1" applyFill="1" applyBorder="1" applyAlignment="1" applyProtection="1">
      <alignment vertical="top"/>
    </xf>
    <xf numFmtId="164" fontId="4" fillId="25" borderId="0" xfId="81" applyNumberFormat="1" applyFont="1" applyFill="1" applyBorder="1" applyAlignment="1" applyProtection="1">
      <alignment horizontal="center" vertical="top"/>
    </xf>
    <xf numFmtId="164" fontId="4" fillId="25" borderId="45" xfId="81" applyNumberFormat="1" applyFont="1" applyFill="1" applyBorder="1" applyAlignment="1" applyProtection="1">
      <alignment horizontal="center" vertical="top"/>
    </xf>
    <xf numFmtId="0" fontId="4" fillId="26" borderId="51" xfId="91" applyNumberFormat="1" applyFont="1" applyFill="1" applyBorder="1" applyAlignment="1" applyProtection="1">
      <alignment vertical="top"/>
    </xf>
    <xf numFmtId="0" fontId="4" fillId="26" borderId="35" xfId="81" applyNumberFormat="1" applyFont="1" applyFill="1" applyBorder="1" applyAlignment="1" applyProtection="1">
      <alignment vertical="top"/>
    </xf>
    <xf numFmtId="0" fontId="4" fillId="26" borderId="46" xfId="81" applyNumberFormat="1" applyFont="1" applyFill="1" applyBorder="1" applyAlignment="1" applyProtection="1">
      <alignment vertical="top"/>
    </xf>
    <xf numFmtId="0" fontId="4" fillId="26" borderId="31" xfId="91" applyNumberFormat="1" applyFont="1" applyFill="1" applyBorder="1" applyAlignment="1" applyProtection="1">
      <alignment vertical="top"/>
    </xf>
    <xf numFmtId="0" fontId="4" fillId="26" borderId="45" xfId="91" applyNumberFormat="1" applyFont="1" applyFill="1" applyBorder="1" applyAlignment="1" applyProtection="1">
      <alignment vertical="top"/>
    </xf>
    <xf numFmtId="0" fontId="4" fillId="26" borderId="31" xfId="126" applyNumberFormat="1" applyFont="1" applyFill="1" applyBorder="1" applyAlignment="1" applyProtection="1">
      <alignment horizontal="center" vertical="top"/>
    </xf>
    <xf numFmtId="0" fontId="4" fillId="26" borderId="0" xfId="126" applyNumberFormat="1" applyFont="1" applyFill="1" applyBorder="1" applyAlignment="1" applyProtection="1">
      <alignment horizontal="center" vertical="top"/>
    </xf>
    <xf numFmtId="0" fontId="4" fillId="26" borderId="45" xfId="126" applyNumberFormat="1" applyFont="1" applyFill="1" applyBorder="1" applyAlignment="1" applyProtection="1">
      <alignment horizontal="center" vertical="top"/>
    </xf>
    <xf numFmtId="0" fontId="4" fillId="26" borderId="56" xfId="126" applyNumberFormat="1" applyFont="1" applyFill="1" applyBorder="1" applyAlignment="1" applyProtection="1">
      <alignment horizontal="center" vertical="top"/>
    </xf>
    <xf numFmtId="0" fontId="4" fillId="26" borderId="19" xfId="126" applyNumberFormat="1" applyFont="1" applyFill="1" applyBorder="1" applyAlignment="1" applyProtection="1">
      <alignment horizontal="center" vertical="top"/>
    </xf>
    <xf numFmtId="0" fontId="4" fillId="26" borderId="72" xfId="126" applyNumberFormat="1" applyFont="1" applyFill="1" applyBorder="1" applyAlignment="1" applyProtection="1">
      <alignment horizontal="center" vertical="top"/>
    </xf>
    <xf numFmtId="0" fontId="4" fillId="26" borderId="63" xfId="125" applyFont="1" applyFill="1" applyBorder="1" applyAlignment="1" applyProtection="1"/>
    <xf numFmtId="0" fontId="4" fillId="26" borderId="27" xfId="125" applyFont="1" applyFill="1" applyBorder="1" applyAlignment="1" applyProtection="1"/>
    <xf numFmtId="0" fontId="4" fillId="26" borderId="33" xfId="125" applyFont="1" applyFill="1" applyBorder="1" applyAlignment="1" applyProtection="1"/>
    <xf numFmtId="164" fontId="4" fillId="26" borderId="27" xfId="91" applyNumberFormat="1" applyFont="1" applyFill="1" applyBorder="1" applyAlignment="1" applyProtection="1"/>
    <xf numFmtId="0" fontId="4" fillId="26" borderId="27" xfId="0" applyFont="1" applyFill="1" applyBorder="1" applyProtection="1"/>
    <xf numFmtId="0" fontId="4" fillId="25" borderId="31" xfId="125" applyFont="1" applyFill="1" applyBorder="1" applyAlignment="1" applyProtection="1"/>
    <xf numFmtId="0" fontId="4" fillId="25" borderId="0" xfId="125" applyFont="1" applyFill="1" applyBorder="1" applyAlignment="1" applyProtection="1"/>
    <xf numFmtId="0" fontId="4" fillId="26" borderId="42" xfId="126" applyNumberFormat="1" applyFont="1" applyFill="1" applyBorder="1" applyAlignment="1" applyProtection="1">
      <alignment horizontal="center" vertical="top"/>
    </xf>
    <xf numFmtId="0" fontId="4" fillId="26" borderId="34" xfId="126" applyNumberFormat="1" applyFont="1" applyFill="1" applyBorder="1" applyAlignment="1" applyProtection="1">
      <alignment horizontal="center" vertical="top"/>
    </xf>
    <xf numFmtId="0" fontId="4" fillId="26" borderId="47" xfId="126" applyNumberFormat="1" applyFont="1" applyFill="1" applyBorder="1" applyAlignment="1" applyProtection="1">
      <alignment horizontal="center" vertical="top"/>
    </xf>
    <xf numFmtId="0" fontId="24" fillId="29" borderId="57" xfId="0" applyFont="1" applyFill="1" applyBorder="1" applyAlignment="1" applyProtection="1">
      <alignment horizontal="left" indent="1"/>
    </xf>
    <xf numFmtId="0" fontId="0" fillId="28" borderId="80" xfId="0" applyFont="1" applyFill="1" applyBorder="1" applyAlignment="1" applyProtection="1">
      <alignment horizontal="left"/>
    </xf>
    <xf numFmtId="0" fontId="0" fillId="29" borderId="80" xfId="0" applyFont="1" applyFill="1" applyBorder="1" applyAlignment="1" applyProtection="1">
      <alignment horizontal="left" indent="2"/>
    </xf>
    <xf numFmtId="0" fontId="0" fillId="28" borderId="84" xfId="0" applyFont="1" applyFill="1" applyBorder="1" applyAlignment="1" applyProtection="1">
      <alignment horizontal="left"/>
    </xf>
    <xf numFmtId="0" fontId="0" fillId="28" borderId="86" xfId="0" applyFont="1" applyFill="1" applyBorder="1" applyAlignment="1" applyProtection="1">
      <alignment horizontal="left"/>
    </xf>
    <xf numFmtId="0" fontId="0" fillId="29" borderId="82" xfId="0" applyFont="1" applyFill="1" applyBorder="1" applyAlignment="1" applyProtection="1">
      <alignment horizontal="left" indent="2"/>
    </xf>
    <xf numFmtId="0" fontId="4" fillId="24" borderId="80" xfId="324" applyFont="1" applyFill="1" applyBorder="1" applyAlignment="1" applyProtection="1">
      <alignment horizontal="left"/>
    </xf>
    <xf numFmtId="0" fontId="0" fillId="28" borderId="35" xfId="0" applyFont="1" applyFill="1" applyBorder="1" applyAlignment="1" applyProtection="1">
      <alignment horizontal="left"/>
    </xf>
    <xf numFmtId="0" fontId="0" fillId="28" borderId="34" xfId="0" applyFont="1" applyFill="1" applyBorder="1" applyAlignment="1" applyProtection="1">
      <alignment horizontal="left"/>
    </xf>
    <xf numFmtId="164" fontId="4" fillId="26" borderId="26" xfId="81" applyNumberFormat="1" applyFont="1" applyFill="1" applyBorder="1" applyAlignment="1" applyProtection="1">
      <alignment horizontal="center" vertical="top"/>
    </xf>
    <xf numFmtId="164" fontId="4" fillId="26" borderId="47" xfId="81" applyNumberFormat="1" applyFont="1" applyFill="1" applyBorder="1" applyAlignment="1" applyProtection="1">
      <alignment horizontal="center" vertical="top"/>
    </xf>
    <xf numFmtId="164" fontId="4" fillId="26" borderId="34" xfId="81" applyNumberFormat="1" applyFont="1" applyFill="1" applyBorder="1" applyAlignment="1" applyProtection="1">
      <alignment horizontal="center" vertical="top"/>
    </xf>
    <xf numFmtId="164" fontId="4" fillId="26" borderId="25" xfId="81" applyNumberFormat="1" applyFont="1" applyFill="1" applyBorder="1" applyAlignment="1" applyProtection="1">
      <alignment horizontal="center" vertical="top"/>
    </xf>
    <xf numFmtId="164" fontId="4" fillId="26" borderId="48" xfId="81" applyNumberFormat="1" applyFont="1" applyFill="1" applyBorder="1" applyAlignment="1" applyProtection="1">
      <alignment horizontal="center" vertical="top"/>
    </xf>
    <xf numFmtId="164" fontId="4" fillId="26" borderId="59" xfId="81" applyNumberFormat="1" applyFont="1" applyFill="1" applyBorder="1" applyAlignment="1" applyProtection="1">
      <alignment horizontal="center" vertical="top"/>
    </xf>
    <xf numFmtId="164" fontId="4" fillId="26" borderId="45" xfId="81" applyNumberFormat="1" applyFont="1" applyFill="1" applyBorder="1" applyAlignment="1" applyProtection="1">
      <alignment horizontal="center" vertical="top"/>
    </xf>
    <xf numFmtId="164" fontId="4" fillId="26" borderId="0" xfId="81" applyNumberFormat="1" applyFont="1" applyFill="1" applyBorder="1" applyAlignment="1" applyProtection="1">
      <alignment horizontal="center" vertical="top"/>
    </xf>
    <xf numFmtId="164" fontId="4" fillId="26" borderId="39" xfId="81" applyNumberFormat="1" applyFont="1" applyFill="1" applyBorder="1" applyAlignment="1" applyProtection="1">
      <alignment horizontal="center" vertical="top"/>
    </xf>
    <xf numFmtId="164" fontId="4" fillId="26" borderId="46" xfId="81" applyNumberFormat="1" applyFont="1" applyFill="1" applyBorder="1" applyAlignment="1" applyProtection="1">
      <alignment horizontal="center" vertical="top"/>
    </xf>
    <xf numFmtId="164" fontId="4" fillId="26" borderId="35" xfId="81" applyNumberFormat="1" applyFont="1" applyFill="1" applyBorder="1" applyAlignment="1" applyProtection="1">
      <alignment horizontal="center" vertical="top"/>
    </xf>
    <xf numFmtId="0" fontId="4" fillId="26" borderId="32" xfId="0" applyFont="1" applyFill="1" applyBorder="1" applyAlignment="1" applyProtection="1">
      <alignment horizontal="center" vertical="top"/>
    </xf>
    <xf numFmtId="0" fontId="4" fillId="26" borderId="33" xfId="0" applyFont="1" applyFill="1" applyBorder="1" applyAlignment="1" applyProtection="1">
      <alignment horizontal="center" vertical="top"/>
    </xf>
    <xf numFmtId="0" fontId="4" fillId="26" borderId="27" xfId="0" applyFont="1" applyFill="1" applyBorder="1" applyAlignment="1" applyProtection="1">
      <alignment horizontal="center" vertical="top"/>
    </xf>
    <xf numFmtId="164" fontId="4" fillId="25" borderId="25" xfId="81" applyNumberFormat="1" applyFont="1" applyFill="1" applyBorder="1" applyAlignment="1" applyProtection="1">
      <alignment horizontal="center" vertical="top"/>
    </xf>
    <xf numFmtId="164" fontId="4" fillId="25" borderId="48" xfId="81" applyNumberFormat="1" applyFont="1" applyFill="1" applyBorder="1" applyAlignment="1" applyProtection="1">
      <alignment horizontal="center" vertical="top"/>
    </xf>
    <xf numFmtId="164" fontId="4" fillId="25" borderId="59" xfId="81" applyNumberFormat="1" applyFont="1" applyFill="1" applyBorder="1" applyAlignment="1" applyProtection="1">
      <alignment horizontal="center" vertical="top"/>
    </xf>
    <xf numFmtId="166" fontId="4" fillId="0" borderId="45" xfId="81" applyNumberFormat="1" applyFont="1" applyFill="1" applyBorder="1" applyAlignment="1" applyProtection="1">
      <alignment horizontal="center" vertical="top"/>
      <protection locked="0"/>
    </xf>
    <xf numFmtId="166" fontId="4" fillId="0" borderId="25" xfId="81" applyNumberFormat="1" applyFont="1" applyFill="1" applyBorder="1" applyAlignment="1" applyProtection="1">
      <alignment horizontal="center" vertical="top"/>
      <protection locked="0"/>
    </xf>
    <xf numFmtId="3" fontId="4" fillId="0" borderId="56" xfId="126" applyNumberFormat="1" applyFont="1" applyFill="1" applyBorder="1" applyAlignment="1" applyProtection="1">
      <alignment horizontal="center" vertical="top"/>
      <protection locked="0"/>
    </xf>
    <xf numFmtId="3" fontId="4" fillId="0" borderId="19" xfId="126" applyNumberFormat="1" applyFont="1" applyFill="1" applyBorder="1" applyAlignment="1" applyProtection="1">
      <alignment horizontal="center" vertical="top"/>
      <protection locked="0"/>
    </xf>
    <xf numFmtId="166" fontId="4" fillId="0" borderId="48" xfId="81" applyNumberFormat="1" applyFont="1" applyFill="1" applyBorder="1" applyAlignment="1" applyProtection="1">
      <alignment horizontal="center" vertical="top"/>
      <protection locked="0"/>
    </xf>
    <xf numFmtId="166" fontId="4" fillId="0" borderId="0" xfId="81" applyNumberFormat="1" applyFont="1" applyFill="1" applyBorder="1" applyAlignment="1" applyProtection="1">
      <alignment horizontal="center" vertical="top"/>
      <protection locked="0"/>
    </xf>
    <xf numFmtId="166" fontId="4" fillId="0" borderId="59" xfId="81" applyNumberFormat="1" applyFont="1" applyFill="1" applyBorder="1" applyAlignment="1" applyProtection="1">
      <alignment horizontal="center" vertical="top"/>
      <protection locked="0"/>
    </xf>
    <xf numFmtId="0" fontId="24" fillId="0" borderId="0" xfId="126" applyFont="1" applyFill="1" applyBorder="1" applyAlignment="1" applyProtection="1">
      <alignment vertical="top"/>
    </xf>
    <xf numFmtId="0" fontId="24" fillId="0" borderId="0" xfId="126" applyFont="1" applyAlignment="1" applyProtection="1"/>
    <xf numFmtId="167" fontId="4" fillId="27" borderId="0" xfId="125" applyNumberFormat="1" applyFont="1" applyFill="1" applyAlignment="1" applyProtection="1"/>
    <xf numFmtId="0" fontId="4" fillId="0" borderId="0" xfId="126" applyFont="1" applyBorder="1" applyAlignment="1" applyProtection="1">
      <alignment horizontal="left"/>
    </xf>
    <xf numFmtId="0" fontId="4" fillId="0" borderId="0" xfId="125" applyFont="1" applyFill="1" applyAlignment="1" applyProtection="1"/>
    <xf numFmtId="164" fontId="4" fillId="0" borderId="31" xfId="92" applyNumberFormat="1" applyFont="1" applyFill="1" applyBorder="1" applyAlignment="1" applyProtection="1">
      <alignment vertical="top"/>
      <protection locked="0"/>
    </xf>
    <xf numFmtId="0" fontId="4" fillId="0" borderId="0" xfId="0" applyFont="1" applyFill="1" applyAlignment="1" applyProtection="1">
      <alignment wrapText="1"/>
    </xf>
    <xf numFmtId="164" fontId="4" fillId="0" borderId="25" xfId="81" applyNumberFormat="1" applyFont="1" applyFill="1" applyBorder="1" applyAlignment="1" applyProtection="1">
      <alignment horizontal="center" vertical="top"/>
      <protection locked="0"/>
    </xf>
    <xf numFmtId="164" fontId="4" fillId="0" borderId="45" xfId="81" applyNumberFormat="1" applyFont="1" applyFill="1" applyBorder="1" applyAlignment="1" applyProtection="1">
      <alignment horizontal="center" vertical="top"/>
      <protection locked="0"/>
    </xf>
    <xf numFmtId="164" fontId="4" fillId="0" borderId="29" xfId="81" applyNumberFormat="1" applyFont="1" applyFill="1" applyBorder="1" applyAlignment="1" applyProtection="1">
      <alignment horizontal="center" vertical="top"/>
      <protection locked="0"/>
    </xf>
    <xf numFmtId="164" fontId="4" fillId="25" borderId="31" xfId="81" applyNumberFormat="1" applyFont="1" applyFill="1" applyBorder="1" applyAlignment="1" applyProtection="1">
      <alignment horizontal="center" vertical="top"/>
    </xf>
    <xf numFmtId="0" fontId="4" fillId="0" borderId="79" xfId="0" applyFont="1" applyBorder="1" applyAlignment="1" applyProtection="1">
      <alignment horizontal="left" wrapText="1" indent="3"/>
      <protection locked="0"/>
    </xf>
    <xf numFmtId="0" fontId="4" fillId="0" borderId="85" xfId="324" applyFont="1" applyBorder="1" applyAlignment="1" applyProtection="1">
      <alignment horizontal="left" wrapText="1" indent="1"/>
      <protection locked="0"/>
    </xf>
    <xf numFmtId="164" fontId="4" fillId="0" borderId="29" xfId="81" applyNumberFormat="1" applyFont="1" applyFill="1" applyBorder="1" applyAlignment="1" applyProtection="1">
      <alignment vertical="top"/>
      <protection locked="0"/>
    </xf>
    <xf numFmtId="164" fontId="4" fillId="0" borderId="59" xfId="81" applyNumberFormat="1" applyFont="1" applyFill="1" applyBorder="1" applyAlignment="1" applyProtection="1">
      <alignment vertical="top"/>
      <protection locked="0"/>
    </xf>
    <xf numFmtId="44" fontId="4" fillId="0" borderId="59" xfId="81" applyNumberFormat="1" applyFont="1" applyFill="1" applyBorder="1" applyAlignment="1" applyProtection="1">
      <alignment vertical="top"/>
      <protection locked="0"/>
    </xf>
    <xf numFmtId="44" fontId="4" fillId="0" borderId="48" xfId="81" applyNumberFormat="1" applyFont="1" applyFill="1" applyBorder="1" applyAlignment="1" applyProtection="1">
      <alignment vertical="top"/>
      <protection locked="0"/>
    </xf>
    <xf numFmtId="164" fontId="4" fillId="0" borderId="25" xfId="81" applyNumberFormat="1" applyFont="1" applyBorder="1" applyAlignment="1" applyProtection="1">
      <alignment vertical="top"/>
      <protection locked="0"/>
    </xf>
    <xf numFmtId="164" fontId="4" fillId="0" borderId="22" xfId="81" applyNumberFormat="1" applyFont="1" applyFill="1" applyBorder="1" applyAlignment="1" applyProtection="1">
      <alignment vertical="top"/>
      <protection locked="0"/>
    </xf>
    <xf numFmtId="165" fontId="4" fillId="0" borderId="48" xfId="62" applyNumberFormat="1" applyFont="1" applyFill="1" applyBorder="1" applyAlignment="1" applyProtection="1">
      <alignment vertical="top"/>
      <protection locked="0"/>
    </xf>
    <xf numFmtId="165" fontId="4" fillId="0" borderId="59" xfId="62" applyNumberFormat="1" applyFont="1" applyFill="1" applyBorder="1" applyAlignment="1" applyProtection="1">
      <alignment vertical="top"/>
      <protection locked="0"/>
    </xf>
    <xf numFmtId="42" fontId="4" fillId="0" borderId="55" xfId="0" applyNumberFormat="1" applyFont="1" applyFill="1" applyBorder="1" applyAlignment="1" applyProtection="1">
      <alignment vertical="top"/>
      <protection locked="0"/>
    </xf>
    <xf numFmtId="0" fontId="4" fillId="0" borderId="0" xfId="0" quotePrefix="1" applyFont="1" applyFill="1" applyAlignment="1" applyProtection="1">
      <alignment horizontal="left"/>
      <protection locked="0"/>
    </xf>
    <xf numFmtId="0" fontId="4" fillId="0" borderId="0" xfId="0" quotePrefix="1" applyFont="1" applyAlignment="1" applyProtection="1">
      <alignment horizontal="left"/>
      <protection locked="0"/>
    </xf>
    <xf numFmtId="165" fontId="4" fillId="0" borderId="0" xfId="62" applyNumberFormat="1" applyFont="1" applyProtection="1">
      <protection locked="0"/>
    </xf>
    <xf numFmtId="9" fontId="4" fillId="0" borderId="0" xfId="326" applyFont="1" applyProtection="1">
      <protection locked="0"/>
    </xf>
    <xf numFmtId="42" fontId="4" fillId="0" borderId="23" xfId="0" applyNumberFormat="1" applyFont="1" applyFill="1" applyBorder="1" applyAlignment="1" applyProtection="1">
      <alignment vertical="top"/>
      <protection locked="0"/>
    </xf>
    <xf numFmtId="9" fontId="4" fillId="0" borderId="0" xfId="326" applyFont="1" applyAlignment="1" applyProtection="1">
      <protection locked="0"/>
    </xf>
    <xf numFmtId="165" fontId="4" fillId="0" borderId="29" xfId="62" applyNumberFormat="1" applyFont="1" applyFill="1" applyBorder="1" applyAlignment="1" applyProtection="1">
      <alignment vertical="top"/>
      <protection locked="0"/>
    </xf>
    <xf numFmtId="165" fontId="4" fillId="0" borderId="22" xfId="62" applyNumberFormat="1" applyFont="1" applyFill="1" applyBorder="1" applyAlignment="1" applyProtection="1">
      <alignment vertical="top"/>
      <protection locked="0"/>
    </xf>
    <xf numFmtId="0" fontId="4" fillId="0" borderId="0" xfId="125" quotePrefix="1" applyFont="1" applyFill="1" applyAlignment="1" applyProtection="1">
      <alignment horizontal="left"/>
      <protection locked="0"/>
    </xf>
    <xf numFmtId="0" fontId="4" fillId="26" borderId="51" xfId="126" applyNumberFormat="1" applyFont="1" applyFill="1" applyBorder="1" applyAlignment="1" applyProtection="1">
      <alignment horizontal="center" vertical="top"/>
    </xf>
    <xf numFmtId="0" fontId="4" fillId="0" borderId="85" xfId="324" quotePrefix="1" applyFont="1" applyBorder="1" applyAlignment="1" applyProtection="1">
      <alignment horizontal="left" wrapText="1" indent="1"/>
      <protection locked="0"/>
    </xf>
    <xf numFmtId="9" fontId="4" fillId="0" borderId="0" xfId="169" applyFont="1" applyAlignment="1" applyProtection="1">
      <protection locked="0"/>
    </xf>
    <xf numFmtId="9" fontId="4" fillId="0" borderId="0" xfId="169" applyFont="1" applyFill="1" applyAlignment="1" applyProtection="1">
      <protection locked="0"/>
    </xf>
    <xf numFmtId="167" fontId="4" fillId="0" borderId="0" xfId="169" applyNumberFormat="1" applyFont="1" applyFill="1" applyProtection="1">
      <protection locked="0"/>
    </xf>
    <xf numFmtId="0" fontId="4" fillId="0" borderId="0" xfId="125" quotePrefix="1" applyFont="1" applyAlignment="1" applyProtection="1">
      <alignment horizontal="left"/>
      <protection locked="0"/>
    </xf>
    <xf numFmtId="165" fontId="4" fillId="0" borderId="45" xfId="62" applyNumberFormat="1" applyFont="1" applyFill="1" applyBorder="1" applyAlignment="1" applyProtection="1">
      <alignment vertical="top"/>
      <protection locked="0"/>
    </xf>
    <xf numFmtId="165" fontId="4" fillId="0" borderId="31" xfId="62" applyNumberFormat="1" applyFont="1" applyFill="1" applyBorder="1" applyAlignment="1" applyProtection="1">
      <alignment vertical="top"/>
      <protection locked="0"/>
    </xf>
    <xf numFmtId="164" fontId="29" fillId="0" borderId="0" xfId="81" applyNumberFormat="1" applyFont="1" applyFill="1" applyBorder="1" applyAlignment="1" applyProtection="1">
      <alignment horizontal="center" vertical="top"/>
      <protection locked="0"/>
    </xf>
    <xf numFmtId="0" fontId="4" fillId="0" borderId="0" xfId="126" quotePrefix="1" applyFont="1" applyFill="1" applyAlignment="1" applyProtection="1">
      <alignment horizontal="left"/>
      <protection locked="0"/>
    </xf>
    <xf numFmtId="167" fontId="4" fillId="0" borderId="0" xfId="169" applyNumberFormat="1" applyFont="1" applyProtection="1">
      <protection locked="0"/>
    </xf>
    <xf numFmtId="9" fontId="4" fillId="0" borderId="0" xfId="326" applyFont="1" applyFill="1" applyAlignment="1" applyProtection="1">
      <protection locked="0"/>
    </xf>
    <xf numFmtId="9" fontId="4" fillId="0" borderId="0" xfId="326" applyFont="1" applyFill="1" applyProtection="1">
      <protection locked="0"/>
    </xf>
    <xf numFmtId="0" fontId="4" fillId="0" borderId="0" xfId="0" quotePrefix="1" applyFont="1" applyFill="1" applyAlignment="1" applyProtection="1">
      <alignment horizontal="right"/>
      <protection locked="0"/>
    </xf>
    <xf numFmtId="0" fontId="24" fillId="0" borderId="0" xfId="0" applyFont="1" applyAlignment="1" applyProtection="1">
      <alignment horizontal="center"/>
    </xf>
    <xf numFmtId="0" fontId="0" fillId="0" borderId="0" xfId="0" applyAlignment="1" applyProtection="1"/>
    <xf numFmtId="0" fontId="0" fillId="0" borderId="0" xfId="0" applyAlignment="1" applyProtection="1">
      <alignment horizontal="center"/>
    </xf>
    <xf numFmtId="0" fontId="24" fillId="0" borderId="0" xfId="0" applyFont="1" applyFill="1" applyAlignment="1" applyProtection="1">
      <alignment horizontal="center"/>
    </xf>
    <xf numFmtId="0" fontId="0" fillId="0" borderId="0" xfId="0" applyFill="1" applyAlignment="1" applyProtection="1">
      <alignment horizontal="center"/>
    </xf>
    <xf numFmtId="0" fontId="24" fillId="31" borderId="37" xfId="0" applyFont="1" applyFill="1" applyBorder="1" applyAlignment="1" applyProtection="1">
      <alignment horizontal="center"/>
    </xf>
    <xf numFmtId="0" fontId="24" fillId="31" borderId="36" xfId="0" applyFont="1" applyFill="1" applyBorder="1" applyAlignment="1" applyProtection="1">
      <alignment horizontal="center"/>
    </xf>
    <xf numFmtId="0" fontId="24" fillId="30" borderId="30" xfId="0" applyFont="1" applyFill="1" applyBorder="1" applyAlignment="1" applyProtection="1">
      <alignment horizontal="center" vertical="center" wrapText="1"/>
    </xf>
    <xf numFmtId="0" fontId="4" fillId="0" borderId="40" xfId="0" applyFont="1" applyBorder="1" applyAlignment="1" applyProtection="1">
      <alignment horizontal="center" vertical="center" wrapText="1"/>
    </xf>
    <xf numFmtId="0" fontId="4" fillId="0" borderId="41" xfId="0" applyFont="1" applyBorder="1" applyAlignment="1" applyProtection="1">
      <alignment horizontal="center" vertical="center" wrapText="1"/>
    </xf>
    <xf numFmtId="0" fontId="24" fillId="24" borderId="30" xfId="0" applyFont="1" applyFill="1" applyBorder="1" applyAlignment="1" applyProtection="1">
      <alignment horizontal="center"/>
    </xf>
    <xf numFmtId="0" fontId="24" fillId="24" borderId="40" xfId="0" applyFont="1" applyFill="1" applyBorder="1" applyAlignment="1" applyProtection="1">
      <alignment horizontal="center"/>
    </xf>
    <xf numFmtId="0" fontId="24" fillId="31" borderId="37" xfId="0" applyFont="1" applyFill="1" applyBorder="1" applyAlignment="1" applyProtection="1">
      <alignment horizontal="center" vertical="center"/>
    </xf>
    <xf numFmtId="0" fontId="24" fillId="31" borderId="28" xfId="0" applyFont="1" applyFill="1" applyBorder="1" applyAlignment="1" applyProtection="1">
      <alignment horizontal="center" vertical="center"/>
    </xf>
    <xf numFmtId="49" fontId="4" fillId="0" borderId="0" xfId="0" applyNumberFormat="1" applyFont="1" applyFill="1" applyAlignment="1" applyProtection="1">
      <alignment horizontal="left" wrapText="1"/>
      <protection locked="0"/>
    </xf>
    <xf numFmtId="0" fontId="24" fillId="24" borderId="41" xfId="0" applyFont="1" applyFill="1" applyBorder="1" applyAlignment="1" applyProtection="1">
      <alignment horizontal="center"/>
    </xf>
    <xf numFmtId="0" fontId="4" fillId="26" borderId="68" xfId="0" applyFont="1" applyFill="1" applyBorder="1" applyAlignment="1" applyProtection="1">
      <alignment horizontal="center" vertical="center" wrapText="1"/>
    </xf>
    <xf numFmtId="0" fontId="0" fillId="0" borderId="23" xfId="0" applyBorder="1" applyAlignment="1" applyProtection="1">
      <alignment horizontal="center" vertical="center" wrapText="1"/>
    </xf>
    <xf numFmtId="0" fontId="37" fillId="0" borderId="0" xfId="0" applyFont="1" applyFill="1" applyAlignment="1" applyProtection="1">
      <alignment horizontal="center" vertical="center" wrapText="1"/>
    </xf>
    <xf numFmtId="0" fontId="37" fillId="0" borderId="0" xfId="0" applyFont="1" applyAlignment="1" applyProtection="1">
      <alignment horizontal="center" vertical="center" wrapText="1"/>
    </xf>
    <xf numFmtId="0" fontId="24" fillId="0" borderId="0" xfId="126" applyFont="1" applyFill="1" applyBorder="1" applyAlignment="1" applyProtection="1">
      <alignment horizontal="left" vertical="top" wrapText="1"/>
    </xf>
    <xf numFmtId="0" fontId="4" fillId="26" borderId="0" xfId="125" applyFont="1" applyFill="1" applyAlignment="1" applyProtection="1">
      <alignment horizontal="left"/>
    </xf>
    <xf numFmtId="0" fontId="4" fillId="0" borderId="0" xfId="0" applyFont="1" applyAlignment="1" applyProtection="1">
      <alignment horizontal="left"/>
    </xf>
    <xf numFmtId="49" fontId="4" fillId="26" borderId="0" xfId="125" applyNumberFormat="1" applyFont="1" applyFill="1" applyAlignment="1" applyProtection="1">
      <alignment horizontal="left"/>
    </xf>
    <xf numFmtId="49" fontId="4" fillId="26" borderId="0" xfId="0" applyNumberFormat="1" applyFont="1" applyFill="1" applyAlignment="1" applyProtection="1">
      <alignment horizontal="left"/>
    </xf>
    <xf numFmtId="0" fontId="4" fillId="26" borderId="0" xfId="0" applyFont="1" applyFill="1" applyAlignment="1" applyProtection="1">
      <alignment horizontal="left"/>
    </xf>
    <xf numFmtId="0" fontId="24" fillId="0" borderId="16" xfId="0" applyFont="1" applyBorder="1" applyAlignment="1" applyProtection="1">
      <alignment horizontal="center" vertical="top" wrapText="1"/>
    </xf>
    <xf numFmtId="0" fontId="24" fillId="0" borderId="27" xfId="0" applyFont="1" applyBorder="1" applyAlignment="1" applyProtection="1">
      <alignment horizontal="center" vertical="top" wrapText="1"/>
    </xf>
    <xf numFmtId="0" fontId="24" fillId="0" borderId="17" xfId="0" applyFont="1" applyBorder="1" applyAlignment="1" applyProtection="1">
      <alignment horizontal="center" vertical="top" wrapText="1"/>
    </xf>
    <xf numFmtId="0" fontId="24" fillId="0" borderId="23" xfId="0" applyFont="1" applyBorder="1" applyAlignment="1" applyProtection="1">
      <alignment horizontal="center" vertical="top" wrapText="1"/>
    </xf>
    <xf numFmtId="0" fontId="24" fillId="0" borderId="35" xfId="0" applyFont="1" applyBorder="1" applyAlignment="1" applyProtection="1">
      <alignment horizontal="center" vertical="top" wrapText="1"/>
    </xf>
    <xf numFmtId="0" fontId="24" fillId="0" borderId="18" xfId="0" applyFont="1" applyBorder="1" applyAlignment="1" applyProtection="1">
      <alignment horizontal="center" vertical="top" wrapText="1"/>
    </xf>
    <xf numFmtId="0" fontId="4" fillId="0" borderId="0" xfId="0" applyNumberFormat="1" applyFont="1" applyFill="1" applyAlignment="1" applyProtection="1">
      <alignment horizontal="left"/>
      <protection locked="0"/>
    </xf>
    <xf numFmtId="0" fontId="24" fillId="31" borderId="30" xfId="0" applyFont="1" applyFill="1" applyBorder="1" applyAlignment="1" applyProtection="1">
      <alignment horizontal="center"/>
    </xf>
    <xf numFmtId="0" fontId="24" fillId="31" borderId="40" xfId="0" applyFont="1" applyFill="1" applyBorder="1" applyAlignment="1" applyProtection="1">
      <alignment horizontal="center"/>
    </xf>
    <xf numFmtId="0" fontId="4" fillId="30" borderId="40" xfId="0" applyFont="1" applyFill="1" applyBorder="1" applyAlignment="1" applyProtection="1">
      <alignment horizontal="center" vertical="center" wrapText="1"/>
    </xf>
    <xf numFmtId="0" fontId="4" fillId="30" borderId="41" xfId="0" applyFont="1" applyFill="1" applyBorder="1" applyAlignment="1" applyProtection="1">
      <alignment horizontal="center" vertical="center" wrapText="1"/>
    </xf>
    <xf numFmtId="0" fontId="38" fillId="0" borderId="0" xfId="0" applyNumberFormat="1" applyFont="1" applyFill="1" applyAlignment="1" applyProtection="1">
      <alignment horizontal="center" vertical="center" wrapText="1"/>
    </xf>
    <xf numFmtId="0" fontId="38" fillId="0" borderId="0" xfId="0" applyFont="1" applyAlignment="1" applyProtection="1">
      <alignment horizontal="center" vertical="center" wrapText="1"/>
    </xf>
    <xf numFmtId="0" fontId="0" fillId="0" borderId="81" xfId="0" applyFont="1" applyBorder="1" applyAlignment="1" applyProtection="1">
      <alignment horizontal="left" wrapText="1"/>
      <protection locked="0"/>
    </xf>
    <xf numFmtId="0" fontId="0" fillId="0" borderId="82" xfId="0" applyFont="1" applyBorder="1" applyAlignment="1" applyProtection="1">
      <alignment horizontal="left" wrapText="1"/>
      <protection locked="0"/>
    </xf>
    <xf numFmtId="0" fontId="0" fillId="0" borderId="83" xfId="0" applyFont="1" applyBorder="1" applyAlignment="1" applyProtection="1">
      <alignment horizontal="left" wrapText="1"/>
      <protection locked="0"/>
    </xf>
    <xf numFmtId="0" fontId="0" fillId="29" borderId="81" xfId="0" applyFont="1" applyFill="1" applyBorder="1" applyAlignment="1" applyProtection="1">
      <alignment horizontal="left"/>
    </xf>
    <xf numFmtId="0" fontId="0" fillId="29" borderId="82" xfId="0" applyFont="1" applyFill="1" applyBorder="1" applyAlignment="1" applyProtection="1">
      <alignment horizontal="left"/>
    </xf>
    <xf numFmtId="0" fontId="0" fillId="29" borderId="83" xfId="0" applyFont="1" applyFill="1" applyBorder="1" applyAlignment="1" applyProtection="1">
      <alignment horizontal="left"/>
    </xf>
    <xf numFmtId="0" fontId="4" fillId="32" borderId="95" xfId="324" quotePrefix="1" applyFont="1" applyFill="1" applyBorder="1" applyAlignment="1" applyProtection="1">
      <alignment horizontal="left" wrapText="1"/>
      <protection locked="0"/>
    </xf>
    <xf numFmtId="0" fontId="4" fillId="32" borderId="84" xfId="324" applyFont="1" applyFill="1" applyBorder="1" applyAlignment="1" applyProtection="1">
      <alignment horizontal="left" wrapText="1"/>
      <protection locked="0"/>
    </xf>
    <xf numFmtId="0" fontId="4" fillId="32" borderId="96" xfId="324" applyFont="1" applyFill="1" applyBorder="1" applyAlignment="1" applyProtection="1">
      <alignment horizontal="left" wrapText="1"/>
      <protection locked="0"/>
    </xf>
    <xf numFmtId="0" fontId="4" fillId="0" borderId="81" xfId="0" quotePrefix="1" applyFont="1" applyBorder="1" applyAlignment="1" applyProtection="1">
      <alignment horizontal="left" wrapText="1"/>
      <protection locked="0"/>
    </xf>
    <xf numFmtId="0" fontId="4" fillId="0" borderId="95" xfId="0" applyFont="1" applyBorder="1" applyAlignment="1" applyProtection="1">
      <alignment horizontal="left" wrapText="1"/>
      <protection locked="0"/>
    </xf>
    <xf numFmtId="0" fontId="0" fillId="0" borderId="84" xfId="0" applyFont="1" applyBorder="1" applyAlignment="1" applyProtection="1">
      <alignment horizontal="left" wrapText="1"/>
      <protection locked="0"/>
    </xf>
    <xf numFmtId="0" fontId="0" fillId="0" borderId="96" xfId="0" applyFont="1" applyBorder="1" applyAlignment="1" applyProtection="1">
      <alignment horizontal="left" wrapText="1"/>
      <protection locked="0"/>
    </xf>
    <xf numFmtId="0" fontId="40" fillId="0" borderId="0" xfId="0" applyFont="1" applyAlignment="1" applyProtection="1">
      <alignment horizontal="center" vertical="center" wrapText="1"/>
    </xf>
    <xf numFmtId="0" fontId="24" fillId="28" borderId="74" xfId="0" applyFont="1" applyFill="1" applyBorder="1" applyAlignment="1" applyProtection="1">
      <alignment horizontal="center"/>
    </xf>
    <xf numFmtId="0" fontId="24" fillId="28" borderId="75" xfId="0" applyFont="1" applyFill="1" applyBorder="1" applyAlignment="1" applyProtection="1">
      <alignment horizontal="center"/>
    </xf>
    <xf numFmtId="0" fontId="24" fillId="28" borderId="76" xfId="0" applyFont="1" applyFill="1" applyBorder="1" applyAlignment="1" applyProtection="1">
      <alignment horizontal="center"/>
    </xf>
    <xf numFmtId="0" fontId="0" fillId="0" borderId="74" xfId="0" applyFont="1" applyBorder="1" applyAlignment="1" applyProtection="1">
      <alignment horizontal="center"/>
    </xf>
    <xf numFmtId="0" fontId="0" fillId="0" borderId="75" xfId="0" applyFont="1" applyBorder="1" applyAlignment="1" applyProtection="1">
      <alignment horizontal="center"/>
    </xf>
    <xf numFmtId="0" fontId="0" fillId="0" borderId="76" xfId="0" applyFont="1" applyBorder="1" applyAlignment="1" applyProtection="1">
      <alignment horizontal="center"/>
    </xf>
    <xf numFmtId="0" fontId="0" fillId="29" borderId="78" xfId="0" applyFont="1" applyFill="1" applyBorder="1" applyAlignment="1" applyProtection="1">
      <alignment horizontal="center"/>
    </xf>
    <xf numFmtId="0" fontId="0" fillId="29" borderId="57" xfId="0" applyFont="1" applyFill="1" applyBorder="1" applyAlignment="1" applyProtection="1">
      <alignment horizontal="center"/>
    </xf>
    <xf numFmtId="0" fontId="0" fillId="29" borderId="62" xfId="0" applyFont="1" applyFill="1" applyBorder="1" applyAlignment="1" applyProtection="1">
      <alignment horizontal="center"/>
    </xf>
    <xf numFmtId="0" fontId="4" fillId="0" borderId="81" xfId="0" applyFont="1" applyBorder="1" applyAlignment="1" applyProtection="1">
      <alignment horizontal="left" wrapText="1"/>
      <protection locked="0"/>
    </xf>
    <xf numFmtId="0" fontId="0" fillId="29" borderId="78" xfId="0" applyFont="1" applyFill="1" applyBorder="1" applyAlignment="1" applyProtection="1">
      <alignment horizontal="left"/>
    </xf>
    <xf numFmtId="0" fontId="0" fillId="29" borderId="57" xfId="0" applyFont="1" applyFill="1" applyBorder="1" applyAlignment="1" applyProtection="1">
      <alignment horizontal="left"/>
    </xf>
    <xf numFmtId="0" fontId="0" fillId="29" borderId="62" xfId="0" applyFont="1" applyFill="1" applyBorder="1" applyAlignment="1" applyProtection="1">
      <alignment horizontal="left"/>
    </xf>
    <xf numFmtId="0" fontId="4" fillId="0" borderId="95" xfId="0" quotePrefix="1" applyFont="1" applyBorder="1" applyAlignment="1" applyProtection="1">
      <alignment horizontal="left" wrapText="1"/>
      <protection locked="0"/>
    </xf>
    <xf numFmtId="0" fontId="4" fillId="32" borderId="95" xfId="324" applyFont="1" applyFill="1" applyBorder="1" applyAlignment="1" applyProtection="1">
      <alignment horizontal="left" wrapText="1"/>
      <protection locked="0"/>
    </xf>
    <xf numFmtId="49" fontId="4" fillId="0" borderId="0" xfId="126" applyNumberFormat="1" applyFont="1" applyFill="1" applyBorder="1" applyAlignment="1" applyProtection="1">
      <alignment horizontal="left" vertical="center"/>
    </xf>
    <xf numFmtId="0" fontId="4" fillId="0" borderId="0" xfId="126" applyNumberFormat="1" applyFont="1" applyFill="1" applyBorder="1" applyAlignment="1" applyProtection="1">
      <alignment horizontal="left" vertical="center"/>
    </xf>
    <xf numFmtId="0" fontId="24" fillId="24" borderId="30" xfId="125" applyFont="1" applyFill="1" applyBorder="1" applyAlignment="1" applyProtection="1">
      <alignment horizontal="center"/>
    </xf>
    <xf numFmtId="0" fontId="0" fillId="24" borderId="40" xfId="0" applyFill="1" applyBorder="1" applyAlignment="1" applyProtection="1">
      <alignment horizontal="center"/>
    </xf>
    <xf numFmtId="0" fontId="0" fillId="24" borderId="41" xfId="0" applyFill="1" applyBorder="1" applyAlignment="1" applyProtection="1">
      <alignment horizontal="center"/>
    </xf>
    <xf numFmtId="0" fontId="24" fillId="30" borderId="30" xfId="125" applyFont="1" applyFill="1" applyBorder="1" applyAlignment="1" applyProtection="1">
      <alignment horizontal="center" vertical="center" wrapText="1"/>
    </xf>
    <xf numFmtId="0" fontId="0" fillId="30" borderId="40" xfId="0" applyFill="1" applyBorder="1" applyAlignment="1" applyProtection="1">
      <alignment horizontal="center" vertical="center" wrapText="1"/>
    </xf>
    <xf numFmtId="0" fontId="0" fillId="30" borderId="41" xfId="0" applyFill="1" applyBorder="1" applyAlignment="1" applyProtection="1">
      <alignment horizontal="center" vertical="center" wrapText="1"/>
    </xf>
    <xf numFmtId="0" fontId="24" fillId="31" borderId="37" xfId="125" applyFont="1" applyFill="1" applyBorder="1" applyAlignment="1" applyProtection="1">
      <alignment horizontal="center" vertical="center" wrapText="1"/>
    </xf>
    <xf numFmtId="0" fontId="24" fillId="0" borderId="36" xfId="0" applyFont="1" applyBorder="1" applyAlignment="1" applyProtection="1">
      <alignment horizontal="center" vertical="center" wrapText="1"/>
    </xf>
    <xf numFmtId="0" fontId="24" fillId="0" borderId="28" xfId="0" applyFont="1" applyBorder="1" applyAlignment="1" applyProtection="1">
      <alignment horizontal="center" vertical="center" wrapText="1"/>
    </xf>
    <xf numFmtId="0" fontId="24" fillId="31" borderId="30" xfId="125" applyFont="1" applyFill="1" applyBorder="1" applyAlignment="1" applyProtection="1">
      <alignment horizontal="center"/>
    </xf>
    <xf numFmtId="0" fontId="24" fillId="0" borderId="11" xfId="0" applyFont="1" applyBorder="1" applyAlignment="1" applyProtection="1">
      <alignment horizontal="center" vertical="top" wrapText="1"/>
    </xf>
    <xf numFmtId="0" fontId="24" fillId="0" borderId="0" xfId="0" applyFont="1" applyBorder="1" applyAlignment="1" applyProtection="1">
      <alignment horizontal="center" vertical="top" wrapText="1"/>
    </xf>
    <xf numFmtId="0" fontId="4" fillId="0" borderId="16" xfId="125" applyFont="1" applyBorder="1" applyAlignment="1" applyProtection="1">
      <alignment wrapText="1"/>
    </xf>
    <xf numFmtId="0" fontId="0" fillId="0" borderId="33" xfId="0" applyBorder="1" applyAlignment="1" applyProtection="1">
      <alignment wrapText="1"/>
    </xf>
    <xf numFmtId="0" fontId="40" fillId="0" borderId="0" xfId="0" applyFont="1" applyFill="1" applyAlignment="1" applyProtection="1">
      <alignment horizontal="center" vertical="center" wrapText="1"/>
    </xf>
    <xf numFmtId="0" fontId="4" fillId="0" borderId="0" xfId="0" applyNumberFormat="1" applyFont="1" applyFill="1" applyAlignment="1" applyProtection="1">
      <alignment horizontal="left"/>
    </xf>
    <xf numFmtId="0" fontId="39" fillId="0" borderId="0" xfId="0" applyFont="1" applyAlignment="1" applyProtection="1">
      <alignment horizontal="center" vertical="center" wrapText="1"/>
    </xf>
    <xf numFmtId="0" fontId="0" fillId="0" borderId="56" xfId="0" applyFont="1" applyFill="1" applyBorder="1" applyAlignment="1" applyProtection="1">
      <alignment horizontal="left" vertical="top" wrapText="1"/>
      <protection locked="0"/>
    </xf>
    <xf numFmtId="0" fontId="0" fillId="0" borderId="19" xfId="0" applyFont="1" applyFill="1" applyBorder="1" applyAlignment="1" applyProtection="1">
      <alignment horizontal="left" vertical="top" wrapText="1"/>
      <protection locked="0"/>
    </xf>
    <xf numFmtId="0" fontId="0" fillId="0" borderId="72" xfId="0" applyFont="1" applyFill="1" applyBorder="1" applyAlignment="1" applyProtection="1">
      <alignment horizontal="left" vertical="top" wrapText="1"/>
      <protection locked="0"/>
    </xf>
    <xf numFmtId="0" fontId="0" fillId="0" borderId="24" xfId="0" applyFont="1" applyFill="1" applyBorder="1" applyAlignment="1" applyProtection="1">
      <alignment horizontal="left"/>
      <protection locked="0"/>
    </xf>
    <xf numFmtId="0" fontId="0" fillId="0" borderId="15" xfId="0" applyFont="1" applyFill="1" applyBorder="1" applyAlignment="1" applyProtection="1">
      <protection locked="0"/>
    </xf>
    <xf numFmtId="0" fontId="0" fillId="0" borderId="15" xfId="0" applyFont="1" applyFill="1" applyBorder="1" applyAlignment="1" applyProtection="1">
      <alignment horizontal="center"/>
      <protection locked="0"/>
    </xf>
    <xf numFmtId="0" fontId="0" fillId="0" borderId="64" xfId="0" applyFont="1" applyFill="1" applyBorder="1" applyAlignment="1" applyProtection="1">
      <alignment horizontal="center"/>
      <protection locked="0"/>
    </xf>
    <xf numFmtId="0" fontId="24" fillId="24" borderId="77" xfId="0" applyFont="1" applyFill="1" applyBorder="1" applyAlignment="1" applyProtection="1">
      <alignment horizontal="left" wrapText="1"/>
    </xf>
    <xf numFmtId="0" fontId="24" fillId="24" borderId="88" xfId="0" applyFont="1" applyFill="1" applyBorder="1" applyAlignment="1" applyProtection="1">
      <alignment horizontal="left" wrapText="1"/>
    </xf>
    <xf numFmtId="0" fontId="0" fillId="24" borderId="88" xfId="0" applyFill="1" applyBorder="1" applyAlignment="1" applyProtection="1">
      <alignment wrapText="1"/>
    </xf>
    <xf numFmtId="0" fontId="0" fillId="24" borderId="89" xfId="0" applyFill="1" applyBorder="1" applyAlignment="1" applyProtection="1">
      <alignment wrapText="1"/>
    </xf>
    <xf numFmtId="0" fontId="4" fillId="0" borderId="21" xfId="0" applyFont="1" applyFill="1" applyBorder="1" applyAlignment="1" applyProtection="1">
      <alignment horizontal="center" wrapText="1"/>
    </xf>
    <xf numFmtId="0" fontId="0" fillId="0" borderId="72" xfId="0" applyFont="1" applyFill="1" applyBorder="1" applyAlignment="1" applyProtection="1">
      <alignment horizontal="center" wrapText="1"/>
    </xf>
    <xf numFmtId="0" fontId="0" fillId="29" borderId="90" xfId="0" applyFont="1" applyFill="1" applyBorder="1" applyAlignment="1">
      <alignment horizontal="center" vertical="top"/>
    </xf>
    <xf numFmtId="0" fontId="0" fillId="29" borderId="44" xfId="0" applyFont="1" applyFill="1" applyBorder="1" applyAlignment="1">
      <alignment horizontal="center" vertical="top"/>
    </xf>
    <xf numFmtId="0" fontId="0" fillId="29" borderId="91" xfId="0" applyFont="1" applyFill="1" applyBorder="1" applyAlignment="1">
      <alignment horizontal="center" vertical="top"/>
    </xf>
    <xf numFmtId="0" fontId="0" fillId="0" borderId="24" xfId="0" applyFont="1" applyFill="1" applyBorder="1" applyAlignment="1" applyProtection="1">
      <alignment horizontal="center"/>
    </xf>
    <xf numFmtId="0" fontId="0" fillId="0" borderId="15" xfId="0" applyFont="1" applyFill="1" applyBorder="1" applyAlignment="1" applyProtection="1">
      <alignment horizontal="center"/>
    </xf>
    <xf numFmtId="0" fontId="24" fillId="24" borderId="56" xfId="0" applyFont="1" applyFill="1" applyBorder="1" applyAlignment="1" applyProtection="1">
      <alignment horizontal="left" wrapText="1"/>
    </xf>
    <xf numFmtId="0" fontId="24" fillId="24" borderId="19" xfId="0" applyFont="1" applyFill="1" applyBorder="1" applyAlignment="1" applyProtection="1">
      <alignment horizontal="left" wrapText="1"/>
    </xf>
    <xf numFmtId="0" fontId="24" fillId="24" borderId="72" xfId="0" applyFont="1" applyFill="1" applyBorder="1" applyAlignment="1" applyProtection="1">
      <alignment horizontal="left" wrapText="1"/>
    </xf>
    <xf numFmtId="0" fontId="0" fillId="29" borderId="56" xfId="0" applyFont="1" applyFill="1" applyBorder="1" applyAlignment="1">
      <alignment horizontal="center" wrapText="1"/>
    </xf>
    <xf numFmtId="0" fontId="0" fillId="29" borderId="19" xfId="0" applyFont="1" applyFill="1" applyBorder="1" applyAlignment="1">
      <alignment horizontal="center" wrapText="1"/>
    </xf>
    <xf numFmtId="0" fontId="0" fillId="29" borderId="72" xfId="0" applyFont="1" applyFill="1" applyBorder="1" applyAlignment="1">
      <alignment horizontal="center" wrapText="1"/>
    </xf>
    <xf numFmtId="0" fontId="24" fillId="24" borderId="15" xfId="0" applyFont="1" applyFill="1" applyBorder="1" applyAlignment="1" applyProtection="1">
      <alignment horizontal="left" vertical="top" wrapText="1"/>
    </xf>
    <xf numFmtId="0" fontId="0" fillId="0" borderId="56" xfId="0" applyFont="1" applyFill="1" applyBorder="1" applyAlignment="1" applyProtection="1">
      <alignment horizontal="left" vertical="top" wrapText="1"/>
    </xf>
    <xf numFmtId="0" fontId="0" fillId="0" borderId="19" xfId="0" applyFont="1" applyFill="1" applyBorder="1" applyAlignment="1" applyProtection="1">
      <alignment horizontal="left" vertical="top" wrapText="1"/>
    </xf>
    <xf numFmtId="0" fontId="0" fillId="0" borderId="72" xfId="0" applyFont="1" applyFill="1" applyBorder="1" applyAlignment="1" applyProtection="1">
      <alignment horizontal="left" vertical="top" wrapText="1"/>
    </xf>
    <xf numFmtId="0" fontId="0" fillId="0" borderId="56" xfId="0" applyFont="1" applyFill="1" applyBorder="1" applyAlignment="1" applyProtection="1">
      <alignment horizontal="left"/>
    </xf>
    <xf numFmtId="0" fontId="0" fillId="0" borderId="19" xfId="0" applyFont="1" applyFill="1" applyBorder="1" applyAlignment="1" applyProtection="1">
      <alignment horizontal="left"/>
    </xf>
    <xf numFmtId="0" fontId="0" fillId="0" borderId="72" xfId="0" applyFont="1" applyFill="1" applyBorder="1" applyAlignment="1" applyProtection="1">
      <alignment horizontal="left"/>
    </xf>
    <xf numFmtId="0" fontId="4" fillId="0" borderId="37" xfId="0" applyFont="1" applyBorder="1" applyAlignment="1" applyProtection="1">
      <alignment wrapText="1"/>
    </xf>
    <xf numFmtId="0" fontId="0" fillId="0" borderId="36" xfId="0" applyBorder="1" applyAlignment="1" applyProtection="1">
      <alignment wrapText="1"/>
    </xf>
    <xf numFmtId="0" fontId="0" fillId="0" borderId="28" xfId="0" applyBorder="1" applyAlignment="1" applyProtection="1">
      <alignment wrapText="1"/>
    </xf>
    <xf numFmtId="0" fontId="0" fillId="0" borderId="31" xfId="0" applyBorder="1" applyAlignment="1" applyProtection="1">
      <alignment wrapText="1"/>
    </xf>
    <xf numFmtId="0" fontId="0" fillId="0" borderId="0" xfId="0" applyBorder="1" applyAlignment="1" applyProtection="1">
      <alignment wrapText="1"/>
    </xf>
    <xf numFmtId="0" fontId="0" fillId="0" borderId="45" xfId="0" applyBorder="1" applyAlignment="1" applyProtection="1">
      <alignment wrapText="1"/>
    </xf>
    <xf numFmtId="0" fontId="0" fillId="0" borderId="42" xfId="0" applyBorder="1" applyAlignment="1" applyProtection="1">
      <alignment wrapText="1"/>
    </xf>
    <xf numFmtId="0" fontId="0" fillId="0" borderId="34" xfId="0" applyBorder="1" applyAlignment="1" applyProtection="1">
      <alignment wrapText="1"/>
    </xf>
    <xf numFmtId="0" fontId="0" fillId="0" borderId="47" xfId="0" applyBorder="1" applyAlignment="1" applyProtection="1">
      <alignment wrapText="1"/>
    </xf>
    <xf numFmtId="0" fontId="41" fillId="0" borderId="0" xfId="0" applyFont="1" applyAlignment="1" applyProtection="1">
      <alignment horizontal="center" vertical="center" wrapText="1"/>
    </xf>
  </cellXfs>
  <cellStyles count="327">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alculation 3" xfId="53"/>
    <cellStyle name="Calculation 4" xfId="54"/>
    <cellStyle name="Calculation 5" xfId="55"/>
    <cellStyle name="Calculation 6" xfId="56"/>
    <cellStyle name="Calculation 7" xfId="57"/>
    <cellStyle name="Calculation 8" xfId="58"/>
    <cellStyle name="Calculation 9" xfId="59"/>
    <cellStyle name="Check Cell" xfId="60" builtinId="23" customBuiltin="1"/>
    <cellStyle name="Check Cell 2" xfId="61"/>
    <cellStyle name="Comma" xfId="62" builtinId="3"/>
    <cellStyle name="Comma 2" xfId="63"/>
    <cellStyle name="Comma 2 2" xfId="64"/>
    <cellStyle name="Comma 2 2 2" xfId="65"/>
    <cellStyle name="Comma 2 2 3" xfId="66"/>
    <cellStyle name="Comma 2 2 4" xfId="67"/>
    <cellStyle name="Comma 2 2 5" xfId="68"/>
    <cellStyle name="Comma 2 2 6" xfId="69"/>
    <cellStyle name="Comma 2 2 7" xfId="70"/>
    <cellStyle name="Comma 2 2 8" xfId="71"/>
    <cellStyle name="Comma 3" xfId="72"/>
    <cellStyle name="Comma 3 2" xfId="73"/>
    <cellStyle name="Comma 3 3" xfId="74"/>
    <cellStyle name="Comma 3 4" xfId="75"/>
    <cellStyle name="Comma 3 5" xfId="76"/>
    <cellStyle name="Comma 3 6" xfId="77"/>
    <cellStyle name="Comma 3 7" xfId="78"/>
    <cellStyle name="Comma 3 8" xfId="79"/>
    <cellStyle name="Comma 4" xfId="80"/>
    <cellStyle name="Currency" xfId="81" builtinId="4"/>
    <cellStyle name="Currency 2" xfId="82"/>
    <cellStyle name="Currency 2 2" xfId="83"/>
    <cellStyle name="Currency 2 2 2" xfId="84"/>
    <cellStyle name="Currency 2 2 3" xfId="85"/>
    <cellStyle name="Currency 2 2 4" xfId="86"/>
    <cellStyle name="Currency 2 2 5" xfId="87"/>
    <cellStyle name="Currency 2 2 6" xfId="88"/>
    <cellStyle name="Currency 2 2 7" xfId="89"/>
    <cellStyle name="Currency 2 2 8" xfId="90"/>
    <cellStyle name="Currency 3" xfId="91"/>
    <cellStyle name="Currency 3 2" xfId="92"/>
    <cellStyle name="Currency 3 3" xfId="93"/>
    <cellStyle name="Currency 3 4" xfId="94"/>
    <cellStyle name="Currency 3 5" xfId="95"/>
    <cellStyle name="Currency 3 6" xfId="96"/>
    <cellStyle name="Currency 3 7" xfId="97"/>
    <cellStyle name="Currency 3 8" xfId="98"/>
    <cellStyle name="Currency 4" xfId="99"/>
    <cellStyle name="Explanatory Text" xfId="100" builtinId="53" customBuiltin="1"/>
    <cellStyle name="Explanatory Text 2" xfId="101"/>
    <cellStyle name="Good" xfId="102" builtinId="26" customBuiltin="1"/>
    <cellStyle name="Good 2" xfId="103"/>
    <cellStyle name="Heading 1" xfId="104" builtinId="16" customBuiltin="1"/>
    <cellStyle name="Heading 1 2" xfId="105"/>
    <cellStyle name="Heading 2" xfId="106" builtinId="17" customBuiltin="1"/>
    <cellStyle name="Heading 2 2" xfId="107"/>
    <cellStyle name="Heading 3" xfId="108" builtinId="18" customBuiltin="1"/>
    <cellStyle name="Heading 3 2" xfId="109"/>
    <cellStyle name="Heading 4" xfId="110" builtinId="19" customBuiltin="1"/>
    <cellStyle name="Heading 4 2" xfId="111"/>
    <cellStyle name="Input" xfId="112" builtinId="20" customBuiltin="1"/>
    <cellStyle name="Input 2" xfId="113"/>
    <cellStyle name="Input 3" xfId="114"/>
    <cellStyle name="Input 4" xfId="115"/>
    <cellStyle name="Input 5" xfId="116"/>
    <cellStyle name="Input 6" xfId="117"/>
    <cellStyle name="Input 7" xfId="118"/>
    <cellStyle name="Input 8" xfId="119"/>
    <cellStyle name="Input 9" xfId="120"/>
    <cellStyle name="Linked Cell" xfId="121" builtinId="24" customBuiltin="1"/>
    <cellStyle name="Linked Cell 2" xfId="122"/>
    <cellStyle name="Neutral" xfId="123" builtinId="28" customBuiltin="1"/>
    <cellStyle name="Neutral 2" xfId="124"/>
    <cellStyle name="Normal" xfId="0" builtinId="0"/>
    <cellStyle name="Normal 10" xfId="324"/>
    <cellStyle name="Normal 2" xfId="125"/>
    <cellStyle name="Normal 2 2" xfId="126"/>
    <cellStyle name="Normal 2 3" xfId="127"/>
    <cellStyle name="Normal 2 4" xfId="128"/>
    <cellStyle name="Normal 2 5" xfId="129"/>
    <cellStyle name="Normal 2 6" xfId="130"/>
    <cellStyle name="Normal 2 7" xfId="131"/>
    <cellStyle name="Normal 2 8" xfId="132"/>
    <cellStyle name="Normal 3" xfId="133"/>
    <cellStyle name="Normal 3 10" xfId="200"/>
    <cellStyle name="Normal 3 10 2" xfId="234"/>
    <cellStyle name="Normal 3 10 2 2" xfId="305"/>
    <cellStyle name="Normal 3 10 3" xfId="271"/>
    <cellStyle name="Normal 3 11" xfId="251"/>
    <cellStyle name="Normal 3 11 2" xfId="322"/>
    <cellStyle name="Normal 3 12" xfId="217"/>
    <cellStyle name="Normal 3 12 2" xfId="288"/>
    <cellStyle name="Normal 3 13" xfId="254"/>
    <cellStyle name="Normal 3 2" xfId="134"/>
    <cellStyle name="Normal 3 2 10" xfId="252"/>
    <cellStyle name="Normal 3 2 10 2" xfId="323"/>
    <cellStyle name="Normal 3 2 11" xfId="218"/>
    <cellStyle name="Normal 3 2 11 2" xfId="289"/>
    <cellStyle name="Normal 3 2 12" xfId="255"/>
    <cellStyle name="Normal 3 2 2" xfId="135"/>
    <cellStyle name="Normal 3 2 2 2" xfId="202"/>
    <cellStyle name="Normal 3 2 2 2 2" xfId="236"/>
    <cellStyle name="Normal 3 2 2 2 2 2" xfId="307"/>
    <cellStyle name="Normal 3 2 2 2 3" xfId="273"/>
    <cellStyle name="Normal 3 2 2 3" xfId="219"/>
    <cellStyle name="Normal 3 2 2 3 2" xfId="290"/>
    <cellStyle name="Normal 3 2 2 4" xfId="256"/>
    <cellStyle name="Normal 3 2 3" xfId="136"/>
    <cellStyle name="Normal 3 2 3 2" xfId="203"/>
    <cellStyle name="Normal 3 2 3 2 2" xfId="237"/>
    <cellStyle name="Normal 3 2 3 2 2 2" xfId="308"/>
    <cellStyle name="Normal 3 2 3 2 3" xfId="274"/>
    <cellStyle name="Normal 3 2 3 3" xfId="220"/>
    <cellStyle name="Normal 3 2 3 3 2" xfId="291"/>
    <cellStyle name="Normal 3 2 3 4" xfId="257"/>
    <cellStyle name="Normal 3 2 4" xfId="137"/>
    <cellStyle name="Normal 3 2 4 2" xfId="204"/>
    <cellStyle name="Normal 3 2 4 2 2" xfId="238"/>
    <cellStyle name="Normal 3 2 4 2 2 2" xfId="309"/>
    <cellStyle name="Normal 3 2 4 2 3" xfId="275"/>
    <cellStyle name="Normal 3 2 4 3" xfId="221"/>
    <cellStyle name="Normal 3 2 4 3 2" xfId="292"/>
    <cellStyle name="Normal 3 2 4 4" xfId="258"/>
    <cellStyle name="Normal 3 2 5" xfId="138"/>
    <cellStyle name="Normal 3 2 5 2" xfId="205"/>
    <cellStyle name="Normal 3 2 5 2 2" xfId="239"/>
    <cellStyle name="Normal 3 2 5 2 2 2" xfId="310"/>
    <cellStyle name="Normal 3 2 5 2 3" xfId="276"/>
    <cellStyle name="Normal 3 2 5 3" xfId="222"/>
    <cellStyle name="Normal 3 2 5 3 2" xfId="293"/>
    <cellStyle name="Normal 3 2 5 4" xfId="259"/>
    <cellStyle name="Normal 3 2 6" xfId="139"/>
    <cellStyle name="Normal 3 2 6 2" xfId="206"/>
    <cellStyle name="Normal 3 2 6 2 2" xfId="240"/>
    <cellStyle name="Normal 3 2 6 2 2 2" xfId="311"/>
    <cellStyle name="Normal 3 2 6 2 3" xfId="277"/>
    <cellStyle name="Normal 3 2 6 3" xfId="223"/>
    <cellStyle name="Normal 3 2 6 3 2" xfId="294"/>
    <cellStyle name="Normal 3 2 6 4" xfId="260"/>
    <cellStyle name="Normal 3 2 7" xfId="140"/>
    <cellStyle name="Normal 3 2 7 2" xfId="207"/>
    <cellStyle name="Normal 3 2 7 2 2" xfId="241"/>
    <cellStyle name="Normal 3 2 7 2 2 2" xfId="312"/>
    <cellStyle name="Normal 3 2 7 2 3" xfId="278"/>
    <cellStyle name="Normal 3 2 7 3" xfId="224"/>
    <cellStyle name="Normal 3 2 7 3 2" xfId="295"/>
    <cellStyle name="Normal 3 2 7 4" xfId="261"/>
    <cellStyle name="Normal 3 2 8" xfId="141"/>
    <cellStyle name="Normal 3 2 8 2" xfId="208"/>
    <cellStyle name="Normal 3 2 8 2 2" xfId="242"/>
    <cellStyle name="Normal 3 2 8 2 2 2" xfId="313"/>
    <cellStyle name="Normal 3 2 8 2 3" xfId="279"/>
    <cellStyle name="Normal 3 2 8 3" xfId="225"/>
    <cellStyle name="Normal 3 2 8 3 2" xfId="296"/>
    <cellStyle name="Normal 3 2 8 4" xfId="262"/>
    <cellStyle name="Normal 3 2 9" xfId="201"/>
    <cellStyle name="Normal 3 2 9 2" xfId="235"/>
    <cellStyle name="Normal 3 2 9 2 2" xfId="306"/>
    <cellStyle name="Normal 3 2 9 3" xfId="272"/>
    <cellStyle name="Normal 3 3" xfId="142"/>
    <cellStyle name="Normal 3 3 2" xfId="209"/>
    <cellStyle name="Normal 3 3 2 2" xfId="243"/>
    <cellStyle name="Normal 3 3 2 2 2" xfId="314"/>
    <cellStyle name="Normal 3 3 2 3" xfId="280"/>
    <cellStyle name="Normal 3 3 3" xfId="226"/>
    <cellStyle name="Normal 3 3 3 2" xfId="297"/>
    <cellStyle name="Normal 3 3 4" xfId="263"/>
    <cellStyle name="Normal 3 4" xfId="143"/>
    <cellStyle name="Normal 3 4 2" xfId="210"/>
    <cellStyle name="Normal 3 4 2 2" xfId="244"/>
    <cellStyle name="Normal 3 4 2 2 2" xfId="315"/>
    <cellStyle name="Normal 3 4 2 3" xfId="281"/>
    <cellStyle name="Normal 3 4 3" xfId="227"/>
    <cellStyle name="Normal 3 4 3 2" xfId="298"/>
    <cellStyle name="Normal 3 4 4" xfId="264"/>
    <cellStyle name="Normal 3 5" xfId="144"/>
    <cellStyle name="Normal 3 5 2" xfId="211"/>
    <cellStyle name="Normal 3 5 2 2" xfId="245"/>
    <cellStyle name="Normal 3 5 2 2 2" xfId="316"/>
    <cellStyle name="Normal 3 5 2 3" xfId="282"/>
    <cellStyle name="Normal 3 5 3" xfId="228"/>
    <cellStyle name="Normal 3 5 3 2" xfId="299"/>
    <cellStyle name="Normal 3 5 4" xfId="265"/>
    <cellStyle name="Normal 3 6" xfId="145"/>
    <cellStyle name="Normal 3 6 2" xfId="212"/>
    <cellStyle name="Normal 3 6 2 2" xfId="246"/>
    <cellStyle name="Normal 3 6 2 2 2" xfId="317"/>
    <cellStyle name="Normal 3 6 2 3" xfId="283"/>
    <cellStyle name="Normal 3 6 3" xfId="229"/>
    <cellStyle name="Normal 3 6 3 2" xfId="300"/>
    <cellStyle name="Normal 3 6 4" xfId="266"/>
    <cellStyle name="Normal 3 7" xfId="146"/>
    <cellStyle name="Normal 3 7 2" xfId="213"/>
    <cellStyle name="Normal 3 7 2 2" xfId="247"/>
    <cellStyle name="Normal 3 7 2 2 2" xfId="318"/>
    <cellStyle name="Normal 3 7 2 3" xfId="284"/>
    <cellStyle name="Normal 3 7 3" xfId="230"/>
    <cellStyle name="Normal 3 7 3 2" xfId="301"/>
    <cellStyle name="Normal 3 7 4" xfId="267"/>
    <cellStyle name="Normal 3 8" xfId="147"/>
    <cellStyle name="Normal 3 8 2" xfId="214"/>
    <cellStyle name="Normal 3 8 2 2" xfId="248"/>
    <cellStyle name="Normal 3 8 2 2 2" xfId="319"/>
    <cellStyle name="Normal 3 8 2 3" xfId="285"/>
    <cellStyle name="Normal 3 8 3" xfId="231"/>
    <cellStyle name="Normal 3 8 3 2" xfId="302"/>
    <cellStyle name="Normal 3 8 4" xfId="268"/>
    <cellStyle name="Normal 3 9" xfId="148"/>
    <cellStyle name="Normal 3 9 2" xfId="215"/>
    <cellStyle name="Normal 3 9 2 2" xfId="249"/>
    <cellStyle name="Normal 3 9 2 2 2" xfId="320"/>
    <cellStyle name="Normal 3 9 2 3" xfId="286"/>
    <cellStyle name="Normal 3 9 3" xfId="232"/>
    <cellStyle name="Normal 3 9 3 2" xfId="303"/>
    <cellStyle name="Normal 3 9 4" xfId="269"/>
    <cellStyle name="Normal 4" xfId="149"/>
    <cellStyle name="Normal 4 2" xfId="216"/>
    <cellStyle name="Normal 4 2 2" xfId="250"/>
    <cellStyle name="Normal 4 2 2 2" xfId="321"/>
    <cellStyle name="Normal 4 2 3" xfId="287"/>
    <cellStyle name="Normal 4 3" xfId="233"/>
    <cellStyle name="Normal 4 3 2" xfId="304"/>
    <cellStyle name="Normal 4 4" xfId="270"/>
    <cellStyle name="Normal 5" xfId="150"/>
    <cellStyle name="Normal 6" xfId="253"/>
    <cellStyle name="Normal_cover 10'01" xfId="325"/>
    <cellStyle name="Note" xfId="151" builtinId="10" customBuiltin="1"/>
    <cellStyle name="Note 2" xfId="152"/>
    <cellStyle name="Note 3" xfId="153"/>
    <cellStyle name="Note 4" xfId="154"/>
    <cellStyle name="Note 5" xfId="155"/>
    <cellStyle name="Note 6" xfId="156"/>
    <cellStyle name="Note 7" xfId="157"/>
    <cellStyle name="Note 8" xfId="158"/>
    <cellStyle name="Note 9" xfId="159"/>
    <cellStyle name="Output" xfId="160" builtinId="21" customBuiltin="1"/>
    <cellStyle name="Output 2" xfId="161"/>
    <cellStyle name="Output 3" xfId="162"/>
    <cellStyle name="Output 4" xfId="163"/>
    <cellStyle name="Output 5" xfId="164"/>
    <cellStyle name="Output 6" xfId="165"/>
    <cellStyle name="Output 7" xfId="166"/>
    <cellStyle name="Output 8" xfId="167"/>
    <cellStyle name="Output 9" xfId="168"/>
    <cellStyle name="Percent" xfId="326" builtinId="5"/>
    <cellStyle name="Percent 2" xfId="169"/>
    <cellStyle name="Percent 2 2" xfId="170"/>
    <cellStyle name="Percent 2 2 2" xfId="171"/>
    <cellStyle name="Percent 2 2 3" xfId="172"/>
    <cellStyle name="Percent 2 2 4" xfId="173"/>
    <cellStyle name="Percent 2 2 5" xfId="174"/>
    <cellStyle name="Percent 2 2 6" xfId="175"/>
    <cellStyle name="Percent 2 2 7" xfId="176"/>
    <cellStyle name="Percent 2 2 8" xfId="177"/>
    <cellStyle name="Percent 3" xfId="178"/>
    <cellStyle name="Percent 3 2" xfId="179"/>
    <cellStyle name="Percent 3 3" xfId="180"/>
    <cellStyle name="Percent 3 4" xfId="181"/>
    <cellStyle name="Percent 3 5" xfId="182"/>
    <cellStyle name="Percent 3 6" xfId="183"/>
    <cellStyle name="Percent 3 7" xfId="184"/>
    <cellStyle name="Percent 3 8" xfId="185"/>
    <cellStyle name="Percent 4" xfId="186"/>
    <cellStyle name="Title" xfId="187" builtinId="15" customBuiltin="1"/>
    <cellStyle name="Title 2" xfId="188"/>
    <cellStyle name="Total" xfId="189" builtinId="25" customBuiltin="1"/>
    <cellStyle name="Total 2" xfId="190"/>
    <cellStyle name="Total 3" xfId="191"/>
    <cellStyle name="Total 4" xfId="192"/>
    <cellStyle name="Total 5" xfId="193"/>
    <cellStyle name="Total 6" xfId="194"/>
    <cellStyle name="Total 7" xfId="195"/>
    <cellStyle name="Total 8" xfId="196"/>
    <cellStyle name="Total 9" xfId="197"/>
    <cellStyle name="Warning Text" xfId="198" builtinId="11" customBuiltin="1"/>
    <cellStyle name="Warning Text 2" xfId="199"/>
  </cellStyles>
  <dxfs count="96">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C23"/>
  <sheetViews>
    <sheetView zoomScaleNormal="100" workbookViewId="0"/>
  </sheetViews>
  <sheetFormatPr defaultColWidth="9.140625" defaultRowHeight="12.75" x14ac:dyDescent="0.2"/>
  <cols>
    <col min="1" max="1" width="2.42578125" style="170" bestFit="1" customWidth="1"/>
    <col min="2" max="2" width="52.140625" style="170" bestFit="1" customWidth="1"/>
    <col min="3" max="3" width="27" style="170" bestFit="1" customWidth="1"/>
    <col min="4" max="16384" width="9.140625" style="170"/>
  </cols>
  <sheetData>
    <row r="1" spans="1:3" x14ac:dyDescent="0.2">
      <c r="A1" s="172"/>
      <c r="B1" s="332" t="s">
        <v>144</v>
      </c>
      <c r="C1" s="333"/>
    </row>
    <row r="2" spans="1:3" x14ac:dyDescent="0.2">
      <c r="A2" s="172"/>
      <c r="B2" s="332" t="s">
        <v>145</v>
      </c>
      <c r="C2" s="334"/>
    </row>
    <row r="3" spans="1:3" x14ac:dyDescent="0.2">
      <c r="A3" s="172"/>
      <c r="B3" s="335" t="s">
        <v>150</v>
      </c>
      <c r="C3" s="336"/>
    </row>
    <row r="4" spans="1:3" ht="13.5" thickBot="1" x14ac:dyDescent="0.25">
      <c r="B4" s="172"/>
      <c r="C4" s="172"/>
    </row>
    <row r="5" spans="1:3" x14ac:dyDescent="0.2">
      <c r="A5" s="174"/>
      <c r="B5" s="173"/>
      <c r="C5" s="171"/>
    </row>
    <row r="6" spans="1:3" x14ac:dyDescent="0.2">
      <c r="A6" s="175" t="s">
        <v>0</v>
      </c>
      <c r="B6" s="84" t="s">
        <v>86</v>
      </c>
      <c r="C6" s="64" t="s">
        <v>178</v>
      </c>
    </row>
    <row r="7" spans="1:3" x14ac:dyDescent="0.2">
      <c r="A7" s="175" t="s">
        <v>1</v>
      </c>
      <c r="B7" s="84" t="s">
        <v>136</v>
      </c>
      <c r="C7" s="65"/>
    </row>
    <row r="8" spans="1:3" x14ac:dyDescent="0.2">
      <c r="A8" s="175" t="s">
        <v>2</v>
      </c>
      <c r="B8" s="84" t="s">
        <v>89</v>
      </c>
      <c r="C8" s="64" t="s">
        <v>169</v>
      </c>
    </row>
    <row r="9" spans="1:3" x14ac:dyDescent="0.2">
      <c r="A9" s="175" t="s">
        <v>3</v>
      </c>
      <c r="B9" s="84" t="s">
        <v>90</v>
      </c>
      <c r="C9" s="64"/>
    </row>
    <row r="10" spans="1:3" ht="13.5" thickBot="1" x14ac:dyDescent="0.25">
      <c r="A10" s="176" t="s">
        <v>4</v>
      </c>
      <c r="B10" s="85" t="s">
        <v>87</v>
      </c>
      <c r="C10" s="133" t="s">
        <v>170</v>
      </c>
    </row>
    <row r="11" spans="1:3" x14ac:dyDescent="0.2">
      <c r="A11" s="172"/>
      <c r="B11" s="172"/>
    </row>
    <row r="12" spans="1:3" x14ac:dyDescent="0.2">
      <c r="A12" s="172"/>
      <c r="B12" s="172"/>
    </row>
    <row r="13" spans="1:3" x14ac:dyDescent="0.2">
      <c r="A13" s="172"/>
      <c r="B13" s="172"/>
    </row>
    <row r="14" spans="1:3" x14ac:dyDescent="0.2">
      <c r="A14" s="172"/>
      <c r="B14" s="1" t="s">
        <v>103</v>
      </c>
    </row>
    <row r="15" spans="1:3" x14ac:dyDescent="0.2">
      <c r="A15" s="172"/>
      <c r="B15" s="1" t="s">
        <v>143</v>
      </c>
    </row>
    <row r="16" spans="1:3" x14ac:dyDescent="0.2">
      <c r="A16" s="172"/>
      <c r="B16" s="172"/>
    </row>
    <row r="17" spans="1:2" x14ac:dyDescent="0.2">
      <c r="A17" s="172"/>
      <c r="B17" s="172"/>
    </row>
    <row r="18" spans="1:2" x14ac:dyDescent="0.2">
      <c r="A18" s="172"/>
      <c r="B18" s="172"/>
    </row>
    <row r="19" spans="1:2" x14ac:dyDescent="0.2">
      <c r="A19" s="172"/>
      <c r="B19" s="2" t="s">
        <v>152</v>
      </c>
    </row>
    <row r="20" spans="1:2" x14ac:dyDescent="0.2">
      <c r="A20" s="172"/>
      <c r="B20" s="2" t="s">
        <v>151</v>
      </c>
    </row>
    <row r="21" spans="1:2" ht="25.5" x14ac:dyDescent="0.2">
      <c r="A21" s="172"/>
      <c r="B21" s="189" t="s">
        <v>153</v>
      </c>
    </row>
    <row r="22" spans="1:2" ht="25.5" x14ac:dyDescent="0.2">
      <c r="A22" s="172"/>
      <c r="B22" s="293" t="s">
        <v>155</v>
      </c>
    </row>
    <row r="23" spans="1:2" x14ac:dyDescent="0.2">
      <c r="B23" s="164" t="s">
        <v>179</v>
      </c>
    </row>
  </sheetData>
  <sheetProtection password="CBEB" sheet="1" objects="1" scenarios="1" formatCells="0" formatColumns="0" formatRows="0"/>
  <mergeCells count="3">
    <mergeCell ref="B1:C1"/>
    <mergeCell ref="B2:C2"/>
    <mergeCell ref="B3:C3"/>
  </mergeCells>
  <dataValidations count="1">
    <dataValidation type="textLength" operator="lessThanOrEqual" allowBlank="1" showInputMessage="1" showErrorMessage="1" errorTitle="Too Many Characters" error="The maximum number of characters that can be entered is 105." sqref="C6:C9">
      <formula1>150</formula1>
    </dataValidation>
  </dataValidations>
  <pageMargins left="0.7" right="0.7" top="0.75" bottom="0.75" header="0.3" footer="0.3"/>
  <pageSetup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1:AD60"/>
  <sheetViews>
    <sheetView tabSelected="1" zoomScale="80" zoomScaleNormal="80" workbookViewId="0">
      <selection activeCell="G11" sqref="G11"/>
    </sheetView>
  </sheetViews>
  <sheetFormatPr defaultColWidth="9.28515625" defaultRowHeight="12.75" x14ac:dyDescent="0.2"/>
  <cols>
    <col min="1" max="1" width="1.7109375" style="147" customWidth="1"/>
    <col min="2" max="2" width="3.5703125" style="148" customWidth="1"/>
    <col min="3" max="3" width="5.42578125" style="148" customWidth="1"/>
    <col min="4" max="4" width="84" style="148" customWidth="1"/>
    <col min="5" max="5" width="27.140625" style="148" customWidth="1"/>
    <col min="6" max="6" width="25.28515625" style="148" customWidth="1"/>
    <col min="7" max="15" width="19.42578125" style="148" customWidth="1"/>
    <col min="16" max="16" width="21.140625" style="148" customWidth="1"/>
    <col min="17" max="29" width="9.28515625" style="148"/>
    <col min="30" max="30" width="15.140625" style="148" bestFit="1" customWidth="1"/>
    <col min="31" max="16384" width="9.28515625" style="148"/>
  </cols>
  <sheetData>
    <row r="1" spans="1:16" x14ac:dyDescent="0.2">
      <c r="B1" s="1" t="s">
        <v>144</v>
      </c>
      <c r="C1" s="2"/>
      <c r="D1" s="2"/>
    </row>
    <row r="2" spans="1:16" s="147" customFormat="1" x14ac:dyDescent="0.2">
      <c r="B2" s="88" t="s">
        <v>148</v>
      </c>
      <c r="C2" s="9"/>
      <c r="D2" s="9"/>
    </row>
    <row r="3" spans="1:16" x14ac:dyDescent="0.2">
      <c r="A3" s="162"/>
      <c r="B3" s="1" t="s">
        <v>59</v>
      </c>
      <c r="C3" s="2"/>
      <c r="D3" s="2"/>
    </row>
    <row r="4" spans="1:16" x14ac:dyDescent="0.2">
      <c r="B4" s="2"/>
      <c r="C4" s="2"/>
      <c r="D4" s="2"/>
    </row>
    <row r="5" spans="1:16" s="137" customFormat="1" x14ac:dyDescent="0.2">
      <c r="A5" s="149"/>
      <c r="B5" s="60" t="s">
        <v>88</v>
      </c>
      <c r="C5" s="3"/>
      <c r="D5" s="3"/>
      <c r="E5" s="163"/>
      <c r="F5" s="163"/>
      <c r="G5" s="148"/>
      <c r="H5" s="50" t="s">
        <v>63</v>
      </c>
      <c r="I5" s="148"/>
      <c r="J5" s="148"/>
      <c r="K5" s="163"/>
      <c r="L5" s="163"/>
      <c r="M5" s="148"/>
      <c r="N5" s="135"/>
      <c r="O5" s="148"/>
      <c r="P5" s="148"/>
    </row>
    <row r="6" spans="1:16" s="137" customFormat="1" x14ac:dyDescent="0.2">
      <c r="A6" s="149"/>
      <c r="B6" s="353">
        <f>'Cover Page'!C7</f>
        <v>0</v>
      </c>
      <c r="C6" s="354"/>
      <c r="D6" s="354"/>
      <c r="E6" s="350" t="s">
        <v>106</v>
      </c>
      <c r="F6" s="351"/>
      <c r="G6" s="148"/>
      <c r="H6" s="52" t="str">
        <f>'Cover Page'!C10</f>
        <v>No</v>
      </c>
      <c r="I6" s="148"/>
      <c r="J6" s="148"/>
      <c r="K6" s="164"/>
      <c r="L6" s="164"/>
      <c r="M6" s="148"/>
      <c r="N6" s="136"/>
      <c r="O6" s="148"/>
      <c r="P6" s="148"/>
    </row>
    <row r="7" spans="1:16" s="137" customFormat="1" x14ac:dyDescent="0.2">
      <c r="A7" s="149"/>
      <c r="B7" s="60" t="s">
        <v>89</v>
      </c>
      <c r="C7" s="3"/>
      <c r="D7" s="3"/>
      <c r="E7" s="351"/>
      <c r="F7" s="351"/>
      <c r="G7" s="148"/>
      <c r="H7" s="147"/>
      <c r="K7" s="164"/>
      <c r="L7" s="164"/>
      <c r="M7" s="148"/>
      <c r="N7" s="147"/>
    </row>
    <row r="8" spans="1:16" s="137" customFormat="1" x14ac:dyDescent="0.2">
      <c r="A8" s="149"/>
      <c r="B8" s="355" t="str">
        <f>'Cover Page'!C8</f>
        <v>Union Security Insurance Company</v>
      </c>
      <c r="C8" s="354"/>
      <c r="D8" s="354"/>
      <c r="E8" s="351"/>
      <c r="F8" s="351"/>
      <c r="G8" s="148"/>
      <c r="H8" s="165"/>
      <c r="K8" s="346"/>
      <c r="L8" s="346"/>
      <c r="M8" s="148"/>
      <c r="N8" s="165"/>
    </row>
    <row r="9" spans="1:16" s="137" customFormat="1" x14ac:dyDescent="0.2">
      <c r="A9" s="149"/>
      <c r="B9" s="61" t="s">
        <v>91</v>
      </c>
      <c r="C9" s="3"/>
      <c r="D9" s="3"/>
      <c r="E9" s="351"/>
      <c r="F9" s="351"/>
      <c r="H9" s="149"/>
      <c r="I9" s="148"/>
      <c r="J9" s="148"/>
      <c r="K9" s="166"/>
      <c r="L9" s="166"/>
      <c r="N9" s="149"/>
      <c r="O9" s="148"/>
      <c r="P9" s="148"/>
    </row>
    <row r="10" spans="1:16" s="137" customFormat="1" x14ac:dyDescent="0.2">
      <c r="A10" s="149"/>
      <c r="B10" s="356">
        <f>'Cover Page'!C9</f>
        <v>0</v>
      </c>
      <c r="C10" s="354"/>
      <c r="D10" s="354"/>
      <c r="E10" s="351"/>
      <c r="F10" s="351"/>
      <c r="G10" s="148"/>
      <c r="H10" s="136"/>
      <c r="K10" s="346"/>
      <c r="L10" s="346"/>
      <c r="N10" s="329"/>
      <c r="P10" s="329"/>
    </row>
    <row r="11" spans="1:16" s="137" customFormat="1" x14ac:dyDescent="0.2">
      <c r="A11" s="149"/>
      <c r="B11" s="61" t="s">
        <v>86</v>
      </c>
      <c r="C11" s="3"/>
      <c r="D11" s="3"/>
      <c r="E11" s="351"/>
      <c r="F11" s="351"/>
      <c r="H11" s="167"/>
      <c r="I11" s="148"/>
      <c r="J11" s="148"/>
      <c r="K11" s="166"/>
      <c r="L11" s="166"/>
      <c r="N11" s="314"/>
      <c r="O11" s="312"/>
      <c r="P11" s="314"/>
    </row>
    <row r="12" spans="1:16" s="137" customFormat="1" x14ac:dyDescent="0.2">
      <c r="A12" s="149"/>
      <c r="B12" s="356" t="str">
        <f>'Cover Page'!C6</f>
        <v>2019</v>
      </c>
      <c r="C12" s="357"/>
      <c r="D12" s="357"/>
      <c r="E12" s="168"/>
      <c r="F12" s="168"/>
      <c r="G12" s="153"/>
      <c r="H12" s="153"/>
      <c r="I12" s="148"/>
      <c r="J12" s="148"/>
      <c r="K12" s="168"/>
      <c r="L12" s="168"/>
      <c r="M12" s="153"/>
      <c r="N12" s="153"/>
      <c r="O12" s="148"/>
      <c r="P12" s="148"/>
    </row>
    <row r="13" spans="1:16" s="137" customFormat="1" ht="13.5" thickBot="1" x14ac:dyDescent="0.25">
      <c r="A13" s="149"/>
      <c r="B13" s="2"/>
      <c r="C13" s="2"/>
      <c r="D13" s="9"/>
      <c r="G13" s="153"/>
      <c r="H13" s="153"/>
      <c r="I13" s="148"/>
      <c r="J13" s="148"/>
      <c r="M13" s="153"/>
      <c r="N13" s="153"/>
      <c r="O13" s="312"/>
      <c r="P13" s="148"/>
    </row>
    <row r="14" spans="1:16" ht="13.7" customHeight="1" thickBot="1" x14ac:dyDescent="0.25">
      <c r="B14" s="2"/>
      <c r="C14" s="2"/>
      <c r="D14" s="9"/>
      <c r="E14" s="342" t="s">
        <v>33</v>
      </c>
      <c r="F14" s="343"/>
      <c r="G14" s="343"/>
      <c r="H14" s="343"/>
      <c r="I14" s="343"/>
      <c r="J14" s="343"/>
      <c r="K14" s="342" t="s">
        <v>33</v>
      </c>
      <c r="L14" s="343"/>
      <c r="M14" s="343"/>
      <c r="N14" s="343"/>
      <c r="O14" s="343"/>
      <c r="P14" s="347"/>
    </row>
    <row r="15" spans="1:16" ht="13.7" customHeight="1" thickBot="1" x14ac:dyDescent="0.25">
      <c r="B15" s="2"/>
      <c r="C15" s="2"/>
      <c r="D15" s="9"/>
      <c r="E15" s="339" t="s">
        <v>107</v>
      </c>
      <c r="F15" s="340"/>
      <c r="G15" s="340"/>
      <c r="H15" s="340"/>
      <c r="I15" s="340"/>
      <c r="J15" s="341"/>
      <c r="K15" s="339" t="s">
        <v>108</v>
      </c>
      <c r="L15" s="340"/>
      <c r="M15" s="340"/>
      <c r="N15" s="340"/>
      <c r="O15" s="340"/>
      <c r="P15" s="341"/>
    </row>
    <row r="16" spans="1:16" ht="13.7" customHeight="1" thickBot="1" x14ac:dyDescent="0.25">
      <c r="B16" s="2"/>
      <c r="C16" s="2"/>
      <c r="D16" s="9"/>
      <c r="E16" s="337" t="s">
        <v>8</v>
      </c>
      <c r="F16" s="338"/>
      <c r="G16" s="337" t="s">
        <v>9</v>
      </c>
      <c r="H16" s="338"/>
      <c r="I16" s="344" t="s">
        <v>10</v>
      </c>
      <c r="J16" s="345"/>
      <c r="K16" s="337" t="s">
        <v>8</v>
      </c>
      <c r="L16" s="338"/>
      <c r="M16" s="337" t="s">
        <v>9</v>
      </c>
      <c r="N16" s="338"/>
      <c r="O16" s="344" t="s">
        <v>10</v>
      </c>
      <c r="P16" s="345"/>
    </row>
    <row r="17" spans="2:30" ht="13.7" customHeight="1" x14ac:dyDescent="0.2">
      <c r="B17" s="2"/>
      <c r="C17" s="2"/>
      <c r="D17" s="9"/>
      <c r="E17" s="192" t="s">
        <v>154</v>
      </c>
      <c r="F17" s="197" t="s">
        <v>154</v>
      </c>
      <c r="G17" s="192" t="s">
        <v>154</v>
      </c>
      <c r="H17" s="193" t="s">
        <v>154</v>
      </c>
      <c r="I17" s="192" t="s">
        <v>154</v>
      </c>
      <c r="J17" s="193" t="s">
        <v>154</v>
      </c>
      <c r="K17" s="192" t="s">
        <v>154</v>
      </c>
      <c r="L17" s="193" t="s">
        <v>154</v>
      </c>
      <c r="M17" s="192" t="s">
        <v>154</v>
      </c>
      <c r="N17" s="193" t="s">
        <v>154</v>
      </c>
      <c r="O17" s="192" t="s">
        <v>154</v>
      </c>
      <c r="P17" s="193" t="s">
        <v>154</v>
      </c>
    </row>
    <row r="18" spans="2:30" ht="21" customHeight="1" thickBot="1" x14ac:dyDescent="0.25">
      <c r="B18" s="358" t="s">
        <v>156</v>
      </c>
      <c r="C18" s="359"/>
      <c r="D18" s="360"/>
      <c r="E18" s="191" t="str">
        <f>"12/31/"&amp;""&amp;'Cover Page'!C$6</f>
        <v>12/31/2019</v>
      </c>
      <c r="F18" s="198">
        <f>DATE(YEAR(E18)+0,MONTH(E18)+3,DAY(E18)+0)</f>
        <v>43921</v>
      </c>
      <c r="G18" s="191" t="str">
        <f>"12/31/"&amp;""&amp;'Cover Page'!C$6</f>
        <v>12/31/2019</v>
      </c>
      <c r="H18" s="194">
        <f>DATE(YEAR(G18)+0,MONTH(G18)+3,DAY(G18)+0)</f>
        <v>43921</v>
      </c>
      <c r="I18" s="191" t="str">
        <f>"12/31/"&amp;""&amp;'Cover Page'!C$6</f>
        <v>12/31/2019</v>
      </c>
      <c r="J18" s="194">
        <f>DATE(YEAR(I18)+0,MONTH(I18)+3,DAY(I18)+0)</f>
        <v>43921</v>
      </c>
      <c r="K18" s="191" t="str">
        <f>"12/31/"&amp;""&amp;'Cover Page'!C$6</f>
        <v>12/31/2019</v>
      </c>
      <c r="L18" s="194">
        <f>DATE(YEAR(K18)+0,MONTH(K18)+3,DAY(K18)+0)</f>
        <v>43921</v>
      </c>
      <c r="M18" s="191" t="str">
        <f>"12/31/"&amp;""&amp;'Cover Page'!C$6</f>
        <v>12/31/2019</v>
      </c>
      <c r="N18" s="194">
        <f>DATE(YEAR(M18)+0,MONTH(M18)+3,DAY(M18)+0)</f>
        <v>43921</v>
      </c>
      <c r="O18" s="191" t="str">
        <f>"12/31/"&amp;""&amp;'Cover Page'!C$6</f>
        <v>12/31/2019</v>
      </c>
      <c r="P18" s="194">
        <f>DATE(YEAR(O18)+0,MONTH(O18)+3,DAY(O18)+0)</f>
        <v>43921</v>
      </c>
    </row>
    <row r="19" spans="2:30" s="147" customFormat="1" ht="20.25" customHeight="1" thickBot="1" x14ac:dyDescent="0.25">
      <c r="B19" s="361"/>
      <c r="C19" s="362"/>
      <c r="D19" s="363"/>
      <c r="E19" s="34">
        <v>1</v>
      </c>
      <c r="F19" s="35">
        <v>2</v>
      </c>
      <c r="G19" s="199">
        <v>3</v>
      </c>
      <c r="H19" s="200">
        <v>4</v>
      </c>
      <c r="I19" s="199">
        <v>5</v>
      </c>
      <c r="J19" s="200">
        <v>6</v>
      </c>
      <c r="K19" s="199">
        <v>7</v>
      </c>
      <c r="L19" s="200">
        <v>8</v>
      </c>
      <c r="M19" s="199">
        <v>9</v>
      </c>
      <c r="N19" s="200">
        <v>10</v>
      </c>
      <c r="O19" s="199">
        <v>11</v>
      </c>
      <c r="P19" s="201">
        <v>12</v>
      </c>
    </row>
    <row r="20" spans="2:30" x14ac:dyDescent="0.2">
      <c r="B20" s="10" t="s">
        <v>0</v>
      </c>
      <c r="C20" s="11" t="s">
        <v>32</v>
      </c>
      <c r="D20" s="12"/>
      <c r="E20" s="203"/>
      <c r="F20" s="204"/>
      <c r="G20" s="205"/>
      <c r="H20" s="206"/>
      <c r="I20" s="207"/>
      <c r="J20" s="205"/>
      <c r="K20" s="203"/>
      <c r="L20" s="204"/>
      <c r="M20" s="207"/>
      <c r="N20" s="206"/>
      <c r="O20" s="207"/>
      <c r="P20" s="208"/>
    </row>
    <row r="21" spans="2:30" x14ac:dyDescent="0.2">
      <c r="B21" s="13"/>
      <c r="C21" s="14">
        <v>1.1000000000000001</v>
      </c>
      <c r="D21" s="15" t="s">
        <v>38</v>
      </c>
      <c r="E21" s="71">
        <f>'Pt 2 Premium and Claims'!E22+'Pt 2 Premium and Claims'!E23-'Pt 2 Premium and Claims'!E24-'Pt 2 Premium and Claims'!E25</f>
        <v>0</v>
      </c>
      <c r="F21" s="72">
        <f>'Pt 2 Premium and Claims'!F22+'Pt 2 Premium and Claims'!F23-'Pt 2 Premium and Claims'!F24-'Pt 2 Premium and Claims'!F25</f>
        <v>0</v>
      </c>
      <c r="G21" s="73">
        <f>'Pt 2 Premium and Claims'!G22+'Pt 2 Premium and Claims'!G23-'Pt 2 Premium and Claims'!G24-'Pt 2 Premium and Claims'!G25</f>
        <v>0</v>
      </c>
      <c r="H21" s="72">
        <f>'Pt 2 Premium and Claims'!H22+'Pt 2 Premium and Claims'!H23-'Pt 2 Premium and Claims'!H24-'Pt 2 Premium and Claims'!H25</f>
        <v>0</v>
      </c>
      <c r="I21" s="71">
        <f>'Pt 2 Premium and Claims'!I22+'Pt 2 Premium and Claims'!I23-'Pt 2 Premium and Claims'!I24-'Pt 2 Premium and Claims'!I25</f>
        <v>36025.066825838527</v>
      </c>
      <c r="J21" s="72">
        <f>'Pt 2 Premium and Claims'!J22+'Pt 2 Premium and Claims'!J23-'Pt 2 Premium and Claims'!J24-'Pt 2 Premium and Claims'!J25</f>
        <v>31861.02</v>
      </c>
      <c r="K21" s="71">
        <f>'Pt 2 Premium and Claims'!K22+'Pt 2 Premium and Claims'!K23-'Pt 2 Premium and Claims'!K24-'Pt 2 Premium and Claims'!K25</f>
        <v>0</v>
      </c>
      <c r="L21" s="72">
        <f>'Pt 2 Premium and Claims'!L22+'Pt 2 Premium and Claims'!L23-'Pt 2 Premium and Claims'!L24-'Pt 2 Premium and Claims'!L25</f>
        <v>0</v>
      </c>
      <c r="M21" s="71">
        <f>'Pt 2 Premium and Claims'!M22+'Pt 2 Premium and Claims'!M23-'Pt 2 Premium and Claims'!M24-'Pt 2 Premium and Claims'!M25</f>
        <v>1314222.1288456586</v>
      </c>
      <c r="N21" s="72">
        <f>'Pt 2 Premium and Claims'!N22+'Pt 2 Premium and Claims'!N23-'Pt 2 Premium and Claims'!N24-'Pt 2 Premium and Claims'!N25</f>
        <v>1213953.45</v>
      </c>
      <c r="O21" s="71">
        <f>'Pt 2 Premium and Claims'!O22+'Pt 2 Premium and Claims'!O23-'Pt 2 Premium and Claims'!O24-'Pt 2 Premium and Claims'!O25</f>
        <v>8548296.6147637088</v>
      </c>
      <c r="P21" s="72">
        <f>'Pt 2 Premium and Claims'!P22+'Pt 2 Premium and Claims'!P23-'Pt 2 Premium and Claims'!P24-'Pt 2 Premium and Claims'!P25</f>
        <v>7868181.1799999997</v>
      </c>
    </row>
    <row r="22" spans="2:30" s="147" customFormat="1" x14ac:dyDescent="0.2">
      <c r="B22" s="48"/>
      <c r="C22" s="49"/>
      <c r="D22" s="47"/>
      <c r="E22" s="209"/>
      <c r="F22" s="210"/>
      <c r="G22" s="211"/>
      <c r="H22" s="212"/>
      <c r="I22" s="209"/>
      <c r="J22" s="213"/>
      <c r="K22" s="209"/>
      <c r="L22" s="210"/>
      <c r="M22" s="209"/>
      <c r="N22" s="212"/>
      <c r="O22" s="209"/>
      <c r="P22" s="210"/>
    </row>
    <row r="23" spans="2:30" s="147" customFormat="1" x14ac:dyDescent="0.2">
      <c r="B23" s="10" t="s">
        <v>1</v>
      </c>
      <c r="C23" s="11" t="s">
        <v>6</v>
      </c>
      <c r="D23" s="18"/>
      <c r="E23" s="207"/>
      <c r="F23" s="214"/>
      <c r="G23" s="205"/>
      <c r="H23" s="215"/>
      <c r="I23" s="207"/>
      <c r="J23" s="216"/>
      <c r="K23" s="207"/>
      <c r="L23" s="214"/>
      <c r="M23" s="207"/>
      <c r="N23" s="215"/>
      <c r="O23" s="207"/>
      <c r="P23" s="214"/>
    </row>
    <row r="24" spans="2:30" s="147" customFormat="1" x14ac:dyDescent="0.2">
      <c r="B24" s="19"/>
      <c r="C24" s="20">
        <v>2.1</v>
      </c>
      <c r="D24" s="15" t="s">
        <v>135</v>
      </c>
      <c r="E24" s="71">
        <f>'Pt 2 Premium and Claims'!E51</f>
        <v>0</v>
      </c>
      <c r="F24" s="72">
        <f>'Pt 2 Premium and Claims'!F51</f>
        <v>0</v>
      </c>
      <c r="G24" s="73">
        <f>'Pt 2 Premium and Claims'!G51</f>
        <v>0</v>
      </c>
      <c r="H24" s="72">
        <f>'Pt 2 Premium and Claims'!H51</f>
        <v>0</v>
      </c>
      <c r="I24" s="71">
        <f>'Pt 2 Premium and Claims'!I51</f>
        <v>0</v>
      </c>
      <c r="J24" s="72">
        <f>'Pt 2 Premium and Claims'!J51</f>
        <v>0</v>
      </c>
      <c r="K24" s="71">
        <f>'Pt 2 Premium and Claims'!K51</f>
        <v>0</v>
      </c>
      <c r="L24" s="72">
        <f>'Pt 2 Premium and Claims'!L51</f>
        <v>0</v>
      </c>
      <c r="M24" s="71">
        <f>'Pt 2 Premium and Claims'!M51</f>
        <v>617410.04451628565</v>
      </c>
      <c r="N24" s="72">
        <f>'Pt 2 Premium and Claims'!N51</f>
        <v>691479.93127352989</v>
      </c>
      <c r="O24" s="71">
        <f>'Pt 2 Premium and Claims'!O51</f>
        <v>5923682.5548675172</v>
      </c>
      <c r="P24" s="72">
        <f>'Pt 2 Premium and Claims'!P51</f>
        <v>5531068.7320388015</v>
      </c>
    </row>
    <row r="25" spans="2:30" s="147" customFormat="1" x14ac:dyDescent="0.2">
      <c r="B25" s="45"/>
      <c r="C25" s="46"/>
      <c r="D25" s="47"/>
      <c r="E25" s="209"/>
      <c r="F25" s="210"/>
      <c r="G25" s="211"/>
      <c r="H25" s="212"/>
      <c r="I25" s="209"/>
      <c r="J25" s="213"/>
      <c r="K25" s="209"/>
      <c r="L25" s="210"/>
      <c r="M25" s="209"/>
      <c r="N25" s="212"/>
      <c r="O25" s="209"/>
      <c r="P25" s="210"/>
    </row>
    <row r="26" spans="2:30" x14ac:dyDescent="0.2">
      <c r="B26" s="10" t="s">
        <v>2</v>
      </c>
      <c r="C26" s="11" t="s">
        <v>46</v>
      </c>
      <c r="D26" s="12"/>
      <c r="E26" s="207"/>
      <c r="F26" s="214"/>
      <c r="G26" s="205"/>
      <c r="H26" s="215"/>
      <c r="I26" s="207"/>
      <c r="J26" s="216"/>
      <c r="K26" s="207"/>
      <c r="L26" s="214"/>
      <c r="M26" s="207"/>
      <c r="N26" s="215"/>
      <c r="O26" s="207"/>
      <c r="P26" s="214"/>
    </row>
    <row r="27" spans="2:30" s="147" customFormat="1" ht="25.5" x14ac:dyDescent="0.2">
      <c r="B27" s="19"/>
      <c r="C27" s="21">
        <v>3.1</v>
      </c>
      <c r="D27" s="15" t="s">
        <v>137</v>
      </c>
      <c r="E27" s="207"/>
      <c r="F27" s="214"/>
      <c r="G27" s="205"/>
      <c r="H27" s="215"/>
      <c r="I27" s="207"/>
      <c r="J27" s="216"/>
      <c r="K27" s="207"/>
      <c r="L27" s="214"/>
      <c r="M27" s="207"/>
      <c r="N27" s="215"/>
      <c r="O27" s="207"/>
      <c r="P27" s="214"/>
    </row>
    <row r="28" spans="2:30" s="147" customFormat="1" x14ac:dyDescent="0.2">
      <c r="B28" s="19"/>
      <c r="C28" s="21"/>
      <c r="D28" s="15" t="s">
        <v>58</v>
      </c>
      <c r="E28" s="4">
        <v>0</v>
      </c>
      <c r="F28" s="6">
        <v>0</v>
      </c>
      <c r="G28" s="300">
        <v>0</v>
      </c>
      <c r="H28" s="301">
        <v>0</v>
      </c>
      <c r="I28" s="4">
        <v>7565.2640334260905</v>
      </c>
      <c r="J28" s="301">
        <v>7565.2640334260905</v>
      </c>
      <c r="K28" s="4">
        <v>0</v>
      </c>
      <c r="L28" s="6">
        <v>0</v>
      </c>
      <c r="M28" s="4">
        <v>49509.147941765674</v>
      </c>
      <c r="N28" s="301">
        <v>49509.147941765674</v>
      </c>
      <c r="O28" s="4">
        <v>-68493.688798649164</v>
      </c>
      <c r="P28" s="6">
        <v>-68493.688798649164</v>
      </c>
      <c r="Q28" s="309"/>
    </row>
    <row r="29" spans="2:30" s="147" customFormat="1" ht="25.5" x14ac:dyDescent="0.2">
      <c r="B29" s="19"/>
      <c r="C29" s="21"/>
      <c r="D29" s="15" t="s">
        <v>67</v>
      </c>
      <c r="E29" s="4">
        <v>0</v>
      </c>
      <c r="F29" s="6">
        <v>0</v>
      </c>
      <c r="G29" s="307">
        <v>0</v>
      </c>
      <c r="H29" s="307">
        <v>0</v>
      </c>
      <c r="I29" s="183">
        <v>0</v>
      </c>
      <c r="J29" s="307">
        <v>0</v>
      </c>
      <c r="K29" s="183">
        <v>0</v>
      </c>
      <c r="L29" s="306">
        <v>0</v>
      </c>
      <c r="M29" s="325">
        <v>0</v>
      </c>
      <c r="N29" s="324">
        <v>0</v>
      </c>
      <c r="O29" s="325">
        <v>0</v>
      </c>
      <c r="P29" s="324">
        <v>0</v>
      </c>
      <c r="Q29" s="309"/>
    </row>
    <row r="30" spans="2:30" ht="25.5" x14ac:dyDescent="0.2">
      <c r="B30" s="13"/>
      <c r="C30" s="21">
        <v>3.2</v>
      </c>
      <c r="D30" s="15" t="s">
        <v>138</v>
      </c>
      <c r="E30" s="207"/>
      <c r="F30" s="214"/>
      <c r="G30" s="205"/>
      <c r="H30" s="215"/>
      <c r="I30" s="207"/>
      <c r="J30" s="216"/>
      <c r="K30" s="207"/>
      <c r="L30" s="214"/>
      <c r="M30" s="207"/>
      <c r="N30" s="215"/>
      <c r="O30" s="207"/>
      <c r="P30" s="214"/>
    </row>
    <row r="31" spans="2:30" x14ac:dyDescent="0.2">
      <c r="B31" s="13"/>
      <c r="C31" s="21"/>
      <c r="D31" s="17" t="s">
        <v>42</v>
      </c>
      <c r="E31" s="304">
        <v>0</v>
      </c>
      <c r="F31" s="6">
        <v>0</v>
      </c>
      <c r="G31" s="300">
        <v>0</v>
      </c>
      <c r="H31" s="301">
        <v>0</v>
      </c>
      <c r="I31" s="4">
        <v>0</v>
      </c>
      <c r="J31" s="305">
        <v>0</v>
      </c>
      <c r="K31" s="4">
        <v>0</v>
      </c>
      <c r="L31" s="6">
        <v>0</v>
      </c>
      <c r="M31" s="4">
        <v>0</v>
      </c>
      <c r="N31" s="301">
        <v>0</v>
      </c>
      <c r="O31" s="4">
        <v>0</v>
      </c>
      <c r="P31" s="6">
        <v>0</v>
      </c>
    </row>
    <row r="32" spans="2:30" x14ac:dyDescent="0.2">
      <c r="B32" s="13"/>
      <c r="C32" s="21"/>
      <c r="D32" s="17" t="s">
        <v>105</v>
      </c>
      <c r="E32" s="4">
        <v>0</v>
      </c>
      <c r="F32" s="6">
        <v>0</v>
      </c>
      <c r="G32" s="301">
        <v>0</v>
      </c>
      <c r="H32" s="301">
        <v>0</v>
      </c>
      <c r="I32" s="4">
        <v>0</v>
      </c>
      <c r="J32" s="6">
        <v>0</v>
      </c>
      <c r="K32" s="4">
        <v>0</v>
      </c>
      <c r="L32" s="6">
        <v>0</v>
      </c>
      <c r="M32" s="301">
        <v>30884.220027872976</v>
      </c>
      <c r="N32" s="6">
        <v>30884.220027872976</v>
      </c>
      <c r="O32" s="4">
        <v>200884.97044694715</v>
      </c>
      <c r="P32" s="6">
        <v>200884.97044694715</v>
      </c>
      <c r="Q32" s="310"/>
      <c r="AD32" s="311"/>
    </row>
    <row r="33" spans="2:30" x14ac:dyDescent="0.2">
      <c r="B33" s="13"/>
      <c r="C33" s="21"/>
      <c r="D33" s="17" t="s">
        <v>104</v>
      </c>
      <c r="E33" s="4">
        <v>0</v>
      </c>
      <c r="F33" s="6">
        <v>0</v>
      </c>
      <c r="G33" s="300">
        <v>0</v>
      </c>
      <c r="H33" s="301">
        <v>0</v>
      </c>
      <c r="I33" s="4">
        <v>0</v>
      </c>
      <c r="J33" s="305">
        <v>0</v>
      </c>
      <c r="K33" s="4">
        <v>0</v>
      </c>
      <c r="L33" s="6">
        <v>0</v>
      </c>
      <c r="M33" s="4">
        <v>0</v>
      </c>
      <c r="N33" s="6">
        <v>0</v>
      </c>
      <c r="O33" s="4">
        <v>0</v>
      </c>
      <c r="P33" s="6">
        <v>0</v>
      </c>
    </row>
    <row r="34" spans="2:30" x14ac:dyDescent="0.2">
      <c r="B34" s="13"/>
      <c r="C34" s="21">
        <v>3.3</v>
      </c>
      <c r="D34" s="17" t="s">
        <v>21</v>
      </c>
      <c r="E34" s="304">
        <v>0</v>
      </c>
      <c r="F34" s="6">
        <v>0</v>
      </c>
      <c r="G34" s="4">
        <v>0</v>
      </c>
      <c r="H34" s="302">
        <v>0</v>
      </c>
      <c r="I34" s="4">
        <v>0</v>
      </c>
      <c r="J34" s="303">
        <v>0</v>
      </c>
      <c r="K34" s="4">
        <v>0</v>
      </c>
      <c r="L34" s="6">
        <v>0</v>
      </c>
      <c r="M34" s="301">
        <v>1356.7838334431688</v>
      </c>
      <c r="N34" s="301">
        <v>1356.7838334431688</v>
      </c>
      <c r="O34" s="301">
        <v>8825.1372396046827</v>
      </c>
      <c r="P34" s="6">
        <v>8825.1372396046827</v>
      </c>
      <c r="Q34" s="310"/>
      <c r="U34" s="147"/>
      <c r="AD34" s="311"/>
    </row>
    <row r="35" spans="2:30" x14ac:dyDescent="0.2">
      <c r="B35" s="13"/>
      <c r="C35" s="21">
        <v>3.4</v>
      </c>
      <c r="D35" s="17" t="s">
        <v>73</v>
      </c>
      <c r="E35" s="69">
        <f t="shared" ref="E35:P35" si="0">SUM(E$28:E$29,E$31,E$34+IF($H$6="No",IF(MAX(E$32:E$33)=0,MIN(E$32:E$33),MAX(E$32:E$33)),SUM(E$32:E$33)))</f>
        <v>0</v>
      </c>
      <c r="F35" s="70">
        <f t="shared" si="0"/>
        <v>0</v>
      </c>
      <c r="G35" s="69">
        <f t="shared" si="0"/>
        <v>0</v>
      </c>
      <c r="H35" s="70">
        <f t="shared" si="0"/>
        <v>0</v>
      </c>
      <c r="I35" s="69">
        <f t="shared" si="0"/>
        <v>7565.2640334260905</v>
      </c>
      <c r="J35" s="70">
        <f t="shared" si="0"/>
        <v>7565.2640334260905</v>
      </c>
      <c r="K35" s="69">
        <f t="shared" si="0"/>
        <v>0</v>
      </c>
      <c r="L35" s="70">
        <f t="shared" si="0"/>
        <v>0</v>
      </c>
      <c r="M35" s="69">
        <f t="shared" si="0"/>
        <v>81750.151803081826</v>
      </c>
      <c r="N35" s="70">
        <f t="shared" si="0"/>
        <v>81750.151803081826</v>
      </c>
      <c r="O35" s="69">
        <f t="shared" si="0"/>
        <v>141216.41888790269</v>
      </c>
      <c r="P35" s="70">
        <f t="shared" si="0"/>
        <v>141216.41888790269</v>
      </c>
    </row>
    <row r="36" spans="2:30" s="147" customFormat="1" x14ac:dyDescent="0.2">
      <c r="B36" s="45"/>
      <c r="C36" s="46"/>
      <c r="D36" s="47"/>
      <c r="E36" s="209"/>
      <c r="F36" s="210"/>
      <c r="G36" s="211"/>
      <c r="H36" s="212"/>
      <c r="I36" s="209"/>
      <c r="J36" s="213"/>
      <c r="K36" s="209"/>
      <c r="L36" s="210"/>
      <c r="M36" s="209"/>
      <c r="N36" s="212"/>
      <c r="O36" s="209"/>
      <c r="P36" s="210"/>
    </row>
    <row r="37" spans="2:30" x14ac:dyDescent="0.2">
      <c r="B37" s="24" t="s">
        <v>3</v>
      </c>
      <c r="C37" s="22" t="s">
        <v>47</v>
      </c>
      <c r="D37" s="23"/>
      <c r="E37" s="207"/>
      <c r="F37" s="214"/>
      <c r="G37" s="205"/>
      <c r="H37" s="215"/>
      <c r="I37" s="207"/>
      <c r="J37" s="216"/>
      <c r="K37" s="207"/>
      <c r="L37" s="214"/>
      <c r="M37" s="207"/>
      <c r="N37" s="215"/>
      <c r="O37" s="207"/>
      <c r="P37" s="214"/>
      <c r="Q37" s="147"/>
    </row>
    <row r="38" spans="2:30" x14ac:dyDescent="0.2">
      <c r="B38" s="16"/>
      <c r="C38" s="21">
        <v>4.0999999999999996</v>
      </c>
      <c r="D38" s="17" t="s">
        <v>18</v>
      </c>
      <c r="E38" s="4">
        <v>0</v>
      </c>
      <c r="F38" s="6">
        <v>0</v>
      </c>
      <c r="G38" s="300">
        <v>0</v>
      </c>
      <c r="H38" s="6">
        <v>0</v>
      </c>
      <c r="I38" s="4">
        <v>0</v>
      </c>
      <c r="J38" s="6">
        <v>0</v>
      </c>
      <c r="K38" s="4">
        <v>0</v>
      </c>
      <c r="L38" s="6">
        <v>0</v>
      </c>
      <c r="M38" s="4">
        <v>55443.379182136559</v>
      </c>
      <c r="N38" s="6">
        <v>55443.379182136559</v>
      </c>
      <c r="O38" s="4">
        <v>360628.87709097355</v>
      </c>
      <c r="P38" s="6">
        <v>360628.87709097355</v>
      </c>
      <c r="Q38" s="309"/>
    </row>
    <row r="39" spans="2:30" x14ac:dyDescent="0.2">
      <c r="B39" s="16"/>
      <c r="C39" s="21">
        <v>4.2</v>
      </c>
      <c r="D39" s="17" t="s">
        <v>19</v>
      </c>
      <c r="E39" s="4">
        <v>0</v>
      </c>
      <c r="F39" s="6">
        <v>0</v>
      </c>
      <c r="G39" s="300">
        <v>0</v>
      </c>
      <c r="H39" s="301">
        <v>0</v>
      </c>
      <c r="I39" s="4">
        <v>0</v>
      </c>
      <c r="J39" s="301">
        <v>0</v>
      </c>
      <c r="K39" s="4">
        <v>0</v>
      </c>
      <c r="L39" s="6">
        <v>0</v>
      </c>
      <c r="M39" s="301">
        <v>108315.94249193234</v>
      </c>
      <c r="N39" s="6">
        <v>108315.94249193234</v>
      </c>
      <c r="O39" s="301">
        <v>656404.67831848527</v>
      </c>
      <c r="P39" s="6">
        <v>656404.67831848527</v>
      </c>
      <c r="Q39" s="147"/>
      <c r="R39" s="328"/>
      <c r="S39" s="328"/>
    </row>
    <row r="40" spans="2:30" x14ac:dyDescent="0.2">
      <c r="B40" s="16"/>
      <c r="C40" s="21">
        <v>4.3</v>
      </c>
      <c r="D40" s="17" t="s">
        <v>22</v>
      </c>
      <c r="E40" s="207"/>
      <c r="F40" s="214"/>
      <c r="G40" s="207"/>
      <c r="H40" s="214"/>
      <c r="I40" s="207"/>
      <c r="J40" s="214"/>
      <c r="K40" s="207"/>
      <c r="L40" s="214"/>
      <c r="M40" s="207"/>
      <c r="N40" s="214"/>
      <c r="O40" s="207"/>
      <c r="P40" s="214"/>
      <c r="Q40" s="147"/>
    </row>
    <row r="41" spans="2:30" ht="17.25" customHeight="1" x14ac:dyDescent="0.2">
      <c r="B41" s="16"/>
      <c r="C41" s="21"/>
      <c r="D41" s="15" t="s">
        <v>124</v>
      </c>
      <c r="E41" s="304">
        <v>0</v>
      </c>
      <c r="F41" s="6">
        <v>0</v>
      </c>
      <c r="G41" s="300">
        <v>0</v>
      </c>
      <c r="H41" s="301">
        <v>0</v>
      </c>
      <c r="I41" s="4">
        <v>0</v>
      </c>
      <c r="J41" s="301">
        <v>0</v>
      </c>
      <c r="K41" s="4">
        <v>0</v>
      </c>
      <c r="L41" s="6">
        <v>0</v>
      </c>
      <c r="M41" s="4">
        <v>0</v>
      </c>
      <c r="N41" s="301">
        <v>0</v>
      </c>
      <c r="O41" s="4">
        <v>0</v>
      </c>
      <c r="P41" s="6">
        <v>0</v>
      </c>
      <c r="Q41" s="147"/>
    </row>
    <row r="42" spans="2:30" x14ac:dyDescent="0.2">
      <c r="B42" s="16"/>
      <c r="C42" s="25"/>
      <c r="D42" s="17" t="s">
        <v>125</v>
      </c>
      <c r="E42" s="304">
        <v>0</v>
      </c>
      <c r="F42" s="6">
        <v>0</v>
      </c>
      <c r="G42" s="300">
        <v>0</v>
      </c>
      <c r="H42" s="301">
        <v>0</v>
      </c>
      <c r="I42" s="4">
        <v>0</v>
      </c>
      <c r="J42" s="305">
        <v>0</v>
      </c>
      <c r="K42" s="4">
        <v>0</v>
      </c>
      <c r="L42" s="6">
        <v>0</v>
      </c>
      <c r="M42" s="4">
        <v>0</v>
      </c>
      <c r="N42" s="301">
        <v>0</v>
      </c>
      <c r="O42" s="4">
        <v>0</v>
      </c>
      <c r="P42" s="6">
        <v>0</v>
      </c>
      <c r="Q42" s="147"/>
    </row>
    <row r="43" spans="2:30" x14ac:dyDescent="0.2">
      <c r="B43" s="16"/>
      <c r="C43" s="21">
        <v>4.4000000000000004</v>
      </c>
      <c r="D43" s="17" t="s">
        <v>20</v>
      </c>
      <c r="E43" s="304">
        <v>0</v>
      </c>
      <c r="F43" s="6">
        <v>0</v>
      </c>
      <c r="G43" s="300">
        <v>0</v>
      </c>
      <c r="H43" s="6">
        <v>0</v>
      </c>
      <c r="I43" s="4">
        <v>0</v>
      </c>
      <c r="J43" s="6">
        <v>0</v>
      </c>
      <c r="K43" s="4">
        <v>0</v>
      </c>
      <c r="L43" s="6">
        <v>0</v>
      </c>
      <c r="M43" s="4">
        <v>265053.91145224666</v>
      </c>
      <c r="N43" s="6">
        <v>265053.91145224666</v>
      </c>
      <c r="O43" s="4">
        <v>1724030.8196508912</v>
      </c>
      <c r="P43" s="6">
        <v>1724030.8196508912</v>
      </c>
      <c r="Q43" s="147"/>
    </row>
    <row r="44" spans="2:30" x14ac:dyDescent="0.2">
      <c r="B44" s="16"/>
      <c r="C44" s="21">
        <v>4.5</v>
      </c>
      <c r="D44" s="17" t="s">
        <v>99</v>
      </c>
      <c r="E44" s="71">
        <f>SUM(SUM(E38:E39)+SUM(E41:E43))</f>
        <v>0</v>
      </c>
      <c r="F44" s="72">
        <f t="shared" ref="F44:P44" si="1">SUM(SUM(F38:F39)+SUM(F41:F43))</f>
        <v>0</v>
      </c>
      <c r="G44" s="73">
        <f t="shared" si="1"/>
        <v>0</v>
      </c>
      <c r="H44" s="74">
        <f t="shared" si="1"/>
        <v>0</v>
      </c>
      <c r="I44" s="71">
        <f t="shared" si="1"/>
        <v>0</v>
      </c>
      <c r="J44" s="75">
        <f t="shared" si="1"/>
        <v>0</v>
      </c>
      <c r="K44" s="71">
        <f t="shared" si="1"/>
        <v>0</v>
      </c>
      <c r="L44" s="72">
        <f t="shared" si="1"/>
        <v>0</v>
      </c>
      <c r="M44" s="71">
        <f t="shared" si="1"/>
        <v>428813.23312631552</v>
      </c>
      <c r="N44" s="74">
        <f t="shared" si="1"/>
        <v>428813.23312631552</v>
      </c>
      <c r="O44" s="71">
        <f t="shared" si="1"/>
        <v>2741064.3750603502</v>
      </c>
      <c r="P44" s="72">
        <f t="shared" si="1"/>
        <v>2741064.3750603502</v>
      </c>
      <c r="R44" s="312"/>
      <c r="S44" s="312"/>
    </row>
    <row r="45" spans="2:30" s="147" customFormat="1" x14ac:dyDescent="0.2">
      <c r="B45" s="42"/>
      <c r="C45" s="43"/>
      <c r="D45" s="44"/>
      <c r="E45" s="207"/>
      <c r="F45" s="214"/>
      <c r="G45" s="205"/>
      <c r="H45" s="215"/>
      <c r="I45" s="207"/>
      <c r="J45" s="216"/>
      <c r="K45" s="207"/>
      <c r="L45" s="214"/>
      <c r="M45" s="207"/>
      <c r="N45" s="215"/>
      <c r="O45" s="207"/>
      <c r="P45" s="214"/>
      <c r="R45" s="330"/>
      <c r="S45" s="330"/>
    </row>
    <row r="46" spans="2:30" x14ac:dyDescent="0.2">
      <c r="B46" s="24" t="s">
        <v>4</v>
      </c>
      <c r="C46" s="27" t="s">
        <v>48</v>
      </c>
      <c r="D46" s="28"/>
      <c r="E46" s="207"/>
      <c r="F46" s="214"/>
      <c r="G46" s="205"/>
      <c r="H46" s="215"/>
      <c r="I46" s="207"/>
      <c r="J46" s="216"/>
      <c r="K46" s="207"/>
      <c r="L46" s="214"/>
      <c r="M46" s="207"/>
      <c r="N46" s="215"/>
      <c r="O46" s="207"/>
      <c r="P46" s="214"/>
    </row>
    <row r="47" spans="2:30" s="147" customFormat="1" x14ac:dyDescent="0.2">
      <c r="B47" s="19"/>
      <c r="C47" s="21">
        <v>5.0999999999999996</v>
      </c>
      <c r="D47" s="17" t="s">
        <v>5</v>
      </c>
      <c r="E47" s="183">
        <v>0</v>
      </c>
      <c r="F47" s="306">
        <v>0</v>
      </c>
      <c r="G47" s="315">
        <v>0</v>
      </c>
      <c r="H47" s="306">
        <v>0</v>
      </c>
      <c r="I47" s="315">
        <v>197.6</v>
      </c>
      <c r="J47" s="306">
        <v>197.6</v>
      </c>
      <c r="K47" s="183">
        <v>0</v>
      </c>
      <c r="L47" s="306">
        <v>0</v>
      </c>
      <c r="M47" s="183">
        <v>439.29999999999995</v>
      </c>
      <c r="N47" s="306">
        <v>439.29999999999995</v>
      </c>
      <c r="O47" s="183">
        <v>7301.7</v>
      </c>
      <c r="P47" s="306">
        <v>7301.7</v>
      </c>
    </row>
    <row r="48" spans="2:30" s="147" customFormat="1" x14ac:dyDescent="0.2">
      <c r="B48" s="19"/>
      <c r="C48" s="21">
        <v>5.2</v>
      </c>
      <c r="D48" s="17" t="s">
        <v>27</v>
      </c>
      <c r="E48" s="183">
        <v>0</v>
      </c>
      <c r="F48" s="306">
        <v>0</v>
      </c>
      <c r="G48" s="183">
        <v>0</v>
      </c>
      <c r="H48" s="307">
        <v>0</v>
      </c>
      <c r="I48" s="183">
        <v>3585.3</v>
      </c>
      <c r="J48" s="316">
        <v>3585.3</v>
      </c>
      <c r="K48" s="183">
        <v>0</v>
      </c>
      <c r="L48" s="306">
        <v>0</v>
      </c>
      <c r="M48" s="183">
        <v>28360.400000000001</v>
      </c>
      <c r="N48" s="307">
        <v>28360.400000000001</v>
      </c>
      <c r="O48" s="183">
        <v>215536</v>
      </c>
      <c r="P48" s="306">
        <v>215536</v>
      </c>
    </row>
    <row r="49" spans="2:16" s="147" customFormat="1" ht="13.5" thickBot="1" x14ac:dyDescent="0.25">
      <c r="B49" s="19"/>
      <c r="C49" s="21">
        <v>5.3</v>
      </c>
      <c r="D49" s="17" t="s">
        <v>23</v>
      </c>
      <c r="E49" s="188">
        <f>E48/12</f>
        <v>0</v>
      </c>
      <c r="F49" s="184">
        <f t="shared" ref="F49:P49" si="2">F48/12</f>
        <v>0</v>
      </c>
      <c r="G49" s="188">
        <f t="shared" si="2"/>
        <v>0</v>
      </c>
      <c r="H49" s="184">
        <f>H48/12</f>
        <v>0</v>
      </c>
      <c r="I49" s="188">
        <f t="shared" si="2"/>
        <v>298.77500000000003</v>
      </c>
      <c r="J49" s="184">
        <f t="shared" si="2"/>
        <v>298.77500000000003</v>
      </c>
      <c r="K49" s="188">
        <f t="shared" si="2"/>
        <v>0</v>
      </c>
      <c r="L49" s="184">
        <f t="shared" si="2"/>
        <v>0</v>
      </c>
      <c r="M49" s="188">
        <f>M48/12</f>
        <v>2363.3666666666668</v>
      </c>
      <c r="N49" s="184">
        <f>N48/12</f>
        <v>2363.3666666666668</v>
      </c>
      <c r="O49" s="188">
        <f t="shared" si="2"/>
        <v>17961.333333333332</v>
      </c>
      <c r="P49" s="184">
        <f t="shared" si="2"/>
        <v>17961.333333333332</v>
      </c>
    </row>
    <row r="50" spans="2:16" ht="25.9" customHeight="1" x14ac:dyDescent="0.2">
      <c r="B50" s="36"/>
      <c r="C50" s="37"/>
      <c r="D50" s="38"/>
      <c r="E50" s="348" t="str">
        <f>"Grand Total as of "&amp;""&amp;TEXT(E$18,"MM/DD/YYYY")&amp;" for ALL markets in col. 1-12."</f>
        <v>Grand Total as of 12/31/2019 for ALL markets in col. 1-12.</v>
      </c>
      <c r="F50" s="217"/>
      <c r="G50" s="217"/>
      <c r="H50" s="217"/>
      <c r="I50" s="217"/>
      <c r="J50" s="217"/>
      <c r="K50" s="218"/>
      <c r="L50" s="217"/>
      <c r="M50" s="217"/>
      <c r="N50" s="217"/>
      <c r="O50" s="217"/>
      <c r="P50" s="219"/>
    </row>
    <row r="51" spans="2:16" ht="25.9" customHeight="1" x14ac:dyDescent="0.2">
      <c r="B51" s="39"/>
      <c r="C51" s="40"/>
      <c r="D51" s="41"/>
      <c r="E51" s="349"/>
      <c r="F51" s="220"/>
      <c r="G51" s="220"/>
      <c r="H51" s="220"/>
      <c r="I51" s="220"/>
      <c r="J51" s="220"/>
      <c r="K51" s="221"/>
      <c r="L51" s="220"/>
      <c r="M51" s="220"/>
      <c r="N51" s="220"/>
      <c r="O51" s="220"/>
      <c r="P51" s="222"/>
    </row>
    <row r="52" spans="2:16" x14ac:dyDescent="0.2">
      <c r="B52" s="29" t="s">
        <v>56</v>
      </c>
      <c r="C52" s="30" t="s">
        <v>53</v>
      </c>
      <c r="D52" s="26"/>
      <c r="E52" s="313">
        <v>28163.325205064197</v>
      </c>
      <c r="F52" s="223"/>
      <c r="G52" s="223"/>
      <c r="H52" s="223"/>
      <c r="I52" s="223"/>
      <c r="J52" s="223"/>
      <c r="K52" s="221"/>
      <c r="L52" s="223"/>
      <c r="M52" s="223"/>
      <c r="N52" s="223"/>
      <c r="O52" s="223"/>
      <c r="P52" s="224"/>
    </row>
    <row r="53" spans="2:16" ht="13.5" thickBot="1" x14ac:dyDescent="0.25">
      <c r="B53" s="31" t="s">
        <v>57</v>
      </c>
      <c r="C53" s="32" t="s">
        <v>131</v>
      </c>
      <c r="D53" s="33"/>
      <c r="E53" s="308">
        <v>0</v>
      </c>
      <c r="F53" s="225"/>
      <c r="G53" s="225"/>
      <c r="H53" s="225"/>
      <c r="I53" s="225"/>
      <c r="J53" s="225"/>
      <c r="K53" s="226"/>
      <c r="L53" s="225"/>
      <c r="M53" s="225"/>
      <c r="N53" s="225"/>
      <c r="O53" s="225"/>
      <c r="P53" s="227"/>
    </row>
    <row r="54" spans="2:16" x14ac:dyDescent="0.2">
      <c r="B54" s="2"/>
      <c r="C54" s="2"/>
      <c r="D54" s="2"/>
      <c r="E54" s="169"/>
      <c r="F54" s="169"/>
      <c r="G54" s="169"/>
      <c r="H54" s="169"/>
      <c r="I54" s="169"/>
      <c r="J54" s="169"/>
      <c r="K54" s="169"/>
      <c r="L54" s="169"/>
      <c r="M54" s="169"/>
      <c r="N54" s="169"/>
      <c r="O54" s="169"/>
      <c r="P54" s="169"/>
    </row>
    <row r="55" spans="2:16" x14ac:dyDescent="0.2">
      <c r="B55" s="51" t="s">
        <v>61</v>
      </c>
      <c r="C55" s="51"/>
      <c r="D55" s="51"/>
      <c r="E55" s="169"/>
      <c r="F55" s="169"/>
      <c r="G55" s="169"/>
      <c r="H55" s="169"/>
      <c r="I55" s="169"/>
      <c r="J55" s="169"/>
      <c r="K55" s="169"/>
      <c r="L55" s="169"/>
      <c r="M55" s="169"/>
      <c r="N55" s="169"/>
      <c r="O55" s="169"/>
      <c r="P55" s="169"/>
    </row>
    <row r="56" spans="2:16" ht="13.15" customHeight="1" x14ac:dyDescent="0.2">
      <c r="B56" s="51"/>
      <c r="C56" s="352" t="s">
        <v>143</v>
      </c>
      <c r="D56" s="352"/>
      <c r="E56" s="169"/>
      <c r="F56" s="169"/>
      <c r="G56" s="169"/>
      <c r="H56" s="169"/>
      <c r="I56" s="169"/>
      <c r="J56" s="169"/>
      <c r="K56" s="169"/>
      <c r="L56" s="169"/>
      <c r="M56" s="169"/>
      <c r="N56" s="169"/>
      <c r="O56" s="169"/>
      <c r="P56" s="169"/>
    </row>
    <row r="57" spans="2:16" x14ac:dyDescent="0.2">
      <c r="B57" s="51"/>
      <c r="C57" s="51" t="s">
        <v>71</v>
      </c>
      <c r="D57" s="50"/>
      <c r="E57" s="169"/>
      <c r="F57" s="169"/>
      <c r="G57" s="169"/>
      <c r="H57" s="169"/>
      <c r="I57" s="169"/>
      <c r="J57" s="169"/>
      <c r="K57" s="169"/>
      <c r="L57" s="169"/>
      <c r="M57" s="169"/>
      <c r="N57" s="169"/>
      <c r="O57" s="169"/>
      <c r="P57" s="169"/>
    </row>
    <row r="58" spans="2:16" ht="13.15" customHeight="1" x14ac:dyDescent="0.2">
      <c r="B58" s="51"/>
      <c r="C58" s="51" t="s">
        <v>66</v>
      </c>
      <c r="D58" s="50"/>
    </row>
    <row r="59" spans="2:16" ht="13.15" customHeight="1" x14ac:dyDescent="0.2">
      <c r="B59" s="89"/>
      <c r="C59" s="352" t="s">
        <v>102</v>
      </c>
      <c r="D59" s="352"/>
      <c r="E59" s="190"/>
    </row>
    <row r="60" spans="2:16" ht="13.15" customHeight="1" x14ac:dyDescent="0.2">
      <c r="C60" s="157"/>
      <c r="D60" s="157"/>
    </row>
  </sheetData>
  <sheetProtection password="CBEB" sheet="1" objects="1" scenarios="1" formatCells="0" formatColumns="0" formatRows="0"/>
  <dataConsolidate/>
  <mergeCells count="21">
    <mergeCell ref="E50:E51"/>
    <mergeCell ref="E6:F11"/>
    <mergeCell ref="C59:D59"/>
    <mergeCell ref="C56:D56"/>
    <mergeCell ref="B6:D6"/>
    <mergeCell ref="B8:D8"/>
    <mergeCell ref="B10:D10"/>
    <mergeCell ref="B12:D12"/>
    <mergeCell ref="B18:D19"/>
    <mergeCell ref="K8:L8"/>
    <mergeCell ref="K10:L10"/>
    <mergeCell ref="K14:P14"/>
    <mergeCell ref="K15:P15"/>
    <mergeCell ref="O16:P16"/>
    <mergeCell ref="G16:H16"/>
    <mergeCell ref="E15:J15"/>
    <mergeCell ref="K16:L16"/>
    <mergeCell ref="M16:N16"/>
    <mergeCell ref="E14:J14"/>
    <mergeCell ref="I16:J16"/>
    <mergeCell ref="E16:F16"/>
  </mergeCells>
  <phoneticPr fontId="23" type="noConversion"/>
  <conditionalFormatting sqref="E35:F35 E44 I44 G44">
    <cfRule type="cellIs" dxfId="95" priority="95" stopIfTrue="1" operator="lessThan">
      <formula>0</formula>
    </cfRule>
  </conditionalFormatting>
  <conditionalFormatting sqref="O44 M44 K44">
    <cfRule type="cellIs" dxfId="94" priority="64" stopIfTrue="1" operator="lessThan">
      <formula>0</formula>
    </cfRule>
  </conditionalFormatting>
  <conditionalFormatting sqref="G35:H35">
    <cfRule type="cellIs" dxfId="93" priority="36" stopIfTrue="1" operator="lessThan">
      <formula>0</formula>
    </cfRule>
  </conditionalFormatting>
  <conditionalFormatting sqref="I35:J35">
    <cfRule type="cellIs" dxfId="92" priority="35" stopIfTrue="1" operator="lessThan">
      <formula>0</formula>
    </cfRule>
  </conditionalFormatting>
  <conditionalFormatting sqref="K35:L35">
    <cfRule type="cellIs" dxfId="91" priority="34" stopIfTrue="1" operator="lessThan">
      <formula>0</formula>
    </cfRule>
  </conditionalFormatting>
  <conditionalFormatting sqref="M35:N35">
    <cfRule type="cellIs" dxfId="90" priority="33" stopIfTrue="1" operator="lessThan">
      <formula>0</formula>
    </cfRule>
  </conditionalFormatting>
  <conditionalFormatting sqref="O35:P35">
    <cfRule type="cellIs" dxfId="89" priority="32" stopIfTrue="1" operator="lessThan">
      <formula>0</formula>
    </cfRule>
  </conditionalFormatting>
  <conditionalFormatting sqref="E28:E29 G28 I28">
    <cfRule type="cellIs" dxfId="88" priority="22" stopIfTrue="1" operator="lessThan">
      <formula>0</formula>
    </cfRule>
  </conditionalFormatting>
  <conditionalFormatting sqref="K28:K29 O28">
    <cfRule type="cellIs" dxfId="87" priority="21" stopIfTrue="1" operator="lessThan">
      <formula>0</formula>
    </cfRule>
  </conditionalFormatting>
  <conditionalFormatting sqref="E31:E34 G31 I31 G33 I33">
    <cfRule type="cellIs" dxfId="86" priority="20" stopIfTrue="1" operator="lessThan">
      <formula>0</formula>
    </cfRule>
  </conditionalFormatting>
  <conditionalFormatting sqref="K31:K34 M31 O31:O33 M33">
    <cfRule type="cellIs" dxfId="85" priority="19" stopIfTrue="1" operator="lessThan">
      <formula>0</formula>
    </cfRule>
  </conditionalFormatting>
  <conditionalFormatting sqref="I32">
    <cfRule type="cellIs" dxfId="84" priority="18" stopIfTrue="1" operator="lessThan">
      <formula>0</formula>
    </cfRule>
  </conditionalFormatting>
  <conditionalFormatting sqref="G34 I34">
    <cfRule type="cellIs" dxfId="83" priority="17" stopIfTrue="1" operator="lessThan">
      <formula>0</formula>
    </cfRule>
  </conditionalFormatting>
  <conditionalFormatting sqref="E38:E39 G38:G39 I38">
    <cfRule type="cellIs" dxfId="82" priority="16" stopIfTrue="1" operator="lessThan">
      <formula>0</formula>
    </cfRule>
  </conditionalFormatting>
  <conditionalFormatting sqref="K38:K39 M38 O38">
    <cfRule type="cellIs" dxfId="81" priority="15" stopIfTrue="1" operator="lessThan">
      <formula>0</formula>
    </cfRule>
  </conditionalFormatting>
  <conditionalFormatting sqref="I39">
    <cfRule type="cellIs" dxfId="80" priority="14" stopIfTrue="1" operator="lessThan">
      <formula>0</formula>
    </cfRule>
  </conditionalFormatting>
  <conditionalFormatting sqref="E41:E42 G41:G43 I41:I43">
    <cfRule type="cellIs" dxfId="79" priority="13" stopIfTrue="1" operator="lessThan">
      <formula>0</formula>
    </cfRule>
  </conditionalFormatting>
  <conditionalFormatting sqref="K41:K43 M41:M42 O41:O42">
    <cfRule type="cellIs" dxfId="78" priority="12" stopIfTrue="1" operator="lessThan">
      <formula>0</formula>
    </cfRule>
  </conditionalFormatting>
  <conditionalFormatting sqref="E47:E48 K47 O47:O48 M47:M48 I47:I48 G47:G48">
    <cfRule type="cellIs" dxfId="77" priority="11" stopIfTrue="1" operator="lessThan">
      <formula>0</formula>
    </cfRule>
  </conditionalFormatting>
  <conditionalFormatting sqref="K48">
    <cfRule type="cellIs" dxfId="76" priority="10" stopIfTrue="1" operator="lessThan">
      <formula>0</formula>
    </cfRule>
  </conditionalFormatting>
  <conditionalFormatting sqref="E43">
    <cfRule type="cellIs" dxfId="75" priority="9" stopIfTrue="1" operator="lessThan">
      <formula>0</formula>
    </cfRule>
  </conditionalFormatting>
  <conditionalFormatting sqref="M43">
    <cfRule type="cellIs" dxfId="74" priority="8" stopIfTrue="1" operator="lessThan">
      <formula>0</formula>
    </cfRule>
  </conditionalFormatting>
  <conditionalFormatting sqref="M28">
    <cfRule type="cellIs" dxfId="73" priority="5" stopIfTrue="1" operator="lessThan">
      <formula>0</formula>
    </cfRule>
  </conditionalFormatting>
  <conditionalFormatting sqref="O43">
    <cfRule type="cellIs" dxfId="72"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1:Q59"/>
  <sheetViews>
    <sheetView zoomScale="80" zoomScaleNormal="80" workbookViewId="0"/>
  </sheetViews>
  <sheetFormatPr defaultColWidth="9.28515625" defaultRowHeight="12.75" x14ac:dyDescent="0.2"/>
  <cols>
    <col min="1" max="1" width="1.7109375" style="147" customWidth="1"/>
    <col min="2" max="2" width="3.5703125" style="148" customWidth="1"/>
    <col min="3" max="3" width="5.42578125" style="148" customWidth="1"/>
    <col min="4" max="4" width="69.42578125" style="148" customWidth="1"/>
    <col min="5" max="5" width="24.140625" style="148" customWidth="1"/>
    <col min="6" max="6" width="27.42578125" style="148" customWidth="1"/>
    <col min="7" max="7" width="17.85546875" style="148" customWidth="1"/>
    <col min="8" max="8" width="25.140625" style="148" customWidth="1"/>
    <col min="9" max="16" width="19.42578125" style="148" customWidth="1"/>
    <col min="17" max="16384" width="9.28515625" style="148"/>
  </cols>
  <sheetData>
    <row r="1" spans="1:16" x14ac:dyDescent="0.2">
      <c r="B1" s="1" t="s">
        <v>144</v>
      </c>
      <c r="C1" s="2"/>
      <c r="D1" s="2"/>
    </row>
    <row r="2" spans="1:16" s="147" customFormat="1" x14ac:dyDescent="0.2">
      <c r="B2" s="88" t="s">
        <v>148</v>
      </c>
      <c r="C2" s="9"/>
      <c r="D2" s="9"/>
    </row>
    <row r="3" spans="1:16" x14ac:dyDescent="0.2">
      <c r="B3" s="1" t="s">
        <v>60</v>
      </c>
      <c r="C3" s="2"/>
      <c r="D3" s="158"/>
    </row>
    <row r="4" spans="1:16" x14ac:dyDescent="0.2">
      <c r="B4" s="2"/>
      <c r="C4" s="2"/>
      <c r="D4" s="2"/>
    </row>
    <row r="5" spans="1:16" s="137" customFormat="1" x14ac:dyDescent="0.2">
      <c r="A5" s="149"/>
      <c r="B5" s="60" t="s">
        <v>88</v>
      </c>
      <c r="C5" s="3"/>
      <c r="D5" s="3"/>
      <c r="E5" s="148"/>
      <c r="F5" s="148"/>
      <c r="G5" s="148"/>
      <c r="I5" s="148"/>
      <c r="J5" s="148"/>
      <c r="K5" s="148"/>
      <c r="L5" s="148"/>
      <c r="M5" s="148"/>
      <c r="O5" s="148"/>
      <c r="P5" s="148"/>
    </row>
    <row r="6" spans="1:16" s="137" customFormat="1" x14ac:dyDescent="0.2">
      <c r="A6" s="149"/>
      <c r="B6" s="353">
        <f>'Cover Page'!C7</f>
        <v>0</v>
      </c>
      <c r="C6" s="354"/>
      <c r="D6" s="354"/>
      <c r="E6" s="369" t="s">
        <v>126</v>
      </c>
      <c r="F6" s="369"/>
      <c r="G6" s="147"/>
      <c r="H6" s="150"/>
      <c r="K6" s="364"/>
      <c r="L6" s="364"/>
      <c r="M6" s="147"/>
      <c r="N6" s="150"/>
    </row>
    <row r="7" spans="1:16" s="137" customFormat="1" x14ac:dyDescent="0.2">
      <c r="A7" s="149"/>
      <c r="B7" s="60" t="s">
        <v>89</v>
      </c>
      <c r="C7" s="3"/>
      <c r="D7" s="3"/>
      <c r="E7" s="370"/>
      <c r="F7" s="370"/>
      <c r="G7" s="147"/>
      <c r="H7" s="147"/>
      <c r="K7" s="147"/>
      <c r="L7" s="147"/>
      <c r="M7" s="147"/>
      <c r="N7" s="147"/>
    </row>
    <row r="8" spans="1:16" s="137" customFormat="1" x14ac:dyDescent="0.2">
      <c r="A8" s="149"/>
      <c r="B8" s="355" t="str">
        <f>'Cover Page'!C8</f>
        <v>Union Security Insurance Company</v>
      </c>
      <c r="C8" s="354"/>
      <c r="D8" s="354"/>
      <c r="E8" s="370"/>
      <c r="F8" s="370"/>
      <c r="G8" s="147"/>
      <c r="H8" s="150"/>
      <c r="I8" s="148"/>
      <c r="J8" s="148"/>
      <c r="K8" s="364"/>
      <c r="L8" s="364"/>
      <c r="M8" s="147"/>
      <c r="N8" s="150"/>
      <c r="O8" s="148"/>
      <c r="P8" s="148"/>
    </row>
    <row r="9" spans="1:16" s="137" customFormat="1" x14ac:dyDescent="0.2">
      <c r="A9" s="149"/>
      <c r="B9" s="61" t="s">
        <v>91</v>
      </c>
      <c r="C9" s="3"/>
      <c r="D9" s="3"/>
      <c r="E9" s="370"/>
      <c r="F9" s="370"/>
      <c r="G9" s="149"/>
      <c r="H9" s="149"/>
      <c r="I9" s="148"/>
      <c r="J9" s="148"/>
      <c r="K9" s="151"/>
      <c r="L9" s="151"/>
      <c r="M9" s="149"/>
      <c r="N9" s="149"/>
      <c r="O9" s="148"/>
      <c r="P9" s="148"/>
    </row>
    <row r="10" spans="1:16" s="137" customFormat="1" x14ac:dyDescent="0.2">
      <c r="A10" s="149"/>
      <c r="B10" s="356">
        <f>'Cover Page'!C9</f>
        <v>0</v>
      </c>
      <c r="C10" s="354"/>
      <c r="D10" s="354"/>
      <c r="E10" s="370"/>
      <c r="F10" s="370"/>
      <c r="G10" s="149"/>
      <c r="H10" s="150"/>
      <c r="I10" s="148"/>
      <c r="J10" s="148"/>
      <c r="K10" s="364"/>
      <c r="L10" s="364"/>
      <c r="M10" s="149"/>
      <c r="N10" s="150"/>
      <c r="O10" s="148"/>
      <c r="P10" s="148"/>
    </row>
    <row r="11" spans="1:16" s="137" customFormat="1" x14ac:dyDescent="0.2">
      <c r="A11" s="149"/>
      <c r="B11" s="61" t="s">
        <v>86</v>
      </c>
      <c r="C11" s="3"/>
      <c r="D11" s="3"/>
      <c r="E11" s="370"/>
      <c r="F11" s="370"/>
      <c r="G11" s="149"/>
      <c r="H11" s="152"/>
      <c r="I11" s="148"/>
      <c r="J11" s="148"/>
      <c r="K11" s="151"/>
      <c r="L11" s="151"/>
      <c r="M11" s="149"/>
      <c r="N11" s="152"/>
      <c r="O11" s="148"/>
      <c r="P11" s="148"/>
    </row>
    <row r="12" spans="1:16" s="137" customFormat="1" x14ac:dyDescent="0.2">
      <c r="A12" s="149"/>
      <c r="B12" s="356" t="str">
        <f>'Cover Page'!C6</f>
        <v>2019</v>
      </c>
      <c r="C12" s="354"/>
      <c r="D12" s="354"/>
      <c r="E12" s="364"/>
      <c r="F12" s="364"/>
      <c r="G12" s="149"/>
      <c r="H12" s="150"/>
      <c r="I12" s="148"/>
      <c r="J12" s="148"/>
      <c r="K12" s="364"/>
      <c r="L12" s="364"/>
      <c r="M12" s="149"/>
      <c r="N12" s="150"/>
      <c r="O12" s="148"/>
      <c r="P12" s="148"/>
    </row>
    <row r="13" spans="1:16" s="137" customFormat="1" x14ac:dyDescent="0.2">
      <c r="A13" s="149"/>
      <c r="B13" s="148"/>
      <c r="C13" s="148"/>
      <c r="D13" s="147"/>
      <c r="G13" s="153"/>
      <c r="H13" s="153"/>
      <c r="I13" s="148"/>
      <c r="J13" s="148"/>
      <c r="M13" s="153"/>
      <c r="N13" s="153"/>
      <c r="O13" s="148"/>
      <c r="P13" s="148"/>
    </row>
    <row r="14" spans="1:16" ht="13.5" thickBot="1" x14ac:dyDescent="0.25">
      <c r="D14" s="154"/>
    </row>
    <row r="15" spans="1:16" ht="13.7" customHeight="1" thickBot="1" x14ac:dyDescent="0.25">
      <c r="D15" s="147"/>
      <c r="E15" s="342" t="s">
        <v>33</v>
      </c>
      <c r="F15" s="343"/>
      <c r="G15" s="343"/>
      <c r="H15" s="343"/>
      <c r="I15" s="343"/>
      <c r="J15" s="343"/>
      <c r="K15" s="342" t="s">
        <v>33</v>
      </c>
      <c r="L15" s="343"/>
      <c r="M15" s="343"/>
      <c r="N15" s="343"/>
      <c r="O15" s="343"/>
      <c r="P15" s="347"/>
    </row>
    <row r="16" spans="1:16" ht="13.7" customHeight="1" thickBot="1" x14ac:dyDescent="0.25">
      <c r="D16" s="147"/>
      <c r="E16" s="339" t="s">
        <v>107</v>
      </c>
      <c r="F16" s="367"/>
      <c r="G16" s="367"/>
      <c r="H16" s="367"/>
      <c r="I16" s="367"/>
      <c r="J16" s="368"/>
      <c r="K16" s="339" t="s">
        <v>108</v>
      </c>
      <c r="L16" s="367"/>
      <c r="M16" s="367"/>
      <c r="N16" s="367"/>
      <c r="O16" s="367"/>
      <c r="P16" s="368"/>
    </row>
    <row r="17" spans="2:17" ht="13.7" customHeight="1" thickBot="1" x14ac:dyDescent="0.25">
      <c r="D17" s="147"/>
      <c r="E17" s="365" t="s">
        <v>8</v>
      </c>
      <c r="F17" s="366"/>
      <c r="G17" s="365" t="s">
        <v>9</v>
      </c>
      <c r="H17" s="366"/>
      <c r="I17" s="344" t="s">
        <v>10</v>
      </c>
      <c r="J17" s="345"/>
      <c r="K17" s="365" t="s">
        <v>8</v>
      </c>
      <c r="L17" s="366"/>
      <c r="M17" s="365" t="s">
        <v>9</v>
      </c>
      <c r="N17" s="366"/>
      <c r="O17" s="344" t="s">
        <v>10</v>
      </c>
      <c r="P17" s="345"/>
    </row>
    <row r="18" spans="2:17" ht="13.7" customHeight="1" x14ac:dyDescent="0.2">
      <c r="D18" s="147"/>
      <c r="E18" s="192" t="s">
        <v>154</v>
      </c>
      <c r="F18" s="197" t="s">
        <v>154</v>
      </c>
      <c r="G18" s="192" t="s">
        <v>154</v>
      </c>
      <c r="H18" s="193" t="s">
        <v>154</v>
      </c>
      <c r="I18" s="192" t="s">
        <v>154</v>
      </c>
      <c r="J18" s="193" t="s">
        <v>154</v>
      </c>
      <c r="K18" s="192" t="s">
        <v>154</v>
      </c>
      <c r="L18" s="193" t="s">
        <v>154</v>
      </c>
      <c r="M18" s="192" t="s">
        <v>154</v>
      </c>
      <c r="N18" s="193" t="s">
        <v>154</v>
      </c>
      <c r="O18" s="192" t="s">
        <v>154</v>
      </c>
      <c r="P18" s="193" t="s">
        <v>154</v>
      </c>
    </row>
    <row r="19" spans="2:17" ht="21" customHeight="1" thickBot="1" x14ac:dyDescent="0.25">
      <c r="B19" s="358" t="s">
        <v>157</v>
      </c>
      <c r="C19" s="359"/>
      <c r="D19" s="360"/>
      <c r="E19" s="191" t="str">
        <f>"12/31/"&amp;""&amp;'Cover Page'!C$6</f>
        <v>12/31/2019</v>
      </c>
      <c r="F19" s="198">
        <f>DATE(YEAR(E19)+0,MONTH(E19)+3,DAY(E19)+0)</f>
        <v>43921</v>
      </c>
      <c r="G19" s="191" t="str">
        <f>"12/31/"&amp;""&amp;'Cover Page'!C$6</f>
        <v>12/31/2019</v>
      </c>
      <c r="H19" s="194">
        <f>DATE(YEAR(G19)+0,MONTH(G19)+3,DAY(G19)+0)</f>
        <v>43921</v>
      </c>
      <c r="I19" s="191" t="str">
        <f>"12/31/"&amp;""&amp;'Cover Page'!C$6</f>
        <v>12/31/2019</v>
      </c>
      <c r="J19" s="194">
        <f>DATE(YEAR(I19)+0,MONTH(I19)+3,DAY(I19)+0)</f>
        <v>43921</v>
      </c>
      <c r="K19" s="191" t="str">
        <f>"12/31/"&amp;""&amp;'Cover Page'!C$6</f>
        <v>12/31/2019</v>
      </c>
      <c r="L19" s="194">
        <f>DATE(YEAR(K19)+0,MONTH(K19)+3,DAY(K19)+0)</f>
        <v>43921</v>
      </c>
      <c r="M19" s="191" t="str">
        <f>"12/31/"&amp;""&amp;'Cover Page'!C$6</f>
        <v>12/31/2019</v>
      </c>
      <c r="N19" s="194">
        <f>DATE(YEAR(M19)+0,MONTH(M19)+3,DAY(M19)+0)</f>
        <v>43921</v>
      </c>
      <c r="O19" s="191" t="str">
        <f>"12/31/"&amp;""&amp;'Cover Page'!C$6</f>
        <v>12/31/2019</v>
      </c>
      <c r="P19" s="194">
        <f>DATE(YEAR(O19)+0,MONTH(O19)+3,DAY(O19)+0)</f>
        <v>43921</v>
      </c>
    </row>
    <row r="20" spans="2:17" s="147" customFormat="1" ht="21" customHeight="1" x14ac:dyDescent="0.2">
      <c r="B20" s="361"/>
      <c r="C20" s="362"/>
      <c r="D20" s="363"/>
      <c r="E20" s="94">
        <v>1</v>
      </c>
      <c r="F20" s="95">
        <v>2</v>
      </c>
      <c r="G20" s="94">
        <v>3</v>
      </c>
      <c r="H20" s="95">
        <v>4</v>
      </c>
      <c r="I20" s="94">
        <v>5</v>
      </c>
      <c r="J20" s="95">
        <v>6</v>
      </c>
      <c r="K20" s="94">
        <v>7</v>
      </c>
      <c r="L20" s="95">
        <v>8</v>
      </c>
      <c r="M20" s="94">
        <v>9</v>
      </c>
      <c r="N20" s="95">
        <v>10</v>
      </c>
      <c r="O20" s="94">
        <v>11</v>
      </c>
      <c r="P20" s="95">
        <v>12</v>
      </c>
    </row>
    <row r="21" spans="2:17" x14ac:dyDescent="0.2">
      <c r="B21" s="10" t="s">
        <v>0</v>
      </c>
      <c r="C21" s="22" t="s">
        <v>64</v>
      </c>
      <c r="D21" s="90"/>
      <c r="E21" s="274"/>
      <c r="F21" s="275"/>
      <c r="G21" s="274"/>
      <c r="H21" s="276"/>
      <c r="I21" s="274"/>
      <c r="J21" s="275"/>
      <c r="K21" s="274"/>
      <c r="L21" s="275"/>
      <c r="M21" s="274"/>
      <c r="N21" s="276"/>
      <c r="O21" s="274"/>
      <c r="P21" s="275"/>
    </row>
    <row r="22" spans="2:17" x14ac:dyDescent="0.2">
      <c r="B22" s="13"/>
      <c r="C22" s="14">
        <v>1.1000000000000001</v>
      </c>
      <c r="D22" s="17" t="s">
        <v>15</v>
      </c>
      <c r="E22" s="294">
        <v>0</v>
      </c>
      <c r="F22" s="295">
        <v>0</v>
      </c>
      <c r="G22" s="294">
        <v>0</v>
      </c>
      <c r="H22" s="295">
        <v>0</v>
      </c>
      <c r="I22" s="294">
        <v>36025.066825838527</v>
      </c>
      <c r="J22" s="295">
        <v>31861.02</v>
      </c>
      <c r="K22" s="294">
        <v>0</v>
      </c>
      <c r="L22" s="295">
        <v>0</v>
      </c>
      <c r="M22" s="294">
        <v>1306227.4738456586</v>
      </c>
      <c r="N22" s="296">
        <v>1213953.45</v>
      </c>
      <c r="O22" s="294">
        <v>8548296.6147637088</v>
      </c>
      <c r="P22" s="295">
        <v>7868181.1799999997</v>
      </c>
    </row>
    <row r="23" spans="2:17" x14ac:dyDescent="0.2">
      <c r="B23" s="13"/>
      <c r="C23" s="14">
        <v>1.2</v>
      </c>
      <c r="D23" s="17" t="s">
        <v>16</v>
      </c>
      <c r="E23" s="294">
        <v>0</v>
      </c>
      <c r="F23" s="295">
        <v>0</v>
      </c>
      <c r="G23" s="294">
        <v>0</v>
      </c>
      <c r="H23" s="295">
        <v>0</v>
      </c>
      <c r="I23" s="294">
        <v>0</v>
      </c>
      <c r="J23" s="295">
        <v>0</v>
      </c>
      <c r="K23" s="294">
        <v>0</v>
      </c>
      <c r="L23" s="295">
        <v>0</v>
      </c>
      <c r="M23" s="294">
        <v>8041.6769354839998</v>
      </c>
      <c r="N23" s="295">
        <v>0</v>
      </c>
      <c r="O23" s="294">
        <v>0</v>
      </c>
      <c r="P23" s="295">
        <v>0</v>
      </c>
    </row>
    <row r="24" spans="2:17" x14ac:dyDescent="0.2">
      <c r="B24" s="13"/>
      <c r="C24" s="14">
        <v>1.3</v>
      </c>
      <c r="D24" s="17" t="s">
        <v>34</v>
      </c>
      <c r="E24" s="294">
        <v>0</v>
      </c>
      <c r="F24" s="295">
        <v>0</v>
      </c>
      <c r="G24" s="294">
        <v>0</v>
      </c>
      <c r="H24" s="295">
        <v>0</v>
      </c>
      <c r="I24" s="294">
        <v>0</v>
      </c>
      <c r="J24" s="295">
        <v>0</v>
      </c>
      <c r="K24" s="294">
        <v>0</v>
      </c>
      <c r="L24" s="295">
        <v>0</v>
      </c>
      <c r="M24" s="294">
        <v>47.021935483999997</v>
      </c>
      <c r="N24" s="295">
        <v>0</v>
      </c>
      <c r="O24" s="294">
        <v>0</v>
      </c>
      <c r="P24" s="295">
        <v>0</v>
      </c>
    </row>
    <row r="25" spans="2:17" x14ac:dyDescent="0.2">
      <c r="B25" s="13"/>
      <c r="C25" s="14">
        <v>1.4</v>
      </c>
      <c r="D25" s="17" t="s">
        <v>17</v>
      </c>
      <c r="E25" s="294">
        <v>0</v>
      </c>
      <c r="F25" s="295">
        <v>0</v>
      </c>
      <c r="G25" s="294">
        <v>0</v>
      </c>
      <c r="H25" s="295">
        <v>0</v>
      </c>
      <c r="I25" s="294">
        <v>0</v>
      </c>
      <c r="J25" s="295">
        <v>0</v>
      </c>
      <c r="K25" s="294">
        <v>0</v>
      </c>
      <c r="L25" s="295">
        <v>0</v>
      </c>
      <c r="M25" s="294">
        <v>0</v>
      </c>
      <c r="N25" s="295">
        <v>0</v>
      </c>
      <c r="O25" s="294">
        <v>0</v>
      </c>
      <c r="P25" s="295">
        <v>0</v>
      </c>
    </row>
    <row r="26" spans="2:17" x14ac:dyDescent="0.2">
      <c r="B26" s="159"/>
      <c r="C26" s="160"/>
      <c r="D26" s="41"/>
      <c r="E26" s="271"/>
      <c r="F26" s="272"/>
      <c r="G26" s="271"/>
      <c r="H26" s="273"/>
      <c r="I26" s="271"/>
      <c r="J26" s="272"/>
      <c r="K26" s="271"/>
      <c r="L26" s="272"/>
      <c r="M26" s="271"/>
      <c r="N26" s="273"/>
      <c r="O26" s="271"/>
      <c r="P26" s="272"/>
    </row>
    <row r="27" spans="2:17" x14ac:dyDescent="0.2">
      <c r="B27" s="13" t="s">
        <v>1</v>
      </c>
      <c r="C27" s="27" t="s">
        <v>65</v>
      </c>
      <c r="D27" s="91"/>
      <c r="E27" s="266"/>
      <c r="F27" s="269"/>
      <c r="G27" s="266"/>
      <c r="H27" s="270"/>
      <c r="I27" s="266"/>
      <c r="J27" s="269"/>
      <c r="K27" s="266"/>
      <c r="L27" s="269"/>
      <c r="M27" s="266"/>
      <c r="N27" s="270"/>
      <c r="O27" s="266"/>
      <c r="P27" s="269"/>
    </row>
    <row r="28" spans="2:17" x14ac:dyDescent="0.2">
      <c r="B28" s="13"/>
      <c r="C28" s="14">
        <v>2.1</v>
      </c>
      <c r="D28" s="17" t="s">
        <v>39</v>
      </c>
      <c r="E28" s="266"/>
      <c r="F28" s="269"/>
      <c r="G28" s="266"/>
      <c r="H28" s="270"/>
      <c r="I28" s="266"/>
      <c r="J28" s="269"/>
      <c r="K28" s="266"/>
      <c r="L28" s="269"/>
      <c r="M28" s="266"/>
      <c r="N28" s="270"/>
      <c r="O28" s="266"/>
      <c r="P28" s="269"/>
    </row>
    <row r="29" spans="2:17" x14ac:dyDescent="0.2">
      <c r="B29" s="13"/>
      <c r="C29" s="14"/>
      <c r="D29" s="17" t="s">
        <v>55</v>
      </c>
      <c r="E29" s="294">
        <v>0</v>
      </c>
      <c r="F29" s="232"/>
      <c r="G29" s="294">
        <v>0</v>
      </c>
      <c r="H29" s="232"/>
      <c r="I29" s="294">
        <v>0</v>
      </c>
      <c r="J29" s="232"/>
      <c r="K29" s="294">
        <v>0</v>
      </c>
      <c r="L29" s="232"/>
      <c r="M29" s="281">
        <v>910348.0081855203</v>
      </c>
      <c r="N29" s="232"/>
      <c r="O29" s="281">
        <v>6926539.0482602213</v>
      </c>
      <c r="P29" s="232"/>
    </row>
    <row r="30" spans="2:17" ht="28.5" customHeight="1" x14ac:dyDescent="0.2">
      <c r="B30" s="13"/>
      <c r="C30" s="14"/>
      <c r="D30" s="15" t="s">
        <v>54</v>
      </c>
      <c r="E30" s="297"/>
      <c r="F30" s="295">
        <v>0</v>
      </c>
      <c r="G30" s="297"/>
      <c r="H30" s="295">
        <v>0</v>
      </c>
      <c r="I30" s="297"/>
      <c r="J30" s="295">
        <f>+I29</f>
        <v>0</v>
      </c>
      <c r="K30" s="277"/>
      <c r="L30" s="294">
        <v>0</v>
      </c>
      <c r="M30" s="277"/>
      <c r="N30" s="281">
        <v>688220.96272054827</v>
      </c>
      <c r="O30" s="277"/>
      <c r="P30" s="281">
        <v>5506272.3105205381</v>
      </c>
    </row>
    <row r="31" spans="2:17" s="147" customFormat="1" x14ac:dyDescent="0.2">
      <c r="B31" s="19"/>
      <c r="C31" s="14">
        <v>2.2000000000000002</v>
      </c>
      <c r="D31" s="17" t="s">
        <v>35</v>
      </c>
      <c r="E31" s="266"/>
      <c r="F31" s="269"/>
      <c r="G31" s="266"/>
      <c r="H31" s="270"/>
      <c r="I31" s="266"/>
      <c r="J31" s="269"/>
      <c r="K31" s="266"/>
      <c r="L31" s="269"/>
      <c r="M31" s="266"/>
      <c r="N31" s="270"/>
      <c r="O31" s="266"/>
      <c r="P31" s="269"/>
      <c r="Q31" s="148"/>
    </row>
    <row r="32" spans="2:17" s="147" customFormat="1" ht="25.5" x14ac:dyDescent="0.2">
      <c r="B32" s="19"/>
      <c r="C32" s="14"/>
      <c r="D32" s="15" t="s">
        <v>51</v>
      </c>
      <c r="E32" s="294">
        <v>0</v>
      </c>
      <c r="F32" s="232"/>
      <c r="G32" s="294">
        <v>0</v>
      </c>
      <c r="H32" s="231"/>
      <c r="I32" s="294">
        <v>0</v>
      </c>
      <c r="J32" s="232"/>
      <c r="K32" s="294">
        <v>0</v>
      </c>
      <c r="L32" s="232"/>
      <c r="M32" s="294">
        <v>33526.902986581204</v>
      </c>
      <c r="N32" s="231"/>
      <c r="O32" s="294">
        <v>255095.19504156674</v>
      </c>
      <c r="P32" s="232"/>
      <c r="Q32" s="148"/>
    </row>
    <row r="33" spans="2:17" s="147" customFormat="1" ht="25.5" x14ac:dyDescent="0.2">
      <c r="B33" s="19"/>
      <c r="C33" s="14"/>
      <c r="D33" s="15" t="s">
        <v>44</v>
      </c>
      <c r="E33" s="297"/>
      <c r="F33" s="295">
        <v>0</v>
      </c>
      <c r="G33" s="277"/>
      <c r="H33" s="53">
        <v>0</v>
      </c>
      <c r="I33" s="277"/>
      <c r="J33" s="53">
        <v>0</v>
      </c>
      <c r="K33" s="277"/>
      <c r="L33" s="294">
        <v>0</v>
      </c>
      <c r="M33" s="277"/>
      <c r="N33" s="53">
        <v>3258.9685529816488</v>
      </c>
      <c r="O33" s="277"/>
      <c r="P33" s="53">
        <v>24796.42151826324</v>
      </c>
      <c r="Q33" s="148"/>
    </row>
    <row r="34" spans="2:17" x14ac:dyDescent="0.2">
      <c r="B34" s="13"/>
      <c r="C34" s="14">
        <v>2.2999999999999998</v>
      </c>
      <c r="D34" s="17" t="s">
        <v>28</v>
      </c>
      <c r="E34" s="294">
        <v>0</v>
      </c>
      <c r="F34" s="232"/>
      <c r="G34" s="294">
        <v>0</v>
      </c>
      <c r="H34" s="231"/>
      <c r="I34" s="294">
        <v>0</v>
      </c>
      <c r="J34" s="232"/>
      <c r="K34" s="294">
        <v>0</v>
      </c>
      <c r="L34" s="232"/>
      <c r="M34" s="294">
        <v>296226.17044618283</v>
      </c>
      <c r="N34" s="231"/>
      <c r="O34" s="294">
        <v>1154638.6725251244</v>
      </c>
      <c r="P34" s="232"/>
    </row>
    <row r="35" spans="2:17" s="147" customFormat="1" x14ac:dyDescent="0.2">
      <c r="B35" s="19"/>
      <c r="C35" s="14">
        <v>2.4</v>
      </c>
      <c r="D35" s="17" t="s">
        <v>36</v>
      </c>
      <c r="E35" s="266"/>
      <c r="F35" s="269"/>
      <c r="G35" s="266"/>
      <c r="H35" s="270"/>
      <c r="I35" s="266"/>
      <c r="J35" s="269"/>
      <c r="K35" s="266"/>
      <c r="L35" s="269"/>
      <c r="M35" s="266"/>
      <c r="N35" s="270"/>
      <c r="O35" s="266"/>
      <c r="P35" s="269"/>
      <c r="Q35" s="148"/>
    </row>
    <row r="36" spans="2:17" s="147" customFormat="1" ht="25.5" x14ac:dyDescent="0.2">
      <c r="B36" s="19"/>
      <c r="C36" s="14"/>
      <c r="D36" s="15" t="s">
        <v>52</v>
      </c>
      <c r="E36" s="294">
        <v>0</v>
      </c>
      <c r="F36" s="232"/>
      <c r="G36" s="294">
        <v>0</v>
      </c>
      <c r="H36" s="231"/>
      <c r="I36" s="294">
        <v>0</v>
      </c>
      <c r="J36" s="232"/>
      <c r="K36" s="294">
        <v>0</v>
      </c>
      <c r="L36" s="232"/>
      <c r="M36" s="294">
        <v>3921.5401260966937</v>
      </c>
      <c r="N36" s="231"/>
      <c r="O36" s="294">
        <v>29837.711038515936</v>
      </c>
      <c r="P36" s="232"/>
      <c r="Q36" s="148"/>
    </row>
    <row r="37" spans="2:17" s="147" customFormat="1" ht="25.5" x14ac:dyDescent="0.2">
      <c r="B37" s="19"/>
      <c r="C37" s="14"/>
      <c r="D37" s="15" t="s">
        <v>43</v>
      </c>
      <c r="E37" s="297"/>
      <c r="F37" s="295">
        <v>0</v>
      </c>
      <c r="G37" s="297"/>
      <c r="H37" s="296">
        <v>0</v>
      </c>
      <c r="I37" s="297"/>
      <c r="J37" s="295">
        <v>0</v>
      </c>
      <c r="K37" s="277"/>
      <c r="L37" s="294">
        <v>0</v>
      </c>
      <c r="M37" s="277"/>
      <c r="N37" s="53">
        <v>0</v>
      </c>
      <c r="O37" s="277"/>
      <c r="P37" s="53">
        <v>0</v>
      </c>
      <c r="Q37" s="148"/>
    </row>
    <row r="38" spans="2:17" x14ac:dyDescent="0.2">
      <c r="B38" s="13"/>
      <c r="C38" s="14">
        <v>2.5</v>
      </c>
      <c r="D38" s="17" t="s">
        <v>29</v>
      </c>
      <c r="E38" s="294">
        <v>0</v>
      </c>
      <c r="F38" s="232"/>
      <c r="G38" s="294">
        <v>0</v>
      </c>
      <c r="H38" s="231"/>
      <c r="I38" s="294">
        <v>0</v>
      </c>
      <c r="J38" s="232"/>
      <c r="K38" s="294">
        <v>0</v>
      </c>
      <c r="L38" s="232"/>
      <c r="M38" s="294">
        <v>34160.236335729714</v>
      </c>
      <c r="N38" s="231"/>
      <c r="O38" s="294">
        <v>133150.72694766274</v>
      </c>
      <c r="P38" s="232"/>
    </row>
    <row r="39" spans="2:17" x14ac:dyDescent="0.2">
      <c r="B39" s="13"/>
      <c r="C39" s="14">
        <v>2.6</v>
      </c>
      <c r="D39" s="17" t="s">
        <v>31</v>
      </c>
      <c r="E39" s="266"/>
      <c r="F39" s="269"/>
      <c r="G39" s="266"/>
      <c r="H39" s="270"/>
      <c r="I39" s="266"/>
      <c r="J39" s="269"/>
      <c r="K39" s="266"/>
      <c r="L39" s="269"/>
      <c r="M39" s="266"/>
      <c r="N39" s="270"/>
      <c r="O39" s="266"/>
      <c r="P39" s="269"/>
    </row>
    <row r="40" spans="2:17" ht="28.5" customHeight="1" x14ac:dyDescent="0.2">
      <c r="B40" s="13"/>
      <c r="C40" s="14"/>
      <c r="D40" s="15" t="s">
        <v>113</v>
      </c>
      <c r="E40" s="294">
        <v>0</v>
      </c>
      <c r="F40" s="232"/>
      <c r="G40" s="294">
        <v>0</v>
      </c>
      <c r="H40" s="231"/>
      <c r="I40" s="294">
        <v>0</v>
      </c>
      <c r="J40" s="232"/>
      <c r="K40" s="294">
        <v>0</v>
      </c>
      <c r="L40" s="232"/>
      <c r="M40" s="294">
        <v>0</v>
      </c>
      <c r="N40" s="231"/>
      <c r="O40" s="294">
        <v>0</v>
      </c>
      <c r="P40" s="232"/>
    </row>
    <row r="41" spans="2:17" ht="27.95" customHeight="1" x14ac:dyDescent="0.2">
      <c r="B41" s="13"/>
      <c r="C41" s="14"/>
      <c r="D41" s="15" t="s">
        <v>114</v>
      </c>
      <c r="E41" s="297"/>
      <c r="F41" s="295">
        <v>0</v>
      </c>
      <c r="G41" s="297"/>
      <c r="H41" s="295">
        <v>0</v>
      </c>
      <c r="I41" s="297"/>
      <c r="J41" s="295">
        <v>0</v>
      </c>
      <c r="K41" s="277"/>
      <c r="L41" s="294">
        <v>0</v>
      </c>
      <c r="M41" s="277"/>
      <c r="N41" s="294">
        <v>0</v>
      </c>
      <c r="O41" s="277"/>
      <c r="P41" s="294">
        <v>0</v>
      </c>
    </row>
    <row r="42" spans="2:17" x14ac:dyDescent="0.2">
      <c r="B42" s="13"/>
      <c r="C42" s="14">
        <v>2.7</v>
      </c>
      <c r="D42" s="17" t="s">
        <v>37</v>
      </c>
      <c r="E42" s="266"/>
      <c r="F42" s="269"/>
      <c r="G42" s="266"/>
      <c r="H42" s="270"/>
      <c r="I42" s="266"/>
      <c r="J42" s="269"/>
      <c r="K42" s="266"/>
      <c r="L42" s="269"/>
      <c r="M42" s="266"/>
      <c r="N42" s="270"/>
      <c r="O42" s="266"/>
      <c r="P42" s="269"/>
    </row>
    <row r="43" spans="2:17" x14ac:dyDescent="0.2">
      <c r="B43" s="13"/>
      <c r="C43" s="14"/>
      <c r="D43" s="15" t="s">
        <v>115</v>
      </c>
      <c r="E43" s="294">
        <v>0</v>
      </c>
      <c r="F43" s="232"/>
      <c r="G43" s="294">
        <v>0</v>
      </c>
      <c r="H43" s="231"/>
      <c r="I43" s="294">
        <v>0</v>
      </c>
      <c r="J43" s="232"/>
      <c r="K43" s="294">
        <v>0</v>
      </c>
      <c r="L43" s="232"/>
      <c r="M43" s="294">
        <v>0</v>
      </c>
      <c r="N43" s="231"/>
      <c r="O43" s="294">
        <v>0</v>
      </c>
      <c r="P43" s="232"/>
    </row>
    <row r="44" spans="2:17" s="147" customFormat="1" ht="25.5" x14ac:dyDescent="0.2">
      <c r="B44" s="19"/>
      <c r="C44" s="14"/>
      <c r="D44" s="15" t="s">
        <v>116</v>
      </c>
      <c r="E44" s="297"/>
      <c r="F44" s="295">
        <v>0</v>
      </c>
      <c r="G44" s="297"/>
      <c r="H44" s="296">
        <v>0</v>
      </c>
      <c r="I44" s="297"/>
      <c r="J44" s="295">
        <v>0</v>
      </c>
      <c r="K44" s="277"/>
      <c r="L44" s="294">
        <v>0</v>
      </c>
      <c r="M44" s="277"/>
      <c r="N44" s="294">
        <v>0</v>
      </c>
      <c r="O44" s="277"/>
      <c r="P44" s="294">
        <v>0</v>
      </c>
    </row>
    <row r="45" spans="2:17" x14ac:dyDescent="0.2">
      <c r="B45" s="13"/>
      <c r="C45" s="92" t="s">
        <v>117</v>
      </c>
      <c r="D45" s="17" t="s">
        <v>30</v>
      </c>
      <c r="E45" s="294">
        <v>0</v>
      </c>
      <c r="F45" s="278"/>
      <c r="G45" s="294">
        <v>0</v>
      </c>
      <c r="H45" s="279"/>
      <c r="I45" s="294">
        <v>0</v>
      </c>
      <c r="J45" s="278"/>
      <c r="K45" s="294">
        <v>0</v>
      </c>
      <c r="L45" s="278"/>
      <c r="M45" s="294">
        <v>0</v>
      </c>
      <c r="N45" s="279"/>
      <c r="O45" s="294">
        <v>0</v>
      </c>
      <c r="P45" s="278"/>
    </row>
    <row r="46" spans="2:17" x14ac:dyDescent="0.2">
      <c r="B46" s="13"/>
      <c r="C46" s="14">
        <v>2.9</v>
      </c>
      <c r="D46" s="17" t="s">
        <v>101</v>
      </c>
      <c r="E46" s="266"/>
      <c r="F46" s="267"/>
      <c r="G46" s="266"/>
      <c r="H46" s="268"/>
      <c r="I46" s="266"/>
      <c r="J46" s="267"/>
      <c r="K46" s="266"/>
      <c r="L46" s="267"/>
      <c r="M46" s="266"/>
      <c r="N46" s="268"/>
      <c r="O46" s="266"/>
      <c r="P46" s="267"/>
    </row>
    <row r="47" spans="2:17" x14ac:dyDescent="0.2">
      <c r="B47" s="13"/>
      <c r="C47" s="14"/>
      <c r="D47" s="15" t="s">
        <v>118</v>
      </c>
      <c r="E47" s="281"/>
      <c r="F47" s="284"/>
      <c r="G47" s="281"/>
      <c r="H47" s="286"/>
      <c r="I47" s="281"/>
      <c r="J47" s="284"/>
      <c r="K47" s="281"/>
      <c r="L47" s="284"/>
      <c r="M47" s="281"/>
      <c r="N47" s="286"/>
      <c r="O47" s="281"/>
      <c r="P47" s="284"/>
    </row>
    <row r="48" spans="2:17" x14ac:dyDescent="0.2">
      <c r="B48" s="13"/>
      <c r="C48" s="14"/>
      <c r="D48" s="17" t="s">
        <v>119</v>
      </c>
      <c r="E48" s="281"/>
      <c r="F48" s="284"/>
      <c r="G48" s="281"/>
      <c r="H48" s="286"/>
      <c r="I48" s="281"/>
      <c r="J48" s="284"/>
      <c r="K48" s="281"/>
      <c r="L48" s="284"/>
      <c r="M48" s="281"/>
      <c r="N48" s="286"/>
      <c r="O48" s="281"/>
      <c r="P48" s="284"/>
    </row>
    <row r="49" spans="1:16" x14ac:dyDescent="0.2">
      <c r="B49" s="13"/>
      <c r="C49" s="14"/>
      <c r="D49" s="17" t="s">
        <v>120</v>
      </c>
      <c r="E49" s="281"/>
      <c r="F49" s="278"/>
      <c r="G49" s="281"/>
      <c r="H49" s="279"/>
      <c r="I49" s="281"/>
      <c r="J49" s="278"/>
      <c r="K49" s="281"/>
      <c r="L49" s="278"/>
      <c r="M49" s="281"/>
      <c r="N49" s="279"/>
      <c r="O49" s="281"/>
      <c r="P49" s="278"/>
    </row>
    <row r="50" spans="1:16" s="147" customFormat="1" x14ac:dyDescent="0.2">
      <c r="B50" s="19"/>
      <c r="C50" s="93" t="s">
        <v>14</v>
      </c>
      <c r="D50" s="17" t="s">
        <v>26</v>
      </c>
      <c r="E50" s="281"/>
      <c r="F50" s="280"/>
      <c r="G50" s="281"/>
      <c r="H50" s="285"/>
      <c r="I50" s="281"/>
      <c r="J50" s="280"/>
      <c r="K50" s="281"/>
      <c r="L50" s="280"/>
      <c r="M50" s="281"/>
      <c r="N50" s="285"/>
      <c r="O50" s="281"/>
      <c r="P50" s="280"/>
    </row>
    <row r="51" spans="1:16" s="147" customFormat="1" x14ac:dyDescent="0.2">
      <c r="A51" s="155"/>
      <c r="B51" s="19"/>
      <c r="C51" s="93" t="s">
        <v>121</v>
      </c>
      <c r="D51" s="15" t="s">
        <v>49</v>
      </c>
      <c r="E51" s="80">
        <f>E29+E32-E34+E36-E38+E40+E43-E45+E47+E48-E49+E50</f>
        <v>0</v>
      </c>
      <c r="F51" s="81">
        <f>F30+F33+F37+F41+F44+F47+F48+F50</f>
        <v>0</v>
      </c>
      <c r="G51" s="80">
        <f>G29+G32-G34+G36-G38+G40+G43-G45+G47+G48-G49+G50</f>
        <v>0</v>
      </c>
      <c r="H51" s="81">
        <f>H30+H33+H37+H41+H44+H47+H48+H50</f>
        <v>0</v>
      </c>
      <c r="I51" s="80">
        <f>I29+I32-I34+I36-I38+I40+I43-I45+I47+I48-I49+I50</f>
        <v>0</v>
      </c>
      <c r="J51" s="81">
        <f>J30+J33+J37+J41+J44+J47+J48+J50</f>
        <v>0</v>
      </c>
      <c r="K51" s="80">
        <f>K29+K32-K34+K36-K38+K40+K43-K45+K47+K48-K49+K50</f>
        <v>0</v>
      </c>
      <c r="L51" s="81">
        <f>L30+L33+L37+L41+L44+L47+L48+L50</f>
        <v>0</v>
      </c>
      <c r="M51" s="80">
        <f>M29+M32-M34+M36-M38+M40+M43-M45+M47+M48-M49+M50</f>
        <v>617410.04451628565</v>
      </c>
      <c r="N51" s="81">
        <f>N30+N33+N37+N41+N44+N47+N48+N50</f>
        <v>691479.93127352989</v>
      </c>
      <c r="O51" s="80">
        <f>O29+O32-O34+O36-O38+O40+O43-O45+O47+O48-O49+O50</f>
        <v>5923682.5548675172</v>
      </c>
      <c r="P51" s="81">
        <f>P30+P33+P37+P41+P44+P47+P48+P50</f>
        <v>5531068.7320388015</v>
      </c>
    </row>
    <row r="52" spans="1:16" ht="13.5" thickBot="1" x14ac:dyDescent="0.25">
      <c r="B52" s="159"/>
      <c r="C52" s="40"/>
      <c r="D52" s="161"/>
      <c r="E52" s="263"/>
      <c r="F52" s="264"/>
      <c r="G52" s="263"/>
      <c r="H52" s="265"/>
      <c r="I52" s="263"/>
      <c r="J52" s="264"/>
      <c r="K52" s="263"/>
      <c r="L52" s="264"/>
      <c r="M52" s="263"/>
      <c r="N52" s="265"/>
      <c r="O52" s="263"/>
      <c r="P52" s="264"/>
    </row>
    <row r="53" spans="1:16" x14ac:dyDescent="0.2">
      <c r="B53" s="2"/>
      <c r="C53" s="2"/>
      <c r="D53" s="2"/>
    </row>
    <row r="54" spans="1:16" x14ac:dyDescent="0.2">
      <c r="B54" s="51"/>
      <c r="C54" s="51" t="s">
        <v>61</v>
      </c>
      <c r="D54" s="51"/>
    </row>
    <row r="55" spans="1:16" ht="13.15" customHeight="1" x14ac:dyDescent="0.2">
      <c r="B55" s="51"/>
      <c r="C55" s="51"/>
      <c r="D55" s="202" t="s">
        <v>143</v>
      </c>
    </row>
    <row r="56" spans="1:16" x14ac:dyDescent="0.2">
      <c r="B56" s="51"/>
      <c r="C56" s="51"/>
      <c r="D56" s="51" t="s">
        <v>72</v>
      </c>
    </row>
    <row r="57" spans="1:16" ht="13.15" customHeight="1" x14ac:dyDescent="0.2">
      <c r="B57" s="51"/>
      <c r="C57" s="51"/>
      <c r="D57" s="51" t="s">
        <v>66</v>
      </c>
      <c r="E57" s="182"/>
    </row>
    <row r="58" spans="1:16" ht="13.15" customHeight="1" x14ac:dyDescent="0.2">
      <c r="B58" s="2"/>
      <c r="C58" s="89"/>
      <c r="D58" s="202" t="s">
        <v>102</v>
      </c>
    </row>
    <row r="59" spans="1:16" ht="13.15" customHeight="1" x14ac:dyDescent="0.2">
      <c r="C59" s="157"/>
      <c r="D59" s="157"/>
    </row>
  </sheetData>
  <sheetProtection password="CBEB" sheet="1" objects="1" scenarios="1" formatCells="0" formatColumns="0" formatRows="0"/>
  <dataConsolidate/>
  <mergeCells count="21">
    <mergeCell ref="B6:D6"/>
    <mergeCell ref="B8:D8"/>
    <mergeCell ref="B10:D10"/>
    <mergeCell ref="E6:F11"/>
    <mergeCell ref="B12:D12"/>
    <mergeCell ref="B19:D20"/>
    <mergeCell ref="E12:F12"/>
    <mergeCell ref="E15:J15"/>
    <mergeCell ref="G17:H17"/>
    <mergeCell ref="I17:J17"/>
    <mergeCell ref="E17:F17"/>
    <mergeCell ref="E16:J16"/>
    <mergeCell ref="K6:L6"/>
    <mergeCell ref="K8:L8"/>
    <mergeCell ref="K10:L10"/>
    <mergeCell ref="K12:L12"/>
    <mergeCell ref="K17:L17"/>
    <mergeCell ref="K15:P15"/>
    <mergeCell ref="K16:P16"/>
    <mergeCell ref="M17:N17"/>
    <mergeCell ref="O17:P17"/>
  </mergeCells>
  <conditionalFormatting sqref="I49 G49 E49 E47:P48 F43 E50:P50 H43 J43 L43 N43 P43">
    <cfRule type="cellIs" dxfId="71" priority="142" stopIfTrue="1" operator="lessThan">
      <formula>0</formula>
    </cfRule>
  </conditionalFormatting>
  <conditionalFormatting sqref="O49 M49 K49">
    <cfRule type="cellIs" dxfId="70" priority="66" stopIfTrue="1" operator="lessThan">
      <formula>0</formula>
    </cfRule>
  </conditionalFormatting>
  <conditionalFormatting sqref="M29 N30">
    <cfRule type="cellIs" dxfId="69" priority="55" stopIfTrue="1" operator="lessThan">
      <formula>0</formula>
    </cfRule>
  </conditionalFormatting>
  <conditionalFormatting sqref="E22:E25">
    <cfRule type="cellIs" dxfId="68" priority="53" stopIfTrue="1" operator="lessThan">
      <formula>0</formula>
    </cfRule>
  </conditionalFormatting>
  <conditionalFormatting sqref="G25">
    <cfRule type="cellIs" dxfId="67" priority="52" stopIfTrue="1" operator="lessThan">
      <formula>0</formula>
    </cfRule>
  </conditionalFormatting>
  <conditionalFormatting sqref="I25">
    <cfRule type="cellIs" dxfId="66" priority="51" stopIfTrue="1" operator="lessThan">
      <formula>0</formula>
    </cfRule>
  </conditionalFormatting>
  <conditionalFormatting sqref="K22:K25">
    <cfRule type="cellIs" dxfId="65" priority="50" stopIfTrue="1" operator="lessThan">
      <formula>0</formula>
    </cfRule>
  </conditionalFormatting>
  <conditionalFormatting sqref="M25">
    <cfRule type="cellIs" dxfId="64" priority="49" stopIfTrue="1" operator="lessThan">
      <formula>0</formula>
    </cfRule>
  </conditionalFormatting>
  <conditionalFormatting sqref="G22:G24">
    <cfRule type="cellIs" dxfId="63" priority="47" stopIfTrue="1" operator="lessThan">
      <formula>0</formula>
    </cfRule>
  </conditionalFormatting>
  <conditionalFormatting sqref="M23:M24">
    <cfRule type="cellIs" dxfId="62" priority="46" stopIfTrue="1" operator="lessThan">
      <formula>0</formula>
    </cfRule>
  </conditionalFormatting>
  <conditionalFormatting sqref="I22">
    <cfRule type="cellIs" dxfId="61" priority="45" stopIfTrue="1" operator="lessThan">
      <formula>0</formula>
    </cfRule>
  </conditionalFormatting>
  <conditionalFormatting sqref="I24">
    <cfRule type="cellIs" dxfId="60" priority="43" stopIfTrue="1" operator="lessThan">
      <formula>0</formula>
    </cfRule>
  </conditionalFormatting>
  <conditionalFormatting sqref="N22">
    <cfRule type="cellIs" dxfId="59" priority="42" stopIfTrue="1" operator="lessThan">
      <formula>0</formula>
    </cfRule>
  </conditionalFormatting>
  <conditionalFormatting sqref="O25">
    <cfRule type="cellIs" dxfId="58" priority="41" stopIfTrue="1" operator="lessThan">
      <formula>0</formula>
    </cfRule>
  </conditionalFormatting>
  <conditionalFormatting sqref="O22 O24">
    <cfRule type="cellIs" dxfId="57" priority="40" stopIfTrue="1" operator="lessThan">
      <formula>0</formula>
    </cfRule>
  </conditionalFormatting>
  <conditionalFormatting sqref="P22">
    <cfRule type="cellIs" dxfId="56" priority="39" stopIfTrue="1" operator="lessThan">
      <formula>0</formula>
    </cfRule>
  </conditionalFormatting>
  <conditionalFormatting sqref="M22">
    <cfRule type="cellIs" dxfId="55" priority="37" stopIfTrue="1" operator="lessThan">
      <formula>0</formula>
    </cfRule>
  </conditionalFormatting>
  <conditionalFormatting sqref="E29">
    <cfRule type="cellIs" dxfId="54" priority="36" stopIfTrue="1" operator="lessThan">
      <formula>0</formula>
    </cfRule>
  </conditionalFormatting>
  <conditionalFormatting sqref="E45 F44 E43 F41 E40 E38 F37 E36 E34 F33 E32 F30">
    <cfRule type="cellIs" dxfId="53" priority="35" stopIfTrue="1" operator="lessThan">
      <formula>0</formula>
    </cfRule>
  </conditionalFormatting>
  <conditionalFormatting sqref="G29">
    <cfRule type="cellIs" dxfId="52" priority="34" stopIfTrue="1" operator="lessThan">
      <formula>0</formula>
    </cfRule>
  </conditionalFormatting>
  <conditionalFormatting sqref="G32">
    <cfRule type="cellIs" dxfId="51" priority="32" stopIfTrue="1" operator="lessThan">
      <formula>0</formula>
    </cfRule>
  </conditionalFormatting>
  <conditionalFormatting sqref="H33">
    <cfRule type="cellIs" dxfId="50" priority="31" stopIfTrue="1" operator="lessThan">
      <formula>0</formula>
    </cfRule>
  </conditionalFormatting>
  <conditionalFormatting sqref="G34">
    <cfRule type="cellIs" dxfId="49" priority="30" stopIfTrue="1" operator="lessThan">
      <formula>0</formula>
    </cfRule>
  </conditionalFormatting>
  <conditionalFormatting sqref="G36">
    <cfRule type="cellIs" dxfId="48" priority="29" stopIfTrue="1" operator="lessThan">
      <formula>0</formula>
    </cfRule>
  </conditionalFormatting>
  <conditionalFormatting sqref="G38">
    <cfRule type="cellIs" dxfId="47" priority="28" stopIfTrue="1" operator="lessThan">
      <formula>0</formula>
    </cfRule>
  </conditionalFormatting>
  <conditionalFormatting sqref="G45 H44 G43 H41 G40 H37">
    <cfRule type="cellIs" dxfId="46" priority="27" stopIfTrue="1" operator="lessThan">
      <formula>0</formula>
    </cfRule>
  </conditionalFormatting>
  <conditionalFormatting sqref="H30">
    <cfRule type="cellIs" dxfId="45" priority="26" stopIfTrue="1" operator="lessThan">
      <formula>0</formula>
    </cfRule>
  </conditionalFormatting>
  <conditionalFormatting sqref="I29">
    <cfRule type="cellIs" dxfId="44" priority="25" stopIfTrue="1" operator="lessThan">
      <formula>0</formula>
    </cfRule>
  </conditionalFormatting>
  <conditionalFormatting sqref="J30">
    <cfRule type="cellIs" dxfId="43" priority="24" stopIfTrue="1" operator="lessThan">
      <formula>0</formula>
    </cfRule>
  </conditionalFormatting>
  <conditionalFormatting sqref="I32">
    <cfRule type="cellIs" dxfId="42" priority="23" stopIfTrue="1" operator="lessThan">
      <formula>0</formula>
    </cfRule>
  </conditionalFormatting>
  <conditionalFormatting sqref="J33">
    <cfRule type="cellIs" dxfId="41" priority="22" stopIfTrue="1" operator="lessThan">
      <formula>0</formula>
    </cfRule>
  </conditionalFormatting>
  <conditionalFormatting sqref="I34">
    <cfRule type="cellIs" dxfId="40" priority="21" stopIfTrue="1" operator="lessThan">
      <formula>0</formula>
    </cfRule>
  </conditionalFormatting>
  <conditionalFormatting sqref="I45 J44 I43 J41 I40 I38 J37 I36">
    <cfRule type="cellIs" dxfId="39" priority="20" stopIfTrue="1" operator="lessThan">
      <formula>0</formula>
    </cfRule>
  </conditionalFormatting>
  <conditionalFormatting sqref="K45 L44 K43 L41 K40 K38 L37 K36 K34 L33 K32 L30 K29">
    <cfRule type="cellIs" dxfId="38" priority="19" stopIfTrue="1" operator="lessThan">
      <formula>0</formula>
    </cfRule>
  </conditionalFormatting>
  <conditionalFormatting sqref="O45 P44 O43 P41 O40 M45 N44 M43 N41 M40">
    <cfRule type="cellIs" dxfId="37" priority="18" stopIfTrue="1" operator="lessThan">
      <formula>0</formula>
    </cfRule>
  </conditionalFormatting>
  <conditionalFormatting sqref="M32">
    <cfRule type="cellIs" dxfId="36" priority="17" stopIfTrue="1" operator="lessThan">
      <formula>0</formula>
    </cfRule>
  </conditionalFormatting>
  <conditionalFormatting sqref="N33">
    <cfRule type="cellIs" dxfId="35" priority="16" stopIfTrue="1" operator="lessThan">
      <formula>0</formula>
    </cfRule>
  </conditionalFormatting>
  <conditionalFormatting sqref="M34">
    <cfRule type="cellIs" dxfId="34" priority="15" stopIfTrue="1" operator="lessThan">
      <formula>0</formula>
    </cfRule>
  </conditionalFormatting>
  <conditionalFormatting sqref="M36">
    <cfRule type="cellIs" dxfId="33" priority="14" stopIfTrue="1" operator="lessThan">
      <formula>0</formula>
    </cfRule>
  </conditionalFormatting>
  <conditionalFormatting sqref="N37">
    <cfRule type="cellIs" dxfId="32" priority="13" stopIfTrue="1" operator="lessThan">
      <formula>0</formula>
    </cfRule>
  </conditionalFormatting>
  <conditionalFormatting sqref="M38">
    <cfRule type="cellIs" dxfId="31" priority="12" stopIfTrue="1" operator="lessThan">
      <formula>0</formula>
    </cfRule>
  </conditionalFormatting>
  <conditionalFormatting sqref="O29">
    <cfRule type="cellIs" dxfId="30" priority="11" stopIfTrue="1" operator="lessThan">
      <formula>0</formula>
    </cfRule>
  </conditionalFormatting>
  <conditionalFormatting sqref="O32">
    <cfRule type="cellIs" dxfId="29" priority="9" stopIfTrue="1" operator="lessThan">
      <formula>0</formula>
    </cfRule>
  </conditionalFormatting>
  <conditionalFormatting sqref="P33">
    <cfRule type="cellIs" dxfId="28" priority="8" stopIfTrue="1" operator="lessThan">
      <formula>0</formula>
    </cfRule>
  </conditionalFormatting>
  <conditionalFormatting sqref="O34">
    <cfRule type="cellIs" dxfId="27" priority="7" stopIfTrue="1" operator="lessThan">
      <formula>0</formula>
    </cfRule>
  </conditionalFormatting>
  <conditionalFormatting sqref="O36">
    <cfRule type="cellIs" dxfId="26" priority="6" stopIfTrue="1" operator="lessThan">
      <formula>0</formula>
    </cfRule>
  </conditionalFormatting>
  <conditionalFormatting sqref="P37">
    <cfRule type="cellIs" dxfId="25" priority="5" stopIfTrue="1" operator="lessThan">
      <formula>0</formula>
    </cfRule>
  </conditionalFormatting>
  <conditionalFormatting sqref="O38">
    <cfRule type="cellIs" dxfId="24" priority="4" stopIfTrue="1" operator="lessThan">
      <formula>0</formula>
    </cfRule>
  </conditionalFormatting>
  <conditionalFormatting sqref="O23">
    <cfRule type="cellIs" dxfId="23" priority="3" stopIfTrue="1" operator="lessThan">
      <formula>0</formula>
    </cfRule>
  </conditionalFormatting>
  <conditionalFormatting sqref="I23">
    <cfRule type="cellIs" dxfId="22" priority="2" stopIfTrue="1" operator="lessThan">
      <formula>0</formula>
    </cfRule>
  </conditionalFormatting>
  <conditionalFormatting sqref="P30">
    <cfRule type="cellIs" dxfId="21" priority="1"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M87"/>
  <sheetViews>
    <sheetView zoomScale="90" zoomScaleNormal="90" workbookViewId="0"/>
  </sheetViews>
  <sheetFormatPr defaultRowHeight="12.75" x14ac:dyDescent="0.2"/>
  <cols>
    <col min="1" max="1" width="1.85546875" style="7" customWidth="1"/>
    <col min="2" max="2" width="60.42578125" bestFit="1" customWidth="1"/>
    <col min="3" max="3" width="18.5703125" customWidth="1"/>
  </cols>
  <sheetData>
    <row r="1" spans="2:13" s="7" customFormat="1" x14ac:dyDescent="0.2">
      <c r="B1" s="1" t="s">
        <v>144</v>
      </c>
      <c r="D1" s="5"/>
      <c r="E1" s="62"/>
    </row>
    <row r="2" spans="2:13" s="82" customFormat="1" x14ac:dyDescent="0.2">
      <c r="B2" s="88" t="s">
        <v>149</v>
      </c>
      <c r="D2" s="400"/>
      <c r="E2" s="401"/>
    </row>
    <row r="3" spans="2:13" s="7" customFormat="1" x14ac:dyDescent="0.2">
      <c r="B3" s="1" t="s">
        <v>100</v>
      </c>
    </row>
    <row r="4" spans="2:13" s="7" customFormat="1" x14ac:dyDescent="0.2">
      <c r="B4" s="172"/>
    </row>
    <row r="5" spans="2:13" s="7" customFormat="1" x14ac:dyDescent="0.2">
      <c r="B5" s="60" t="s">
        <v>88</v>
      </c>
    </row>
    <row r="6" spans="2:13" s="7" customFormat="1" x14ac:dyDescent="0.2">
      <c r="B6" s="86">
        <f>'Cover Page'!C7</f>
        <v>0</v>
      </c>
      <c r="D6" s="384" t="s">
        <v>127</v>
      </c>
      <c r="E6" s="384"/>
      <c r="F6" s="384"/>
    </row>
    <row r="7" spans="2:13" s="7" customFormat="1" x14ac:dyDescent="0.2">
      <c r="B7" s="60" t="s">
        <v>89</v>
      </c>
      <c r="D7" s="384"/>
      <c r="E7" s="384"/>
      <c r="F7" s="384"/>
    </row>
    <row r="8" spans="2:13" s="7" customFormat="1" x14ac:dyDescent="0.2">
      <c r="B8" s="87" t="str">
        <f>'Cover Page'!C8</f>
        <v>Union Security Insurance Company</v>
      </c>
      <c r="D8" s="384"/>
      <c r="E8" s="384"/>
      <c r="F8" s="384"/>
    </row>
    <row r="9" spans="2:13" s="7" customFormat="1" x14ac:dyDescent="0.2">
      <c r="B9" s="61" t="s">
        <v>91</v>
      </c>
      <c r="D9" s="384"/>
      <c r="E9" s="384"/>
      <c r="F9" s="384"/>
    </row>
    <row r="10" spans="2:13" s="7" customFormat="1" x14ac:dyDescent="0.2">
      <c r="B10" s="87">
        <f>'Cover Page'!C9</f>
        <v>0</v>
      </c>
      <c r="D10" s="384"/>
      <c r="E10" s="384"/>
      <c r="F10" s="384"/>
    </row>
    <row r="11" spans="2:13" s="7" customFormat="1" x14ac:dyDescent="0.2">
      <c r="B11" s="61" t="s">
        <v>86</v>
      </c>
    </row>
    <row r="12" spans="2:13" s="7" customFormat="1" x14ac:dyDescent="0.2">
      <c r="B12" s="87" t="str">
        <f>'Cover Page'!C6</f>
        <v>2019</v>
      </c>
    </row>
    <row r="13" spans="2:13" s="7" customFormat="1" x14ac:dyDescent="0.2"/>
    <row r="14" spans="2:13" s="7" customFormat="1" ht="13.5" thickBot="1" x14ac:dyDescent="0.25"/>
    <row r="15" spans="2:13" s="56" customFormat="1" ht="13.5" thickBot="1" x14ac:dyDescent="0.25">
      <c r="B15" s="96" t="s">
        <v>75</v>
      </c>
      <c r="C15" s="99" t="s">
        <v>76</v>
      </c>
      <c r="D15" s="385" t="s">
        <v>77</v>
      </c>
      <c r="E15" s="386"/>
      <c r="F15" s="386"/>
      <c r="G15" s="386"/>
      <c r="H15" s="386"/>
      <c r="I15" s="386"/>
      <c r="J15" s="386"/>
      <c r="K15" s="386"/>
      <c r="L15" s="387"/>
      <c r="M15" s="55"/>
    </row>
    <row r="16" spans="2:13" s="57" customFormat="1" ht="13.5" thickBot="1" x14ac:dyDescent="0.25">
      <c r="B16" s="97">
        <v>1</v>
      </c>
      <c r="C16" s="100">
        <v>2</v>
      </c>
      <c r="D16" s="388">
        <v>3</v>
      </c>
      <c r="E16" s="389"/>
      <c r="F16" s="389"/>
      <c r="G16" s="389"/>
      <c r="H16" s="389"/>
      <c r="I16" s="389"/>
      <c r="J16" s="389"/>
      <c r="K16" s="389"/>
      <c r="L16" s="390"/>
    </row>
    <row r="17" spans="2:13" s="56" customFormat="1" x14ac:dyDescent="0.2">
      <c r="B17" s="98" t="s">
        <v>78</v>
      </c>
      <c r="C17" s="254"/>
      <c r="D17" s="391"/>
      <c r="E17" s="392"/>
      <c r="F17" s="392"/>
      <c r="G17" s="392"/>
      <c r="H17" s="392"/>
      <c r="I17" s="392"/>
      <c r="J17" s="392"/>
      <c r="K17" s="392"/>
      <c r="L17" s="393"/>
      <c r="M17" s="55"/>
    </row>
    <row r="18" spans="2:13" s="56" customFormat="1" ht="35.25" customHeight="1" x14ac:dyDescent="0.2">
      <c r="B18" s="298" t="s">
        <v>158</v>
      </c>
      <c r="C18" s="255"/>
      <c r="D18" s="394" t="s">
        <v>161</v>
      </c>
      <c r="E18" s="372"/>
      <c r="F18" s="372"/>
      <c r="G18" s="372"/>
      <c r="H18" s="372"/>
      <c r="I18" s="372"/>
      <c r="J18" s="372"/>
      <c r="K18" s="372"/>
      <c r="L18" s="373"/>
      <c r="M18" s="55"/>
    </row>
    <row r="19" spans="2:13" s="56" customFormat="1" ht="35.25" customHeight="1" x14ac:dyDescent="0.2">
      <c r="B19" s="298" t="s">
        <v>159</v>
      </c>
      <c r="C19" s="255"/>
      <c r="D19" s="381" t="s">
        <v>162</v>
      </c>
      <c r="E19" s="382"/>
      <c r="F19" s="382"/>
      <c r="G19" s="382"/>
      <c r="H19" s="382"/>
      <c r="I19" s="382"/>
      <c r="J19" s="382"/>
      <c r="K19" s="382"/>
      <c r="L19" s="383"/>
      <c r="M19" s="55"/>
    </row>
    <row r="20" spans="2:13" s="56" customFormat="1" ht="35.25" customHeight="1" x14ac:dyDescent="0.2">
      <c r="B20" s="298" t="s">
        <v>160</v>
      </c>
      <c r="C20" s="255"/>
      <c r="D20" s="381" t="s">
        <v>163</v>
      </c>
      <c r="E20" s="382"/>
      <c r="F20" s="382"/>
      <c r="G20" s="382"/>
      <c r="H20" s="382"/>
      <c r="I20" s="382"/>
      <c r="J20" s="382"/>
      <c r="K20" s="382"/>
      <c r="L20" s="383"/>
      <c r="M20" s="55"/>
    </row>
    <row r="21" spans="2:13" s="56" customFormat="1" ht="35.25" customHeight="1" x14ac:dyDescent="0.2">
      <c r="B21" s="58"/>
      <c r="C21" s="255"/>
      <c r="D21" s="371"/>
      <c r="E21" s="372"/>
      <c r="F21" s="372"/>
      <c r="G21" s="372"/>
      <c r="H21" s="372"/>
      <c r="I21" s="372"/>
      <c r="J21" s="372"/>
      <c r="K21" s="372"/>
      <c r="L21" s="373"/>
      <c r="M21" s="55"/>
    </row>
    <row r="22" spans="2:13" s="56" customFormat="1" ht="35.25" customHeight="1" x14ac:dyDescent="0.2">
      <c r="B22" s="58"/>
      <c r="C22" s="255"/>
      <c r="D22" s="371"/>
      <c r="E22" s="372"/>
      <c r="F22" s="372"/>
      <c r="G22" s="372"/>
      <c r="H22" s="372"/>
      <c r="I22" s="372"/>
      <c r="J22" s="372"/>
      <c r="K22" s="372"/>
      <c r="L22" s="373"/>
      <c r="M22" s="55"/>
    </row>
    <row r="23" spans="2:13" s="56" customFormat="1" ht="35.25" customHeight="1" thickBot="1" x14ac:dyDescent="0.25">
      <c r="B23" s="58"/>
      <c r="C23" s="255"/>
      <c r="D23" s="371"/>
      <c r="E23" s="372"/>
      <c r="F23" s="372"/>
      <c r="G23" s="372"/>
      <c r="H23" s="372"/>
      <c r="I23" s="372"/>
      <c r="J23" s="372"/>
      <c r="K23" s="372"/>
      <c r="L23" s="373"/>
      <c r="M23" s="55"/>
    </row>
    <row r="24" spans="2:13" s="56" customFormat="1" x14ac:dyDescent="0.2">
      <c r="B24" s="98" t="s">
        <v>79</v>
      </c>
      <c r="C24" s="254"/>
      <c r="D24" s="395"/>
      <c r="E24" s="396"/>
      <c r="F24" s="396"/>
      <c r="G24" s="396"/>
      <c r="H24" s="396"/>
      <c r="I24" s="396"/>
      <c r="J24" s="396"/>
      <c r="K24" s="396"/>
      <c r="L24" s="397"/>
      <c r="M24" s="55"/>
    </row>
    <row r="25" spans="2:13" s="56" customFormat="1" x14ac:dyDescent="0.2">
      <c r="B25" s="101" t="s">
        <v>80</v>
      </c>
      <c r="C25" s="256"/>
      <c r="D25" s="374"/>
      <c r="E25" s="375"/>
      <c r="F25" s="375"/>
      <c r="G25" s="375"/>
      <c r="H25" s="375"/>
      <c r="I25" s="375"/>
      <c r="J25" s="375"/>
      <c r="K25" s="375"/>
      <c r="L25" s="376"/>
      <c r="M25" s="55"/>
    </row>
    <row r="26" spans="2:13" s="56" customFormat="1" ht="35.25" customHeight="1" x14ac:dyDescent="0.2">
      <c r="B26" s="58" t="s">
        <v>58</v>
      </c>
      <c r="C26" s="255"/>
      <c r="D26" s="398" t="s">
        <v>173</v>
      </c>
      <c r="E26" s="382"/>
      <c r="F26" s="382"/>
      <c r="G26" s="382"/>
      <c r="H26" s="382"/>
      <c r="I26" s="382"/>
      <c r="J26" s="382"/>
      <c r="K26" s="382"/>
      <c r="L26" s="383"/>
      <c r="M26" s="55"/>
    </row>
    <row r="27" spans="2:13" s="56" customFormat="1" ht="35.25" customHeight="1" x14ac:dyDescent="0.2">
      <c r="B27" s="298" t="s">
        <v>164</v>
      </c>
      <c r="C27" s="255"/>
      <c r="D27" s="381" t="s">
        <v>165</v>
      </c>
      <c r="E27" s="382"/>
      <c r="F27" s="382"/>
      <c r="G27" s="382"/>
      <c r="H27" s="382"/>
      <c r="I27" s="382"/>
      <c r="J27" s="382"/>
      <c r="K27" s="382"/>
      <c r="L27" s="383"/>
      <c r="M27" s="55"/>
    </row>
    <row r="28" spans="2:13" s="56" customFormat="1" ht="35.25" customHeight="1" x14ac:dyDescent="0.2">
      <c r="B28" s="58"/>
      <c r="C28" s="255"/>
      <c r="D28" s="371"/>
      <c r="E28" s="372"/>
      <c r="F28" s="372"/>
      <c r="G28" s="372"/>
      <c r="H28" s="372"/>
      <c r="I28" s="372"/>
      <c r="J28" s="372"/>
      <c r="K28" s="372"/>
      <c r="L28" s="373"/>
      <c r="M28" s="55"/>
    </row>
    <row r="29" spans="2:13" s="56" customFormat="1" ht="35.25" customHeight="1" x14ac:dyDescent="0.2">
      <c r="B29" s="58"/>
      <c r="C29" s="257"/>
      <c r="D29" s="371"/>
      <c r="E29" s="372"/>
      <c r="F29" s="372"/>
      <c r="G29" s="372"/>
      <c r="H29" s="372"/>
      <c r="I29" s="372"/>
      <c r="J29" s="372"/>
      <c r="K29" s="372"/>
      <c r="L29" s="373"/>
      <c r="M29" s="55"/>
    </row>
    <row r="30" spans="2:13" s="56" customFormat="1" ht="35.25" customHeight="1" x14ac:dyDescent="0.2">
      <c r="B30" s="58"/>
      <c r="C30" s="257"/>
      <c r="D30" s="371"/>
      <c r="E30" s="372"/>
      <c r="F30" s="372"/>
      <c r="G30" s="372"/>
      <c r="H30" s="372"/>
      <c r="I30" s="372"/>
      <c r="J30" s="372"/>
      <c r="K30" s="372"/>
      <c r="L30" s="373"/>
      <c r="M30" s="55"/>
    </row>
    <row r="31" spans="2:13" s="56" customFormat="1" ht="35.25" customHeight="1" x14ac:dyDescent="0.2">
      <c r="B31" s="58"/>
      <c r="C31" s="258"/>
      <c r="D31" s="371"/>
      <c r="E31" s="372"/>
      <c r="F31" s="372"/>
      <c r="G31" s="372"/>
      <c r="H31" s="372"/>
      <c r="I31" s="372"/>
      <c r="J31" s="372"/>
      <c r="K31" s="372"/>
      <c r="L31" s="373"/>
      <c r="M31" s="55"/>
    </row>
    <row r="32" spans="2:13" s="56" customFormat="1" x14ac:dyDescent="0.2">
      <c r="B32" s="102" t="s">
        <v>81</v>
      </c>
      <c r="C32" s="259"/>
      <c r="D32" s="374"/>
      <c r="E32" s="375"/>
      <c r="F32" s="375"/>
      <c r="G32" s="375"/>
      <c r="H32" s="375"/>
      <c r="I32" s="375"/>
      <c r="J32" s="375"/>
      <c r="K32" s="375"/>
      <c r="L32" s="376"/>
      <c r="M32" s="55"/>
    </row>
    <row r="33" spans="2:13" s="56" customFormat="1" ht="35.25" customHeight="1" x14ac:dyDescent="0.2">
      <c r="B33" s="58" t="s">
        <v>105</v>
      </c>
      <c r="C33" s="255"/>
      <c r="D33" s="394" t="s">
        <v>171</v>
      </c>
      <c r="E33" s="372"/>
      <c r="F33" s="372"/>
      <c r="G33" s="372"/>
      <c r="H33" s="372"/>
      <c r="I33" s="372"/>
      <c r="J33" s="372"/>
      <c r="K33" s="372"/>
      <c r="L33" s="373"/>
      <c r="M33" s="55"/>
    </row>
    <row r="34" spans="2:13" s="56" customFormat="1" ht="35.25" customHeight="1" x14ac:dyDescent="0.2">
      <c r="B34" s="58"/>
      <c r="C34" s="255"/>
      <c r="D34" s="371"/>
      <c r="E34" s="372"/>
      <c r="F34" s="372"/>
      <c r="G34" s="372"/>
      <c r="H34" s="372"/>
      <c r="I34" s="372"/>
      <c r="J34" s="372"/>
      <c r="K34" s="372"/>
      <c r="L34" s="373"/>
      <c r="M34" s="55"/>
    </row>
    <row r="35" spans="2:13" s="56" customFormat="1" ht="35.25" customHeight="1" x14ac:dyDescent="0.2">
      <c r="B35" s="58"/>
      <c r="C35" s="255"/>
      <c r="D35" s="371"/>
      <c r="E35" s="372"/>
      <c r="F35" s="372"/>
      <c r="G35" s="372"/>
      <c r="H35" s="372"/>
      <c r="I35" s="372"/>
      <c r="J35" s="372"/>
      <c r="K35" s="372"/>
      <c r="L35" s="373"/>
      <c r="M35" s="55"/>
    </row>
    <row r="36" spans="2:13" s="56" customFormat="1" ht="35.25" customHeight="1" x14ac:dyDescent="0.2">
      <c r="B36" s="58"/>
      <c r="C36" s="257"/>
      <c r="D36" s="371"/>
      <c r="E36" s="372"/>
      <c r="F36" s="372"/>
      <c r="G36" s="372"/>
      <c r="H36" s="372"/>
      <c r="I36" s="372"/>
      <c r="J36" s="372"/>
      <c r="K36" s="372"/>
      <c r="L36" s="373"/>
      <c r="M36" s="55"/>
    </row>
    <row r="37" spans="2:13" s="56" customFormat="1" ht="35.25" customHeight="1" x14ac:dyDescent="0.2">
      <c r="B37" s="58"/>
      <c r="C37" s="257"/>
      <c r="D37" s="371"/>
      <c r="E37" s="372"/>
      <c r="F37" s="372"/>
      <c r="G37" s="372"/>
      <c r="H37" s="372"/>
      <c r="I37" s="372"/>
      <c r="J37" s="372"/>
      <c r="K37" s="372"/>
      <c r="L37" s="373"/>
      <c r="M37" s="55"/>
    </row>
    <row r="38" spans="2:13" s="56" customFormat="1" ht="35.25" customHeight="1" x14ac:dyDescent="0.2">
      <c r="B38" s="58"/>
      <c r="C38" s="258"/>
      <c r="D38" s="371"/>
      <c r="E38" s="372"/>
      <c r="F38" s="372"/>
      <c r="G38" s="372"/>
      <c r="H38" s="372"/>
      <c r="I38" s="372"/>
      <c r="J38" s="372"/>
      <c r="K38" s="372"/>
      <c r="L38" s="373"/>
      <c r="M38" s="55"/>
    </row>
    <row r="39" spans="2:13" s="56" customFormat="1" x14ac:dyDescent="0.2">
      <c r="B39" s="102" t="s">
        <v>82</v>
      </c>
      <c r="C39" s="259"/>
      <c r="D39" s="374"/>
      <c r="E39" s="375"/>
      <c r="F39" s="375"/>
      <c r="G39" s="375"/>
      <c r="H39" s="375"/>
      <c r="I39" s="375"/>
      <c r="J39" s="375"/>
      <c r="K39" s="375"/>
      <c r="L39" s="376"/>
      <c r="M39" s="55"/>
    </row>
    <row r="40" spans="2:13" s="56" customFormat="1" ht="35.25" customHeight="1" x14ac:dyDescent="0.2">
      <c r="B40" s="58"/>
      <c r="C40" s="255"/>
      <c r="D40" s="371"/>
      <c r="E40" s="372"/>
      <c r="F40" s="372"/>
      <c r="G40" s="372"/>
      <c r="H40" s="372"/>
      <c r="I40" s="372"/>
      <c r="J40" s="372"/>
      <c r="K40" s="372"/>
      <c r="L40" s="373"/>
      <c r="M40" s="55"/>
    </row>
    <row r="41" spans="2:13" s="56" customFormat="1" ht="35.25" customHeight="1" x14ac:dyDescent="0.2">
      <c r="B41" s="58"/>
      <c r="C41" s="255"/>
      <c r="D41" s="371"/>
      <c r="E41" s="372"/>
      <c r="F41" s="372"/>
      <c r="G41" s="372"/>
      <c r="H41" s="372"/>
      <c r="I41" s="372"/>
      <c r="J41" s="372"/>
      <c r="K41" s="372"/>
      <c r="L41" s="373"/>
      <c r="M41" s="55"/>
    </row>
    <row r="42" spans="2:13" s="56" customFormat="1" ht="35.25" customHeight="1" x14ac:dyDescent="0.2">
      <c r="B42" s="58"/>
      <c r="C42" s="255"/>
      <c r="D42" s="371"/>
      <c r="E42" s="372"/>
      <c r="F42" s="372"/>
      <c r="G42" s="372"/>
      <c r="H42" s="372"/>
      <c r="I42" s="372"/>
      <c r="J42" s="372"/>
      <c r="K42" s="372"/>
      <c r="L42" s="373"/>
      <c r="M42" s="55"/>
    </row>
    <row r="43" spans="2:13" s="56" customFormat="1" ht="35.25" customHeight="1" x14ac:dyDescent="0.2">
      <c r="B43" s="58"/>
      <c r="C43" s="257"/>
      <c r="D43" s="371"/>
      <c r="E43" s="372"/>
      <c r="F43" s="372"/>
      <c r="G43" s="372"/>
      <c r="H43" s="372"/>
      <c r="I43" s="372"/>
      <c r="J43" s="372"/>
      <c r="K43" s="372"/>
      <c r="L43" s="373"/>
      <c r="M43" s="55"/>
    </row>
    <row r="44" spans="2:13" s="56" customFormat="1" ht="35.25" customHeight="1" x14ac:dyDescent="0.2">
      <c r="B44" s="58"/>
      <c r="C44" s="257"/>
      <c r="D44" s="371"/>
      <c r="E44" s="372"/>
      <c r="F44" s="372"/>
      <c r="G44" s="372"/>
      <c r="H44" s="372"/>
      <c r="I44" s="372"/>
      <c r="J44" s="372"/>
      <c r="K44" s="372"/>
      <c r="L44" s="373"/>
      <c r="M44" s="55"/>
    </row>
    <row r="45" spans="2:13" s="56" customFormat="1" ht="35.25" customHeight="1" x14ac:dyDescent="0.2">
      <c r="B45" s="58"/>
      <c r="C45" s="258"/>
      <c r="D45" s="371"/>
      <c r="E45" s="372"/>
      <c r="F45" s="372"/>
      <c r="G45" s="372"/>
      <c r="H45" s="372"/>
      <c r="I45" s="372"/>
      <c r="J45" s="372"/>
      <c r="K45" s="372"/>
      <c r="L45" s="373"/>
      <c r="M45" s="55"/>
    </row>
    <row r="46" spans="2:13" s="56" customFormat="1" x14ac:dyDescent="0.2">
      <c r="B46" s="102" t="s">
        <v>83</v>
      </c>
      <c r="C46" s="259"/>
      <c r="D46" s="374"/>
      <c r="E46" s="375"/>
      <c r="F46" s="375"/>
      <c r="G46" s="375"/>
      <c r="H46" s="375"/>
      <c r="I46" s="375"/>
      <c r="J46" s="375"/>
      <c r="K46" s="375"/>
      <c r="L46" s="376"/>
      <c r="M46" s="55"/>
    </row>
    <row r="47" spans="2:13" s="56" customFormat="1" ht="46.9" customHeight="1" x14ac:dyDescent="0.2">
      <c r="B47" s="299" t="s">
        <v>166</v>
      </c>
      <c r="C47" s="255"/>
      <c r="D47" s="399" t="s">
        <v>167</v>
      </c>
      <c r="E47" s="378"/>
      <c r="F47" s="378"/>
      <c r="G47" s="378"/>
      <c r="H47" s="378"/>
      <c r="I47" s="378"/>
      <c r="J47" s="378"/>
      <c r="K47" s="378"/>
      <c r="L47" s="379"/>
      <c r="M47" s="55"/>
    </row>
    <row r="48" spans="2:13" s="56" customFormat="1" ht="35.25" customHeight="1" x14ac:dyDescent="0.2">
      <c r="B48" s="58"/>
      <c r="C48" s="255"/>
      <c r="D48" s="371"/>
      <c r="E48" s="372"/>
      <c r="F48" s="372"/>
      <c r="G48" s="372"/>
      <c r="H48" s="372"/>
      <c r="I48" s="372"/>
      <c r="J48" s="372"/>
      <c r="K48" s="372"/>
      <c r="L48" s="373"/>
      <c r="M48" s="55"/>
    </row>
    <row r="49" spans="2:13" s="56" customFormat="1" ht="35.25" customHeight="1" x14ac:dyDescent="0.2">
      <c r="B49" s="58"/>
      <c r="C49" s="255"/>
      <c r="D49" s="371"/>
      <c r="E49" s="372"/>
      <c r="F49" s="372"/>
      <c r="G49" s="372"/>
      <c r="H49" s="372"/>
      <c r="I49" s="372"/>
      <c r="J49" s="372"/>
      <c r="K49" s="372"/>
      <c r="L49" s="373"/>
      <c r="M49" s="55"/>
    </row>
    <row r="50" spans="2:13" s="56" customFormat="1" ht="35.25" customHeight="1" x14ac:dyDescent="0.2">
      <c r="B50" s="58"/>
      <c r="C50" s="257"/>
      <c r="D50" s="371"/>
      <c r="E50" s="372"/>
      <c r="F50" s="372"/>
      <c r="G50" s="372"/>
      <c r="H50" s="372"/>
      <c r="I50" s="372"/>
      <c r="J50" s="372"/>
      <c r="K50" s="372"/>
      <c r="L50" s="373"/>
      <c r="M50" s="55"/>
    </row>
    <row r="51" spans="2:13" s="56" customFormat="1" ht="35.25" customHeight="1" x14ac:dyDescent="0.2">
      <c r="B51" s="58"/>
      <c r="C51" s="257"/>
      <c r="D51" s="371"/>
      <c r="E51" s="372"/>
      <c r="F51" s="372"/>
      <c r="G51" s="372"/>
      <c r="H51" s="372"/>
      <c r="I51" s="372"/>
      <c r="J51" s="372"/>
      <c r="K51" s="372"/>
      <c r="L51" s="373"/>
      <c r="M51" s="55"/>
    </row>
    <row r="52" spans="2:13" s="56" customFormat="1" ht="35.25" customHeight="1" thickBot="1" x14ac:dyDescent="0.25">
      <c r="B52" s="58"/>
      <c r="C52" s="258"/>
      <c r="D52" s="371"/>
      <c r="E52" s="372"/>
      <c r="F52" s="372"/>
      <c r="G52" s="372"/>
      <c r="H52" s="372"/>
      <c r="I52" s="372"/>
      <c r="J52" s="372"/>
      <c r="K52" s="372"/>
      <c r="L52" s="373"/>
      <c r="M52" s="55"/>
    </row>
    <row r="53" spans="2:13" s="56" customFormat="1" x14ac:dyDescent="0.2">
      <c r="B53" s="98" t="s">
        <v>109</v>
      </c>
      <c r="C53" s="254"/>
      <c r="D53" s="395"/>
      <c r="E53" s="396"/>
      <c r="F53" s="396"/>
      <c r="G53" s="396"/>
      <c r="H53" s="396"/>
      <c r="I53" s="396"/>
      <c r="J53" s="396"/>
      <c r="K53" s="396"/>
      <c r="L53" s="397"/>
      <c r="M53" s="55"/>
    </row>
    <row r="54" spans="2:13" s="56" customFormat="1" x14ac:dyDescent="0.2">
      <c r="B54" s="103" t="s">
        <v>110</v>
      </c>
      <c r="C54" s="256"/>
      <c r="D54" s="374"/>
      <c r="E54" s="375"/>
      <c r="F54" s="375"/>
      <c r="G54" s="375"/>
      <c r="H54" s="375"/>
      <c r="I54" s="375"/>
      <c r="J54" s="375"/>
      <c r="K54" s="375"/>
      <c r="L54" s="376"/>
      <c r="M54" s="55"/>
    </row>
    <row r="55" spans="2:13" s="54" customFormat="1" ht="35.25" customHeight="1" x14ac:dyDescent="0.2">
      <c r="B55" s="319" t="s">
        <v>174</v>
      </c>
      <c r="C55" s="260"/>
      <c r="D55" s="377" t="s">
        <v>175</v>
      </c>
      <c r="E55" s="378"/>
      <c r="F55" s="378"/>
      <c r="G55" s="378"/>
      <c r="H55" s="378"/>
      <c r="I55" s="378"/>
      <c r="J55" s="378"/>
      <c r="K55" s="378"/>
      <c r="L55" s="379"/>
      <c r="M55" s="59"/>
    </row>
    <row r="56" spans="2:13" s="54" customFormat="1" ht="35.25" customHeight="1" x14ac:dyDescent="0.2">
      <c r="B56" s="58"/>
      <c r="C56" s="257"/>
      <c r="D56" s="371"/>
      <c r="E56" s="372"/>
      <c r="F56" s="372"/>
      <c r="G56" s="372"/>
      <c r="H56" s="372"/>
      <c r="I56" s="372"/>
      <c r="J56" s="372"/>
      <c r="K56" s="372"/>
      <c r="L56" s="373"/>
      <c r="M56" s="59"/>
    </row>
    <row r="57" spans="2:13" s="54" customFormat="1" ht="35.25" customHeight="1" x14ac:dyDescent="0.2">
      <c r="B57" s="58"/>
      <c r="C57" s="257"/>
      <c r="D57" s="371"/>
      <c r="E57" s="372"/>
      <c r="F57" s="372"/>
      <c r="G57" s="372"/>
      <c r="H57" s="372"/>
      <c r="I57" s="372"/>
      <c r="J57" s="372"/>
      <c r="K57" s="372"/>
      <c r="L57" s="373"/>
      <c r="M57" s="59"/>
    </row>
    <row r="58" spans="2:13" s="54" customFormat="1" ht="35.25" customHeight="1" x14ac:dyDescent="0.2">
      <c r="B58" s="58"/>
      <c r="C58" s="257"/>
      <c r="D58" s="371"/>
      <c r="E58" s="372"/>
      <c r="F58" s="372"/>
      <c r="G58" s="372"/>
      <c r="H58" s="372"/>
      <c r="I58" s="372"/>
      <c r="J58" s="372"/>
      <c r="K58" s="372"/>
      <c r="L58" s="373"/>
      <c r="M58" s="59"/>
    </row>
    <row r="59" spans="2:13" s="54" customFormat="1" ht="35.25" customHeight="1" x14ac:dyDescent="0.2">
      <c r="B59" s="58"/>
      <c r="C59" s="257"/>
      <c r="D59" s="371"/>
      <c r="E59" s="372"/>
      <c r="F59" s="372"/>
      <c r="G59" s="372"/>
      <c r="H59" s="372"/>
      <c r="I59" s="372"/>
      <c r="J59" s="372"/>
      <c r="K59" s="372"/>
      <c r="L59" s="373"/>
      <c r="M59" s="59"/>
    </row>
    <row r="60" spans="2:13" s="54" customFormat="1" ht="35.25" customHeight="1" x14ac:dyDescent="0.2">
      <c r="B60" s="58"/>
      <c r="C60" s="261"/>
      <c r="D60" s="371"/>
      <c r="E60" s="372"/>
      <c r="F60" s="372"/>
      <c r="G60" s="372"/>
      <c r="H60" s="372"/>
      <c r="I60" s="372"/>
      <c r="J60" s="372"/>
      <c r="K60" s="372"/>
      <c r="L60" s="373"/>
      <c r="M60" s="59"/>
    </row>
    <row r="61" spans="2:13" s="56" customFormat="1" x14ac:dyDescent="0.2">
      <c r="B61" s="103" t="s">
        <v>111</v>
      </c>
      <c r="C61" s="256"/>
      <c r="D61" s="374"/>
      <c r="E61" s="375"/>
      <c r="F61" s="375"/>
      <c r="G61" s="375"/>
      <c r="H61" s="375"/>
      <c r="I61" s="375"/>
      <c r="J61" s="375"/>
      <c r="K61" s="375"/>
      <c r="L61" s="376"/>
      <c r="M61" s="55"/>
    </row>
    <row r="62" spans="2:13" s="54" customFormat="1" ht="35.25" customHeight="1" x14ac:dyDescent="0.2">
      <c r="B62" s="319" t="s">
        <v>176</v>
      </c>
      <c r="C62" s="260"/>
      <c r="D62" s="380" t="s">
        <v>180</v>
      </c>
      <c r="E62" s="372"/>
      <c r="F62" s="372"/>
      <c r="G62" s="372"/>
      <c r="H62" s="372"/>
      <c r="I62" s="372"/>
      <c r="J62" s="372"/>
      <c r="K62" s="372"/>
      <c r="L62" s="373"/>
      <c r="M62" s="59"/>
    </row>
    <row r="63" spans="2:13" s="54" customFormat="1" ht="35.25" customHeight="1" x14ac:dyDescent="0.2">
      <c r="B63" s="58"/>
      <c r="C63" s="255"/>
      <c r="D63" s="371"/>
      <c r="E63" s="372"/>
      <c r="F63" s="372"/>
      <c r="G63" s="372"/>
      <c r="H63" s="372"/>
      <c r="I63" s="372"/>
      <c r="J63" s="372"/>
      <c r="K63" s="372"/>
      <c r="L63" s="373"/>
      <c r="M63" s="59"/>
    </row>
    <row r="64" spans="2:13" s="54" customFormat="1" ht="35.25" customHeight="1" x14ac:dyDescent="0.2">
      <c r="B64" s="58"/>
      <c r="C64" s="257"/>
      <c r="D64" s="371"/>
      <c r="E64" s="372"/>
      <c r="F64" s="372"/>
      <c r="G64" s="372"/>
      <c r="H64" s="372"/>
      <c r="I64" s="372"/>
      <c r="J64" s="372"/>
      <c r="K64" s="372"/>
      <c r="L64" s="373"/>
      <c r="M64" s="59"/>
    </row>
    <row r="65" spans="2:13" s="54" customFormat="1" ht="35.25" customHeight="1" x14ac:dyDescent="0.2">
      <c r="B65" s="58"/>
      <c r="C65" s="257"/>
      <c r="D65" s="371"/>
      <c r="E65" s="372"/>
      <c r="F65" s="372"/>
      <c r="G65" s="372"/>
      <c r="H65" s="372"/>
      <c r="I65" s="372"/>
      <c r="J65" s="372"/>
      <c r="K65" s="372"/>
      <c r="L65" s="373"/>
      <c r="M65" s="59"/>
    </row>
    <row r="66" spans="2:13" s="54" customFormat="1" ht="35.25" customHeight="1" x14ac:dyDescent="0.2">
      <c r="B66" s="58"/>
      <c r="C66" s="257"/>
      <c r="D66" s="371"/>
      <c r="E66" s="372"/>
      <c r="F66" s="372"/>
      <c r="G66" s="372"/>
      <c r="H66" s="372"/>
      <c r="I66" s="372"/>
      <c r="J66" s="372"/>
      <c r="K66" s="372"/>
      <c r="L66" s="373"/>
      <c r="M66" s="59"/>
    </row>
    <row r="67" spans="2:13" s="54" customFormat="1" ht="35.25" customHeight="1" x14ac:dyDescent="0.2">
      <c r="B67" s="58"/>
      <c r="C67" s="261"/>
      <c r="D67" s="371"/>
      <c r="E67" s="372"/>
      <c r="F67" s="372"/>
      <c r="G67" s="372"/>
      <c r="H67" s="372"/>
      <c r="I67" s="372"/>
      <c r="J67" s="372"/>
      <c r="K67" s="372"/>
      <c r="L67" s="373"/>
      <c r="M67" s="59"/>
    </row>
    <row r="68" spans="2:13" s="56" customFormat="1" x14ac:dyDescent="0.2">
      <c r="B68" s="103" t="s">
        <v>112</v>
      </c>
      <c r="C68" s="256"/>
      <c r="D68" s="374"/>
      <c r="E68" s="375"/>
      <c r="F68" s="375"/>
      <c r="G68" s="375"/>
      <c r="H68" s="375"/>
      <c r="I68" s="375"/>
      <c r="J68" s="375"/>
      <c r="K68" s="375"/>
      <c r="L68" s="376"/>
      <c r="M68" s="55"/>
    </row>
    <row r="69" spans="2:13" s="54" customFormat="1" ht="35.25" customHeight="1" x14ac:dyDescent="0.2">
      <c r="B69" s="58"/>
      <c r="C69" s="260"/>
      <c r="D69" s="371"/>
      <c r="E69" s="372"/>
      <c r="F69" s="372"/>
      <c r="G69" s="372"/>
      <c r="H69" s="372"/>
      <c r="I69" s="372"/>
      <c r="J69" s="372"/>
      <c r="K69" s="372"/>
      <c r="L69" s="373"/>
      <c r="M69" s="59"/>
    </row>
    <row r="70" spans="2:13" s="54" customFormat="1" ht="35.25" customHeight="1" x14ac:dyDescent="0.2">
      <c r="B70" s="58"/>
      <c r="C70" s="255"/>
      <c r="D70" s="371"/>
      <c r="E70" s="372"/>
      <c r="F70" s="372"/>
      <c r="G70" s="372"/>
      <c r="H70" s="372"/>
      <c r="I70" s="372"/>
      <c r="J70" s="372"/>
      <c r="K70" s="372"/>
      <c r="L70" s="373"/>
      <c r="M70" s="59"/>
    </row>
    <row r="71" spans="2:13" s="54" customFormat="1" ht="35.25" customHeight="1" x14ac:dyDescent="0.2">
      <c r="B71" s="58"/>
      <c r="C71" s="257"/>
      <c r="D71" s="371"/>
      <c r="E71" s="372"/>
      <c r="F71" s="372"/>
      <c r="G71" s="372"/>
      <c r="H71" s="372"/>
      <c r="I71" s="372"/>
      <c r="J71" s="372"/>
      <c r="K71" s="372"/>
      <c r="L71" s="373"/>
      <c r="M71" s="59"/>
    </row>
    <row r="72" spans="2:13" s="54" customFormat="1" ht="35.25" customHeight="1" x14ac:dyDescent="0.2">
      <c r="B72" s="58"/>
      <c r="C72" s="257"/>
      <c r="D72" s="371"/>
      <c r="E72" s="372"/>
      <c r="F72" s="372"/>
      <c r="G72" s="372"/>
      <c r="H72" s="372"/>
      <c r="I72" s="372"/>
      <c r="J72" s="372"/>
      <c r="K72" s="372"/>
      <c r="L72" s="373"/>
      <c r="M72" s="59"/>
    </row>
    <row r="73" spans="2:13" s="54" customFormat="1" ht="35.25" customHeight="1" x14ac:dyDescent="0.2">
      <c r="B73" s="58"/>
      <c r="C73" s="257"/>
      <c r="D73" s="371"/>
      <c r="E73" s="372"/>
      <c r="F73" s="372"/>
      <c r="G73" s="372"/>
      <c r="H73" s="372"/>
      <c r="I73" s="372"/>
      <c r="J73" s="372"/>
      <c r="K73" s="372"/>
      <c r="L73" s="373"/>
      <c r="M73" s="59"/>
    </row>
    <row r="74" spans="2:13" s="54" customFormat="1" ht="35.25" customHeight="1" x14ac:dyDescent="0.2">
      <c r="B74" s="58"/>
      <c r="C74" s="261"/>
      <c r="D74" s="371"/>
      <c r="E74" s="372"/>
      <c r="F74" s="372"/>
      <c r="G74" s="372"/>
      <c r="H74" s="372"/>
      <c r="I74" s="372"/>
      <c r="J74" s="372"/>
      <c r="K74" s="372"/>
      <c r="L74" s="373"/>
      <c r="M74" s="59"/>
    </row>
    <row r="75" spans="2:13" s="56" customFormat="1" x14ac:dyDescent="0.2">
      <c r="B75" s="103" t="s">
        <v>130</v>
      </c>
      <c r="C75" s="256"/>
      <c r="D75" s="374"/>
      <c r="E75" s="375"/>
      <c r="F75" s="375"/>
      <c r="G75" s="375"/>
      <c r="H75" s="375"/>
      <c r="I75" s="375"/>
      <c r="J75" s="375"/>
      <c r="K75" s="375"/>
      <c r="L75" s="376"/>
      <c r="M75" s="55"/>
    </row>
    <row r="76" spans="2:13" s="54" customFormat="1" ht="35.25" customHeight="1" x14ac:dyDescent="0.2">
      <c r="B76" s="299" t="s">
        <v>168</v>
      </c>
      <c r="C76" s="260"/>
      <c r="D76" s="377" t="s">
        <v>177</v>
      </c>
      <c r="E76" s="378"/>
      <c r="F76" s="378"/>
      <c r="G76" s="378"/>
      <c r="H76" s="378"/>
      <c r="I76" s="378"/>
      <c r="J76" s="378"/>
      <c r="K76" s="378"/>
      <c r="L76" s="379"/>
      <c r="M76" s="59"/>
    </row>
    <row r="77" spans="2:13" s="54" customFormat="1" ht="35.25" customHeight="1" x14ac:dyDescent="0.2">
      <c r="B77" s="58"/>
      <c r="C77" s="255"/>
      <c r="D77" s="371"/>
      <c r="E77" s="372"/>
      <c r="F77" s="372"/>
      <c r="G77" s="372"/>
      <c r="H77" s="372"/>
      <c r="I77" s="372"/>
      <c r="J77" s="372"/>
      <c r="K77" s="372"/>
      <c r="L77" s="373"/>
      <c r="M77" s="59"/>
    </row>
    <row r="78" spans="2:13" s="54" customFormat="1" ht="35.25" customHeight="1" x14ac:dyDescent="0.2">
      <c r="B78" s="58"/>
      <c r="C78" s="257"/>
      <c r="D78" s="380" t="s">
        <v>172</v>
      </c>
      <c r="E78" s="372"/>
      <c r="F78" s="372"/>
      <c r="G78" s="372"/>
      <c r="H78" s="372"/>
      <c r="I78" s="372"/>
      <c r="J78" s="372"/>
      <c r="K78" s="372"/>
      <c r="L78" s="373"/>
      <c r="M78" s="59"/>
    </row>
    <row r="79" spans="2:13" s="54" customFormat="1" ht="35.25" customHeight="1" x14ac:dyDescent="0.2">
      <c r="B79" s="58"/>
      <c r="C79" s="257"/>
      <c r="D79" s="371"/>
      <c r="E79" s="372"/>
      <c r="F79" s="372"/>
      <c r="G79" s="372"/>
      <c r="H79" s="372"/>
      <c r="I79" s="372"/>
      <c r="J79" s="372"/>
      <c r="K79" s="372"/>
      <c r="L79" s="373"/>
      <c r="M79" s="59"/>
    </row>
    <row r="80" spans="2:13" s="54" customFormat="1" ht="35.25" customHeight="1" x14ac:dyDescent="0.2">
      <c r="B80" s="58"/>
      <c r="C80" s="257"/>
      <c r="D80" s="371"/>
      <c r="E80" s="372"/>
      <c r="F80" s="372"/>
      <c r="G80" s="372"/>
      <c r="H80" s="372"/>
      <c r="I80" s="372"/>
      <c r="J80" s="372"/>
      <c r="K80" s="372"/>
      <c r="L80" s="373"/>
      <c r="M80" s="59"/>
    </row>
    <row r="81" spans="2:13" s="54" customFormat="1" ht="35.25" customHeight="1" thickBot="1" x14ac:dyDescent="0.25">
      <c r="B81" s="58"/>
      <c r="C81" s="262"/>
      <c r="D81" s="371"/>
      <c r="E81" s="372"/>
      <c r="F81" s="372"/>
      <c r="G81" s="372"/>
      <c r="H81" s="372"/>
      <c r="I81" s="372"/>
      <c r="J81" s="372"/>
      <c r="K81" s="372"/>
      <c r="L81" s="373"/>
      <c r="M81" s="59"/>
    </row>
    <row r="82" spans="2:13" s="56" customFormat="1" x14ac:dyDescent="0.2"/>
    <row r="83" spans="2:13" s="56" customFormat="1" x14ac:dyDescent="0.2">
      <c r="B83" s="51" t="s">
        <v>61</v>
      </c>
      <c r="C83" s="51"/>
    </row>
    <row r="84" spans="2:13" s="56" customFormat="1" x14ac:dyDescent="0.2">
      <c r="B84" s="352" t="s">
        <v>143</v>
      </c>
      <c r="C84" s="352"/>
    </row>
    <row r="85" spans="2:13" s="56" customFormat="1" x14ac:dyDescent="0.2">
      <c r="B85" s="51" t="s">
        <v>71</v>
      </c>
      <c r="C85" s="104"/>
    </row>
    <row r="86" spans="2:13" s="56" customFormat="1" x14ac:dyDescent="0.2">
      <c r="B86" s="51" t="s">
        <v>66</v>
      </c>
      <c r="C86" s="104"/>
    </row>
    <row r="87" spans="2:13" s="56" customFormat="1" x14ac:dyDescent="0.2">
      <c r="B87" s="352" t="s">
        <v>102</v>
      </c>
      <c r="C87" s="352"/>
    </row>
  </sheetData>
  <sheetProtection password="CBEB" sheet="1" objects="1" scenarios="1" formatCells="0" formatColumns="0" formatRows="0"/>
  <mergeCells count="71">
    <mergeCell ref="D2:E2"/>
    <mergeCell ref="B84:C84"/>
    <mergeCell ref="B87:C87"/>
    <mergeCell ref="D74:L74"/>
    <mergeCell ref="D71:L71"/>
    <mergeCell ref="D72:L72"/>
    <mergeCell ref="D73:L73"/>
    <mergeCell ref="D66:L66"/>
    <mergeCell ref="D67:L67"/>
    <mergeCell ref="D69:L69"/>
    <mergeCell ref="D70:L70"/>
    <mergeCell ref="D64:L64"/>
    <mergeCell ref="D65:L65"/>
    <mergeCell ref="D58:L58"/>
    <mergeCell ref="D59:L59"/>
    <mergeCell ref="D60:L60"/>
    <mergeCell ref="D61:L61"/>
    <mergeCell ref="D62:L62"/>
    <mergeCell ref="D63:L63"/>
    <mergeCell ref="D68:L68"/>
    <mergeCell ref="D53:L53"/>
    <mergeCell ref="D56:L56"/>
    <mergeCell ref="D57:L57"/>
    <mergeCell ref="D54:L54"/>
    <mergeCell ref="D55:L55"/>
    <mergeCell ref="D49:L49"/>
    <mergeCell ref="D50:L50"/>
    <mergeCell ref="D51:L51"/>
    <mergeCell ref="D52:L52"/>
    <mergeCell ref="D43:L43"/>
    <mergeCell ref="D44:L44"/>
    <mergeCell ref="D45:L45"/>
    <mergeCell ref="D46:L46"/>
    <mergeCell ref="D47:L47"/>
    <mergeCell ref="D48:L48"/>
    <mergeCell ref="D30:L30"/>
    <mergeCell ref="D23:L23"/>
    <mergeCell ref="D24:L24"/>
    <mergeCell ref="D42:L42"/>
    <mergeCell ref="D31:L31"/>
    <mergeCell ref="D32:L32"/>
    <mergeCell ref="D33:L33"/>
    <mergeCell ref="D34:L34"/>
    <mergeCell ref="D35:L35"/>
    <mergeCell ref="D36:L36"/>
    <mergeCell ref="D37:L37"/>
    <mergeCell ref="D38:L38"/>
    <mergeCell ref="D39:L39"/>
    <mergeCell ref="D40:L40"/>
    <mergeCell ref="D41:L41"/>
    <mergeCell ref="D26:L26"/>
    <mergeCell ref="D27:L27"/>
    <mergeCell ref="D22:L22"/>
    <mergeCell ref="D28:L28"/>
    <mergeCell ref="D29:L29"/>
    <mergeCell ref="D6:F10"/>
    <mergeCell ref="D15:L15"/>
    <mergeCell ref="D16:L16"/>
    <mergeCell ref="D17:L17"/>
    <mergeCell ref="D18:L18"/>
    <mergeCell ref="D20:L20"/>
    <mergeCell ref="D21:L21"/>
    <mergeCell ref="D19:L19"/>
    <mergeCell ref="D25:L25"/>
    <mergeCell ref="D80:L80"/>
    <mergeCell ref="D81:L81"/>
    <mergeCell ref="D75:L75"/>
    <mergeCell ref="D76:L76"/>
    <mergeCell ref="D77:L77"/>
    <mergeCell ref="D78:L78"/>
    <mergeCell ref="D79:L79"/>
  </mergeCells>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autoPageBreaks="0" fitToPage="1"/>
  </sheetPr>
  <dimension ref="A1:AC42"/>
  <sheetViews>
    <sheetView zoomScale="80" zoomScaleNormal="80" workbookViewId="0"/>
  </sheetViews>
  <sheetFormatPr defaultColWidth="9.28515625" defaultRowHeight="12.75" x14ac:dyDescent="0.2"/>
  <cols>
    <col min="1" max="1" width="1.7109375" style="149" customWidth="1"/>
    <col min="2" max="2" width="6" style="137" customWidth="1"/>
    <col min="3" max="3" width="5.28515625" style="137" customWidth="1"/>
    <col min="4" max="4" width="74.5703125" style="137" bestFit="1" customWidth="1"/>
    <col min="5" max="5" width="13" style="137" customWidth="1"/>
    <col min="6" max="6" width="15.140625" style="137" bestFit="1" customWidth="1"/>
    <col min="7" max="8" width="16.28515625" style="137" bestFit="1" customWidth="1"/>
    <col min="9" max="10" width="13" style="137" customWidth="1"/>
    <col min="11" max="12" width="16.28515625" style="137" bestFit="1" customWidth="1"/>
    <col min="13" max="13" width="14.5703125" style="137" bestFit="1" customWidth="1"/>
    <col min="14" max="14" width="14.5703125" style="148" bestFit="1" customWidth="1"/>
    <col min="15" max="16" width="16.28515625" style="137" bestFit="1" customWidth="1"/>
    <col min="17" max="18" width="14.5703125" style="137" bestFit="1" customWidth="1"/>
    <col min="19" max="20" width="16.28515625" style="137" bestFit="1" customWidth="1"/>
    <col min="21" max="22" width="14.5703125" style="137" bestFit="1" customWidth="1"/>
    <col min="23" max="25" width="16.28515625" style="137" bestFit="1" customWidth="1"/>
    <col min="26" max="26" width="16.28515625" style="148" bestFit="1" customWidth="1"/>
    <col min="27" max="28" width="16.28515625" style="137" bestFit="1" customWidth="1"/>
    <col min="29" max="16384" width="9.28515625" style="137"/>
  </cols>
  <sheetData>
    <row r="1" spans="2:28" x14ac:dyDescent="0.2">
      <c r="B1" s="1" t="s">
        <v>144</v>
      </c>
      <c r="C1" s="50"/>
      <c r="D1" s="50"/>
      <c r="E1" s="288"/>
      <c r="F1" s="2"/>
      <c r="G1" s="2"/>
      <c r="H1" s="148"/>
      <c r="I1" s="148"/>
      <c r="J1" s="134"/>
      <c r="K1" s="135"/>
      <c r="L1" s="135"/>
      <c r="M1" s="135"/>
      <c r="N1" s="137"/>
      <c r="Q1" s="177"/>
      <c r="R1" s="148"/>
      <c r="S1" s="148"/>
      <c r="T1" s="148"/>
      <c r="U1" s="148"/>
      <c r="V1" s="134"/>
      <c r="W1" s="135"/>
      <c r="X1" s="135"/>
      <c r="Y1" s="135"/>
      <c r="Z1" s="137"/>
    </row>
    <row r="2" spans="2:28" s="149" customFormat="1" x14ac:dyDescent="0.2">
      <c r="B2" s="88" t="s">
        <v>149</v>
      </c>
      <c r="C2" s="62"/>
      <c r="D2" s="62"/>
      <c r="E2" s="51"/>
      <c r="F2" s="417" t="s">
        <v>62</v>
      </c>
      <c r="G2" s="417"/>
      <c r="H2" s="150"/>
      <c r="I2" s="364" t="s">
        <v>62</v>
      </c>
      <c r="J2" s="364"/>
      <c r="K2" s="364" t="s">
        <v>62</v>
      </c>
      <c r="L2" s="364"/>
      <c r="M2" s="364"/>
      <c r="N2" s="364"/>
      <c r="Q2" s="156"/>
      <c r="R2" s="364" t="s">
        <v>62</v>
      </c>
      <c r="S2" s="364"/>
      <c r="T2" s="150"/>
      <c r="U2" s="364" t="s">
        <v>62</v>
      </c>
      <c r="V2" s="364"/>
      <c r="W2" s="364" t="s">
        <v>62</v>
      </c>
      <c r="X2" s="364"/>
      <c r="Y2" s="364"/>
      <c r="Z2" s="364"/>
    </row>
    <row r="3" spans="2:28" x14ac:dyDescent="0.2">
      <c r="B3" s="1" t="s">
        <v>69</v>
      </c>
      <c r="C3" s="50"/>
      <c r="D3" s="50"/>
      <c r="E3" s="288"/>
      <c r="F3" s="9"/>
      <c r="G3" s="9"/>
      <c r="H3" s="147"/>
      <c r="I3" s="147"/>
      <c r="J3" s="147"/>
      <c r="K3" s="136"/>
      <c r="L3" s="136"/>
      <c r="M3" s="136"/>
      <c r="N3" s="147"/>
      <c r="O3" s="149"/>
      <c r="P3" s="147"/>
      <c r="Q3" s="177"/>
      <c r="R3" s="147"/>
      <c r="S3" s="147"/>
      <c r="T3" s="147"/>
      <c r="U3" s="147"/>
      <c r="V3" s="147"/>
      <c r="W3" s="136"/>
      <c r="X3" s="136"/>
      <c r="Y3" s="136"/>
      <c r="Z3" s="147"/>
      <c r="AA3" s="149"/>
      <c r="AB3" s="147"/>
    </row>
    <row r="4" spans="2:28" x14ac:dyDescent="0.2">
      <c r="B4" s="1"/>
      <c r="C4" s="50"/>
      <c r="D4" s="50"/>
      <c r="E4" s="288"/>
      <c r="F4" s="9"/>
      <c r="G4" s="9"/>
      <c r="H4" s="147"/>
      <c r="I4" s="147"/>
      <c r="J4" s="147"/>
      <c r="K4" s="136"/>
      <c r="L4" s="136"/>
      <c r="M4" s="136"/>
      <c r="N4" s="147"/>
      <c r="O4" s="149"/>
      <c r="P4" s="147"/>
      <c r="Q4" s="177"/>
      <c r="R4" s="147"/>
      <c r="S4" s="147"/>
      <c r="T4" s="147"/>
      <c r="U4" s="147"/>
      <c r="V4" s="147"/>
      <c r="W4" s="136"/>
      <c r="X4" s="136"/>
      <c r="Y4" s="136"/>
      <c r="Z4" s="147"/>
      <c r="AA4" s="149"/>
      <c r="AB4" s="147"/>
    </row>
    <row r="5" spans="2:28" x14ac:dyDescent="0.2">
      <c r="B5" s="60" t="s">
        <v>88</v>
      </c>
      <c r="C5" s="50"/>
      <c r="D5" s="3"/>
      <c r="E5" s="288"/>
      <c r="F5" s="9"/>
      <c r="G5" s="9"/>
      <c r="H5" s="147"/>
      <c r="I5" s="147"/>
      <c r="J5" s="147"/>
      <c r="K5" s="136"/>
      <c r="L5" s="136"/>
      <c r="M5" s="136"/>
      <c r="N5" s="147"/>
      <c r="O5" s="149"/>
      <c r="P5" s="147"/>
      <c r="Q5" s="177"/>
      <c r="R5" s="147"/>
      <c r="S5" s="147"/>
      <c r="T5" s="147"/>
      <c r="U5" s="147"/>
      <c r="V5" s="147"/>
      <c r="W5" s="136"/>
      <c r="X5" s="136"/>
      <c r="Y5" s="136"/>
      <c r="Z5" s="147"/>
      <c r="AA5" s="149"/>
      <c r="AB5" s="147"/>
    </row>
    <row r="6" spans="2:28" x14ac:dyDescent="0.2">
      <c r="B6" s="357">
        <f>'Cover Page'!C7</f>
        <v>0</v>
      </c>
      <c r="C6" s="354"/>
      <c r="D6" s="354"/>
      <c r="E6" s="288"/>
      <c r="F6" s="416" t="s">
        <v>128</v>
      </c>
      <c r="G6" s="384"/>
      <c r="H6" s="147"/>
      <c r="I6" s="147"/>
      <c r="J6" s="147"/>
      <c r="K6" s="136"/>
      <c r="L6" s="136"/>
      <c r="M6" s="136"/>
      <c r="N6" s="147"/>
      <c r="O6" s="149"/>
      <c r="P6" s="147"/>
      <c r="Q6" s="177"/>
      <c r="R6" s="147"/>
      <c r="S6" s="147"/>
      <c r="T6" s="147"/>
      <c r="U6" s="147"/>
      <c r="V6" s="147"/>
      <c r="W6" s="136"/>
      <c r="X6" s="136"/>
      <c r="Y6" s="136"/>
      <c r="Z6" s="147"/>
      <c r="AA6" s="149"/>
      <c r="AB6" s="147"/>
    </row>
    <row r="7" spans="2:28" x14ac:dyDescent="0.2">
      <c r="B7" s="60" t="s">
        <v>89</v>
      </c>
      <c r="C7" s="50"/>
      <c r="D7" s="3"/>
      <c r="E7" s="288"/>
      <c r="F7" s="384"/>
      <c r="G7" s="384"/>
      <c r="H7" s="147"/>
      <c r="I7" s="147"/>
      <c r="J7" s="147"/>
      <c r="K7" s="136"/>
      <c r="L7" s="136"/>
      <c r="M7" s="136"/>
      <c r="N7" s="147"/>
      <c r="O7" s="149"/>
      <c r="P7" s="147"/>
      <c r="Q7" s="177"/>
      <c r="R7" s="147"/>
      <c r="S7" s="147"/>
      <c r="T7" s="147"/>
      <c r="U7" s="9"/>
      <c r="V7" s="147"/>
      <c r="W7" s="136"/>
      <c r="X7" s="136"/>
      <c r="Y7" s="136"/>
      <c r="Z7" s="147"/>
      <c r="AA7" s="149"/>
      <c r="AB7" s="147"/>
    </row>
    <row r="8" spans="2:28" x14ac:dyDescent="0.2">
      <c r="B8" s="355" t="str">
        <f>'Cover Page'!C8</f>
        <v>Union Security Insurance Company</v>
      </c>
      <c r="C8" s="354"/>
      <c r="D8" s="354"/>
      <c r="E8" s="288"/>
      <c r="F8" s="384"/>
      <c r="G8" s="384"/>
      <c r="H8" s="147"/>
      <c r="I8" s="147"/>
      <c r="J8" s="147"/>
      <c r="K8" s="136"/>
      <c r="L8" s="136"/>
      <c r="M8" s="136"/>
      <c r="N8" s="147"/>
      <c r="O8" s="149"/>
      <c r="P8" s="147"/>
      <c r="Q8" s="177"/>
      <c r="R8" s="147"/>
      <c r="S8" s="309"/>
      <c r="T8" s="147"/>
      <c r="U8" s="147"/>
      <c r="V8" s="147"/>
      <c r="W8" s="136"/>
      <c r="X8" s="136"/>
      <c r="Y8" s="136"/>
      <c r="Z8" s="147"/>
      <c r="AA8" s="149"/>
      <c r="AB8" s="147"/>
    </row>
    <row r="9" spans="2:28" x14ac:dyDescent="0.2">
      <c r="B9" s="61" t="s">
        <v>91</v>
      </c>
      <c r="C9" s="50"/>
      <c r="D9" s="3"/>
      <c r="E9" s="288"/>
      <c r="F9" s="384"/>
      <c r="G9" s="384"/>
      <c r="H9" s="147"/>
      <c r="I9" s="147"/>
      <c r="J9" s="147"/>
      <c r="K9" s="136"/>
      <c r="L9" s="136"/>
      <c r="M9" s="136"/>
      <c r="N9" s="147"/>
      <c r="O9" s="149"/>
      <c r="P9" s="147"/>
      <c r="Q9" s="177"/>
      <c r="R9" s="147"/>
      <c r="S9" s="147"/>
      <c r="T9" s="147"/>
      <c r="U9" s="147"/>
      <c r="V9" s="147"/>
      <c r="W9" s="136"/>
      <c r="X9" s="136"/>
      <c r="Y9" s="136"/>
      <c r="Z9" s="147"/>
      <c r="AA9" s="149"/>
      <c r="AB9" s="147"/>
    </row>
    <row r="10" spans="2:28" x14ac:dyDescent="0.2">
      <c r="B10" s="355">
        <f>'Cover Page'!C9</f>
        <v>0</v>
      </c>
      <c r="C10" s="354"/>
      <c r="D10" s="354"/>
      <c r="E10" s="288"/>
      <c r="F10" s="384"/>
      <c r="G10" s="384"/>
      <c r="H10" s="147"/>
      <c r="I10" s="147"/>
      <c r="J10" s="147"/>
      <c r="K10" s="136"/>
      <c r="L10" s="136"/>
      <c r="M10" s="136"/>
      <c r="N10" s="147"/>
      <c r="O10" s="149"/>
      <c r="P10" s="147"/>
      <c r="Q10" s="177"/>
      <c r="R10" s="147"/>
      <c r="S10" s="147"/>
      <c r="T10" s="147"/>
      <c r="U10" s="147"/>
      <c r="V10" s="147"/>
      <c r="W10" s="136"/>
      <c r="X10" s="136"/>
      <c r="Y10" s="136"/>
      <c r="Z10" s="147"/>
      <c r="AA10" s="149"/>
      <c r="AB10" s="147"/>
    </row>
    <row r="11" spans="2:28" x14ac:dyDescent="0.2">
      <c r="B11" s="61" t="s">
        <v>86</v>
      </c>
      <c r="C11" s="50"/>
      <c r="D11" s="3"/>
      <c r="E11" s="288"/>
      <c r="F11" s="9"/>
      <c r="G11" s="9"/>
      <c r="H11" s="147"/>
      <c r="I11" s="147"/>
      <c r="J11" s="147"/>
      <c r="K11" s="136"/>
      <c r="L11" s="136"/>
      <c r="M11" s="136"/>
      <c r="N11" s="147"/>
      <c r="O11" s="149"/>
      <c r="P11" s="147"/>
      <c r="Q11" s="177"/>
      <c r="R11" s="147"/>
      <c r="S11" s="147"/>
      <c r="T11" s="331"/>
      <c r="U11" s="322"/>
      <c r="V11" s="322"/>
      <c r="W11" s="322"/>
      <c r="X11" s="136"/>
      <c r="Y11" s="136"/>
      <c r="Z11" s="147"/>
      <c r="AA11" s="149"/>
      <c r="AB11" s="147"/>
    </row>
    <row r="12" spans="2:28" x14ac:dyDescent="0.2">
      <c r="B12" s="355" t="str">
        <f>'Cover Page'!C6</f>
        <v>2019</v>
      </c>
      <c r="C12" s="354"/>
      <c r="D12" s="354"/>
      <c r="E12" s="288"/>
      <c r="F12" s="9"/>
      <c r="G12" s="9"/>
      <c r="H12" s="147"/>
      <c r="I12" s="147"/>
      <c r="J12" s="147"/>
      <c r="K12" s="136"/>
      <c r="L12" s="136"/>
      <c r="M12" s="136"/>
      <c r="N12" s="147"/>
      <c r="O12" s="149"/>
      <c r="P12" s="147"/>
      <c r="Q12" s="177"/>
      <c r="R12" s="147"/>
      <c r="S12" s="147"/>
      <c r="T12" s="147"/>
      <c r="U12" s="147"/>
      <c r="V12" s="147"/>
      <c r="W12" s="136"/>
      <c r="X12" s="136"/>
      <c r="Y12" s="136"/>
      <c r="Z12" s="147"/>
      <c r="AA12" s="149"/>
      <c r="AB12" s="147"/>
    </row>
    <row r="13" spans="2:28" x14ac:dyDescent="0.2">
      <c r="B13" s="290"/>
      <c r="C13" s="50"/>
      <c r="D13" s="50"/>
      <c r="E13" s="135"/>
      <c r="F13" s="178"/>
      <c r="G13" s="178"/>
      <c r="H13" s="178"/>
      <c r="I13" s="135"/>
      <c r="J13" s="178"/>
      <c r="K13" s="135"/>
      <c r="L13" s="135"/>
      <c r="M13" s="135"/>
      <c r="N13" s="137"/>
      <c r="Q13" s="135"/>
      <c r="R13" s="178"/>
      <c r="S13" s="178"/>
      <c r="T13" s="178"/>
      <c r="U13" s="321"/>
      <c r="V13" s="321"/>
      <c r="W13" s="320"/>
      <c r="X13" s="135"/>
      <c r="Y13" s="321"/>
      <c r="Z13" s="320"/>
      <c r="AA13" s="320"/>
    </row>
    <row r="14" spans="2:28" s="149" customFormat="1" ht="13.5" thickBot="1" x14ac:dyDescent="0.25">
      <c r="B14" s="291"/>
      <c r="C14" s="291"/>
      <c r="D14" s="291"/>
      <c r="U14" s="327"/>
      <c r="V14" s="327"/>
      <c r="W14" s="327"/>
      <c r="X14" s="136"/>
      <c r="Y14" s="327"/>
      <c r="Z14" s="327"/>
      <c r="AA14" s="327"/>
    </row>
    <row r="15" spans="2:28" ht="13.5" thickBot="1" x14ac:dyDescent="0.25">
      <c r="B15" s="3"/>
      <c r="C15" s="3"/>
      <c r="D15" s="3"/>
      <c r="E15" s="402" t="s">
        <v>33</v>
      </c>
      <c r="F15" s="403"/>
      <c r="G15" s="403"/>
      <c r="H15" s="403"/>
      <c r="I15" s="403"/>
      <c r="J15" s="403"/>
      <c r="K15" s="403"/>
      <c r="L15" s="403"/>
      <c r="M15" s="403"/>
      <c r="N15" s="403"/>
      <c r="O15" s="403"/>
      <c r="P15" s="404"/>
      <c r="Q15" s="402" t="s">
        <v>33</v>
      </c>
      <c r="R15" s="403"/>
      <c r="S15" s="403"/>
      <c r="T15" s="403"/>
      <c r="U15" s="403"/>
      <c r="V15" s="403"/>
      <c r="W15" s="403"/>
      <c r="X15" s="403"/>
      <c r="Y15" s="403"/>
      <c r="Z15" s="403"/>
      <c r="AA15" s="403"/>
      <c r="AB15" s="404"/>
    </row>
    <row r="16" spans="2:28" ht="13.5" thickBot="1" x14ac:dyDescent="0.25">
      <c r="B16" s="3"/>
      <c r="C16" s="3"/>
      <c r="D16" s="3"/>
      <c r="E16" s="405" t="s">
        <v>107</v>
      </c>
      <c r="F16" s="406"/>
      <c r="G16" s="406"/>
      <c r="H16" s="406"/>
      <c r="I16" s="406"/>
      <c r="J16" s="406"/>
      <c r="K16" s="406"/>
      <c r="L16" s="406"/>
      <c r="M16" s="406"/>
      <c r="N16" s="406"/>
      <c r="O16" s="406"/>
      <c r="P16" s="407"/>
      <c r="Q16" s="405" t="s">
        <v>108</v>
      </c>
      <c r="R16" s="406"/>
      <c r="S16" s="406"/>
      <c r="T16" s="406"/>
      <c r="U16" s="406"/>
      <c r="V16" s="406"/>
      <c r="W16" s="406"/>
      <c r="X16" s="406"/>
      <c r="Y16" s="406"/>
      <c r="Z16" s="406"/>
      <c r="AA16" s="406"/>
      <c r="AB16" s="407"/>
    </row>
    <row r="17" spans="1:29" ht="13.5" thickBot="1" x14ac:dyDescent="0.25">
      <c r="B17" s="3"/>
      <c r="C17" s="3"/>
      <c r="D17" s="3"/>
      <c r="E17" s="411" t="s">
        <v>8</v>
      </c>
      <c r="F17" s="366"/>
      <c r="G17" s="366"/>
      <c r="H17" s="366"/>
      <c r="I17" s="411" t="s">
        <v>9</v>
      </c>
      <c r="J17" s="366"/>
      <c r="K17" s="366"/>
      <c r="L17" s="366"/>
      <c r="M17" s="408" t="s">
        <v>10</v>
      </c>
      <c r="N17" s="409"/>
      <c r="O17" s="409"/>
      <c r="P17" s="410"/>
      <c r="Q17" s="411" t="s">
        <v>8</v>
      </c>
      <c r="R17" s="366"/>
      <c r="S17" s="366"/>
      <c r="T17" s="366"/>
      <c r="U17" s="411" t="s">
        <v>9</v>
      </c>
      <c r="V17" s="366"/>
      <c r="W17" s="366"/>
      <c r="X17" s="366"/>
      <c r="Y17" s="408" t="s">
        <v>10</v>
      </c>
      <c r="Z17" s="409"/>
      <c r="AA17" s="409"/>
      <c r="AB17" s="410"/>
    </row>
    <row r="18" spans="1:29" ht="36" customHeight="1" thickBot="1" x14ac:dyDescent="0.25">
      <c r="A18" s="151"/>
      <c r="B18" s="358" t="s">
        <v>70</v>
      </c>
      <c r="C18" s="359"/>
      <c r="D18" s="359"/>
      <c r="E18" s="105" t="s">
        <v>11</v>
      </c>
      <c r="F18" s="106" t="s">
        <v>12</v>
      </c>
      <c r="G18" s="106" t="s">
        <v>7</v>
      </c>
      <c r="H18" s="107" t="s">
        <v>40</v>
      </c>
      <c r="I18" s="108" t="s">
        <v>11</v>
      </c>
      <c r="J18" s="109" t="s">
        <v>12</v>
      </c>
      <c r="K18" s="109" t="s">
        <v>7</v>
      </c>
      <c r="L18" s="107" t="s">
        <v>41</v>
      </c>
      <c r="M18" s="105" t="s">
        <v>11</v>
      </c>
      <c r="N18" s="106" t="s">
        <v>12</v>
      </c>
      <c r="O18" s="106" t="s">
        <v>7</v>
      </c>
      <c r="P18" s="107" t="s">
        <v>41</v>
      </c>
      <c r="Q18" s="105" t="s">
        <v>11</v>
      </c>
      <c r="R18" s="106" t="s">
        <v>12</v>
      </c>
      <c r="S18" s="106" t="s">
        <v>7</v>
      </c>
      <c r="T18" s="107" t="s">
        <v>40</v>
      </c>
      <c r="U18" s="108" t="s">
        <v>11</v>
      </c>
      <c r="V18" s="109" t="s">
        <v>12</v>
      </c>
      <c r="W18" s="109" t="s">
        <v>7</v>
      </c>
      <c r="X18" s="107" t="s">
        <v>41</v>
      </c>
      <c r="Y18" s="105" t="s">
        <v>11</v>
      </c>
      <c r="Z18" s="106" t="s">
        <v>12</v>
      </c>
      <c r="AA18" s="106" t="s">
        <v>7</v>
      </c>
      <c r="AB18" s="107" t="s">
        <v>41</v>
      </c>
    </row>
    <row r="19" spans="1:29" s="149" customFormat="1" ht="13.5" thickBot="1" x14ac:dyDescent="0.25">
      <c r="B19" s="412"/>
      <c r="C19" s="413"/>
      <c r="D19" s="413"/>
      <c r="E19" s="110">
        <v>1</v>
      </c>
      <c r="F19" s="111">
        <v>2</v>
      </c>
      <c r="G19" s="111">
        <v>3</v>
      </c>
      <c r="H19" s="112">
        <v>4</v>
      </c>
      <c r="I19" s="110">
        <v>5</v>
      </c>
      <c r="J19" s="111">
        <v>6</v>
      </c>
      <c r="K19" s="111">
        <v>7</v>
      </c>
      <c r="L19" s="112">
        <v>8</v>
      </c>
      <c r="M19" s="110">
        <v>9</v>
      </c>
      <c r="N19" s="111">
        <v>10</v>
      </c>
      <c r="O19" s="111">
        <v>11</v>
      </c>
      <c r="P19" s="112">
        <v>12</v>
      </c>
      <c r="Q19" s="110">
        <v>13</v>
      </c>
      <c r="R19" s="111">
        <v>14</v>
      </c>
      <c r="S19" s="111">
        <v>15</v>
      </c>
      <c r="T19" s="112">
        <v>16</v>
      </c>
      <c r="U19" s="110">
        <v>17</v>
      </c>
      <c r="V19" s="111">
        <v>18</v>
      </c>
      <c r="W19" s="111">
        <v>19</v>
      </c>
      <c r="X19" s="112">
        <v>20</v>
      </c>
      <c r="Y19" s="110">
        <v>21</v>
      </c>
      <c r="Z19" s="111">
        <v>22</v>
      </c>
      <c r="AA19" s="111">
        <v>23</v>
      </c>
      <c r="AB19" s="112">
        <v>24</v>
      </c>
    </row>
    <row r="20" spans="1:29" x14ac:dyDescent="0.2">
      <c r="B20" s="113" t="s">
        <v>0</v>
      </c>
      <c r="C20" s="114" t="s">
        <v>24</v>
      </c>
      <c r="D20" s="115"/>
      <c r="E20" s="228"/>
      <c r="F20" s="229"/>
      <c r="G20" s="229"/>
      <c r="H20" s="230"/>
      <c r="I20" s="228"/>
      <c r="J20" s="229"/>
      <c r="K20" s="229"/>
      <c r="L20" s="230"/>
      <c r="M20" s="228"/>
      <c r="N20" s="229"/>
      <c r="O20" s="229"/>
      <c r="P20" s="230"/>
      <c r="Q20" s="228"/>
      <c r="R20" s="229"/>
      <c r="S20" s="229"/>
      <c r="T20" s="230"/>
      <c r="U20" s="228"/>
      <c r="V20" s="229"/>
      <c r="W20" s="229"/>
      <c r="X20" s="230"/>
      <c r="Y20" s="228"/>
      <c r="Z20" s="229"/>
      <c r="AA20" s="229"/>
      <c r="AB20" s="230"/>
    </row>
    <row r="21" spans="1:29" s="149" customFormat="1" x14ac:dyDescent="0.2">
      <c r="B21" s="116"/>
      <c r="C21" s="14">
        <v>1.1000000000000001</v>
      </c>
      <c r="D21" s="117" t="s">
        <v>45</v>
      </c>
      <c r="E21" s="195"/>
      <c r="F21" s="53"/>
      <c r="G21" s="231"/>
      <c r="H21" s="232"/>
      <c r="I21" s="195"/>
      <c r="J21" s="53"/>
      <c r="K21" s="231"/>
      <c r="L21" s="232"/>
      <c r="M21" s="195"/>
      <c r="N21" s="53"/>
      <c r="O21" s="231"/>
      <c r="P21" s="232"/>
      <c r="Q21" s="195"/>
      <c r="R21" s="53"/>
      <c r="S21" s="231"/>
      <c r="T21" s="232"/>
      <c r="U21" s="326">
        <v>4518932.8529416751</v>
      </c>
      <c r="V21" s="53">
        <v>4802801.5949842455</v>
      </c>
      <c r="W21" s="231"/>
      <c r="X21" s="232"/>
      <c r="Y21" s="326">
        <v>30216073.530685097</v>
      </c>
      <c r="Z21" s="53">
        <v>20050804.208454721</v>
      </c>
      <c r="AA21" s="231"/>
      <c r="AB21" s="232"/>
      <c r="AC21" s="317"/>
    </row>
    <row r="22" spans="1:29" s="149" customFormat="1" ht="25.5" x14ac:dyDescent="0.2">
      <c r="B22" s="116"/>
      <c r="C22" s="14">
        <v>1.2</v>
      </c>
      <c r="D22" s="118" t="s">
        <v>134</v>
      </c>
      <c r="E22" s="292"/>
      <c r="F22" s="68"/>
      <c r="G22" s="76">
        <f>'Pt 1 Summary of Data'!F24</f>
        <v>0</v>
      </c>
      <c r="H22" s="77">
        <f>SUM(E22:G22)</f>
        <v>0</v>
      </c>
      <c r="I22" s="292"/>
      <c r="J22" s="68"/>
      <c r="K22" s="76">
        <f>'Pt 1 Summary of Data'!H24</f>
        <v>0</v>
      </c>
      <c r="L22" s="77">
        <f>SUM(I22:K22)</f>
        <v>0</v>
      </c>
      <c r="M22" s="292"/>
      <c r="N22" s="68"/>
      <c r="O22" s="76">
        <f>'Pt 1 Summary of Data'!J24</f>
        <v>0</v>
      </c>
      <c r="P22" s="77">
        <f>SUM(M22:O22)</f>
        <v>0</v>
      </c>
      <c r="Q22" s="292"/>
      <c r="R22" s="68"/>
      <c r="S22" s="76">
        <f>'Pt 1 Summary of Data'!L24</f>
        <v>0</v>
      </c>
      <c r="T22" s="77">
        <f>SUM(Q22:S22)</f>
        <v>0</v>
      </c>
      <c r="U22" s="292">
        <v>8473846.0999999996</v>
      </c>
      <c r="V22" s="68">
        <v>4817529.82</v>
      </c>
      <c r="W22" s="76">
        <f>'Pt 1 Summary of Data'!N24</f>
        <v>691479.93127352989</v>
      </c>
      <c r="X22" s="77">
        <f>SUM(U22:W22)</f>
        <v>13982855.851273529</v>
      </c>
      <c r="Y22" s="292">
        <v>27095479.890000001</v>
      </c>
      <c r="Z22" s="68">
        <v>20272032.960000001</v>
      </c>
      <c r="AA22" s="76">
        <f>'Pt 1 Summary of Data'!P24</f>
        <v>5531068.7320388015</v>
      </c>
      <c r="AB22" s="77">
        <f>SUM(Y22:AA22)</f>
        <v>52898581.582038805</v>
      </c>
      <c r="AC22" s="317"/>
    </row>
    <row r="23" spans="1:29" x14ac:dyDescent="0.2">
      <c r="B23" s="119"/>
      <c r="C23" s="14">
        <v>1.3</v>
      </c>
      <c r="D23" s="118" t="s">
        <v>123</v>
      </c>
      <c r="E23" s="78">
        <f>SUM(E$22)</f>
        <v>0</v>
      </c>
      <c r="F23" s="78">
        <f>SUM(F$22)</f>
        <v>0</v>
      </c>
      <c r="G23" s="78">
        <f>SUM(G$22:G$22)</f>
        <v>0</v>
      </c>
      <c r="H23" s="77">
        <f>SUM(E23:G23)</f>
        <v>0</v>
      </c>
      <c r="I23" s="78">
        <f>SUM(I$22:I$22)</f>
        <v>0</v>
      </c>
      <c r="J23" s="78">
        <f>SUM(J$22:J$22)</f>
        <v>0</v>
      </c>
      <c r="K23" s="78">
        <f>SUM(K$22:K$22)</f>
        <v>0</v>
      </c>
      <c r="L23" s="77">
        <f>SUM(I23:K23)</f>
        <v>0</v>
      </c>
      <c r="M23" s="78">
        <f>SUM(M$22:M$22)</f>
        <v>0</v>
      </c>
      <c r="N23" s="78">
        <f>SUM(N$22:N$22)</f>
        <v>0</v>
      </c>
      <c r="O23" s="78">
        <f>SUM(O$22:O$22)</f>
        <v>0</v>
      </c>
      <c r="P23" s="77">
        <f>SUM(M23:O23)</f>
        <v>0</v>
      </c>
      <c r="Q23" s="78">
        <f>SUM(Q$22:Q$22)</f>
        <v>0</v>
      </c>
      <c r="R23" s="78">
        <f>SUM(R$22:R$22)</f>
        <v>0</v>
      </c>
      <c r="S23" s="78">
        <f>SUM(S$22:S$22)</f>
        <v>0</v>
      </c>
      <c r="T23" s="77">
        <f>SUM(Q23:S23)</f>
        <v>0</v>
      </c>
      <c r="U23" s="78">
        <f>SUM(U$22:U$22)</f>
        <v>8473846.0999999996</v>
      </c>
      <c r="V23" s="78">
        <f>SUM(V$22:V$22)</f>
        <v>4817529.82</v>
      </c>
      <c r="W23" s="78">
        <f>SUM(W$22:W$22)</f>
        <v>691479.93127352989</v>
      </c>
      <c r="X23" s="77">
        <f>SUM(U23:W23)</f>
        <v>13982855.851273529</v>
      </c>
      <c r="Y23" s="78">
        <f>SUM(Y$22:Y$22)</f>
        <v>27095479.890000001</v>
      </c>
      <c r="Z23" s="78">
        <f>SUM(Z$22:Z$22)</f>
        <v>20272032.960000001</v>
      </c>
      <c r="AA23" s="78">
        <f>SUM(AA$22:AA$22)</f>
        <v>5531068.7320388015</v>
      </c>
      <c r="AB23" s="77">
        <f>SUM(Y23:AA23)</f>
        <v>52898581.582038805</v>
      </c>
      <c r="AC23" s="323"/>
    </row>
    <row r="24" spans="1:29" x14ac:dyDescent="0.2">
      <c r="B24" s="141"/>
      <c r="C24" s="42"/>
      <c r="D24" s="142" t="s">
        <v>13</v>
      </c>
      <c r="E24" s="233"/>
      <c r="F24" s="234"/>
      <c r="G24" s="234"/>
      <c r="H24" s="235"/>
      <c r="I24" s="233"/>
      <c r="J24" s="234"/>
      <c r="K24" s="234"/>
      <c r="L24" s="235"/>
      <c r="M24" s="233"/>
      <c r="N24" s="234"/>
      <c r="O24" s="234"/>
      <c r="P24" s="235"/>
      <c r="Q24" s="233"/>
      <c r="R24" s="234"/>
      <c r="S24" s="234"/>
      <c r="T24" s="235"/>
      <c r="U24" s="233"/>
      <c r="V24" s="234"/>
      <c r="W24" s="234"/>
      <c r="X24" s="235"/>
      <c r="Y24" s="233"/>
      <c r="Z24" s="234"/>
      <c r="AA24" s="234"/>
      <c r="AB24" s="235"/>
    </row>
    <row r="25" spans="1:29" x14ac:dyDescent="0.2">
      <c r="B25" s="120" t="s">
        <v>1</v>
      </c>
      <c r="C25" s="11" t="s">
        <v>25</v>
      </c>
      <c r="D25" s="117"/>
      <c r="E25" s="236"/>
      <c r="F25" s="229"/>
      <c r="G25" s="229"/>
      <c r="H25" s="237"/>
      <c r="I25" s="236"/>
      <c r="J25" s="229"/>
      <c r="K25" s="229"/>
      <c r="L25" s="237"/>
      <c r="M25" s="236"/>
      <c r="N25" s="229"/>
      <c r="O25" s="229"/>
      <c r="P25" s="237"/>
      <c r="Q25" s="236"/>
      <c r="R25" s="229"/>
      <c r="S25" s="229"/>
      <c r="T25" s="237"/>
      <c r="U25" s="236"/>
      <c r="V25" s="229"/>
      <c r="W25" s="229"/>
      <c r="X25" s="237"/>
      <c r="Y25" s="236"/>
      <c r="Z25" s="229"/>
      <c r="AA25" s="229"/>
      <c r="AB25" s="237"/>
    </row>
    <row r="26" spans="1:29" x14ac:dyDescent="0.2">
      <c r="B26" s="119"/>
      <c r="C26" s="14">
        <v>2.1</v>
      </c>
      <c r="D26" s="118" t="s">
        <v>84</v>
      </c>
      <c r="E26" s="196"/>
      <c r="F26" s="68"/>
      <c r="G26" s="79">
        <f>'Pt 1 Summary of Data'!F21</f>
        <v>0</v>
      </c>
      <c r="H26" s="77">
        <f>SUM(E26:G26)</f>
        <v>0</v>
      </c>
      <c r="I26" s="68">
        <v>9074.8100000000013</v>
      </c>
      <c r="J26" s="68">
        <v>10463.470000000001</v>
      </c>
      <c r="K26" s="79">
        <f>'Pt 1 Summary of Data'!H21</f>
        <v>0</v>
      </c>
      <c r="L26" s="77">
        <f>SUM(I26:K26)</f>
        <v>19538.280000000002</v>
      </c>
      <c r="M26" s="68">
        <v>68886.150000000009</v>
      </c>
      <c r="N26" s="68">
        <v>63754.93</v>
      </c>
      <c r="O26" s="79">
        <f>'Pt 1 Summary of Data'!J21</f>
        <v>31861.02</v>
      </c>
      <c r="P26" s="77">
        <f>SUM(M26:O26)</f>
        <v>164502.1</v>
      </c>
      <c r="Q26" s="196"/>
      <c r="R26" s="68"/>
      <c r="S26" s="79">
        <f>'Pt 1 Summary of Data'!L21</f>
        <v>0</v>
      </c>
      <c r="T26" s="77">
        <f>SUM(Q26:S26)</f>
        <v>0</v>
      </c>
      <c r="U26" s="68">
        <v>15255700.893369569</v>
      </c>
      <c r="V26" s="68">
        <v>9063040.8200000003</v>
      </c>
      <c r="W26" s="79">
        <f>'Pt 1 Summary of Data'!N21</f>
        <v>1213953.45</v>
      </c>
      <c r="X26" s="77">
        <f>SUM(U26:W26)</f>
        <v>25532695.16336957</v>
      </c>
      <c r="Y26" s="68">
        <v>42927444.101291202</v>
      </c>
      <c r="Z26" s="68">
        <v>32387593.830000002</v>
      </c>
      <c r="AA26" s="79">
        <f>'Pt 1 Summary of Data'!P21</f>
        <v>7868181.1799999997</v>
      </c>
      <c r="AB26" s="77">
        <f>SUM(Y26:AA26)</f>
        <v>83183219.1112912</v>
      </c>
    </row>
    <row r="27" spans="1:29" s="149" customFormat="1" x14ac:dyDescent="0.2">
      <c r="B27" s="116"/>
      <c r="C27" s="14">
        <v>2.2000000000000002</v>
      </c>
      <c r="D27" s="118" t="s">
        <v>85</v>
      </c>
      <c r="E27" s="196"/>
      <c r="F27" s="68"/>
      <c r="G27" s="79">
        <f>'Pt 1 Summary of Data'!F35</f>
        <v>0</v>
      </c>
      <c r="H27" s="77">
        <f>SUM(E27:G27)</f>
        <v>0</v>
      </c>
      <c r="I27" s="68">
        <v>3083.7550721826851</v>
      </c>
      <c r="J27" s="68">
        <v>1889.548087486259</v>
      </c>
      <c r="K27" s="79">
        <f>'Pt 1 Summary of Data'!H35</f>
        <v>0</v>
      </c>
      <c r="L27" s="77">
        <f>SUM(I27:K27)</f>
        <v>4973.3031596689443</v>
      </c>
      <c r="M27" s="68">
        <v>23408.535767210251</v>
      </c>
      <c r="N27" s="68">
        <v>13609.291549948262</v>
      </c>
      <c r="O27" s="79">
        <f>'Pt 1 Summary of Data'!J35</f>
        <v>7565.2640334260905</v>
      </c>
      <c r="P27" s="77">
        <f>SUM(M27:O27)</f>
        <v>44583.091350584611</v>
      </c>
      <c r="Q27" s="196"/>
      <c r="R27" s="68"/>
      <c r="S27" s="79">
        <f>'Pt 1 Summary of Data'!L35</f>
        <v>0</v>
      </c>
      <c r="T27" s="77">
        <f>SUM(Q27:S27)</f>
        <v>0</v>
      </c>
      <c r="U27" s="68">
        <v>479532.27393952897</v>
      </c>
      <c r="V27" s="68">
        <v>520632.12147082901</v>
      </c>
      <c r="W27" s="79">
        <f>'Pt 1 Summary of Data'!N35</f>
        <v>81750.151803081826</v>
      </c>
      <c r="X27" s="77">
        <f>SUM(U27:W27)</f>
        <v>1081914.5472134398</v>
      </c>
      <c r="Y27" s="68">
        <v>1349337.8657712725</v>
      </c>
      <c r="Z27" s="68">
        <v>2483746.9783023833</v>
      </c>
      <c r="AA27" s="79">
        <f>'Pt 1 Summary of Data'!P35</f>
        <v>141216.41888790269</v>
      </c>
      <c r="AB27" s="77">
        <f>SUM(Y27:AA27)</f>
        <v>3974301.2629615585</v>
      </c>
    </row>
    <row r="28" spans="1:29" x14ac:dyDescent="0.2">
      <c r="B28" s="119"/>
      <c r="C28" s="14">
        <v>2.2999999999999998</v>
      </c>
      <c r="D28" s="118" t="s">
        <v>50</v>
      </c>
      <c r="E28" s="79">
        <f t="shared" ref="E28:AA28" si="0">E$26-E$27</f>
        <v>0</v>
      </c>
      <c r="F28" s="79">
        <f t="shared" si="0"/>
        <v>0</v>
      </c>
      <c r="G28" s="79">
        <f t="shared" si="0"/>
        <v>0</v>
      </c>
      <c r="H28" s="70">
        <f>H$26-H$27</f>
        <v>0</v>
      </c>
      <c r="I28" s="79">
        <f>I$26-I$27</f>
        <v>5991.0549278173166</v>
      </c>
      <c r="J28" s="79">
        <f>J$26-J$27</f>
        <v>8573.9219125137424</v>
      </c>
      <c r="K28" s="79">
        <f t="shared" si="0"/>
        <v>0</v>
      </c>
      <c r="L28" s="70">
        <f>L$26-L$27</f>
        <v>14564.976840331059</v>
      </c>
      <c r="M28" s="79">
        <f t="shared" si="0"/>
        <v>45477.614232789754</v>
      </c>
      <c r="N28" s="79">
        <f t="shared" si="0"/>
        <v>50145.638450051738</v>
      </c>
      <c r="O28" s="79">
        <f t="shared" si="0"/>
        <v>24295.75596657391</v>
      </c>
      <c r="P28" s="70">
        <f>P$26-P$27</f>
        <v>119919.00864941539</v>
      </c>
      <c r="Q28" s="79">
        <f t="shared" si="0"/>
        <v>0</v>
      </c>
      <c r="R28" s="79">
        <f t="shared" si="0"/>
        <v>0</v>
      </c>
      <c r="S28" s="79">
        <f t="shared" si="0"/>
        <v>0</v>
      </c>
      <c r="T28" s="70">
        <f>T$26-T$27</f>
        <v>0</v>
      </c>
      <c r="U28" s="79">
        <f t="shared" si="0"/>
        <v>14776168.619430039</v>
      </c>
      <c r="V28" s="79">
        <f t="shared" si="0"/>
        <v>8542408.6985291708</v>
      </c>
      <c r="W28" s="79">
        <f t="shared" si="0"/>
        <v>1132203.2981969181</v>
      </c>
      <c r="X28" s="70">
        <f>X$26-X$27</f>
        <v>24450780.616156131</v>
      </c>
      <c r="Y28" s="79">
        <f t="shared" si="0"/>
        <v>41578106.235519931</v>
      </c>
      <c r="Z28" s="79">
        <f t="shared" si="0"/>
        <v>29903846.85169762</v>
      </c>
      <c r="AA28" s="79">
        <f t="shared" si="0"/>
        <v>7726964.7611120967</v>
      </c>
      <c r="AB28" s="70">
        <f>AB$26-AB$27</f>
        <v>79208917.848329648</v>
      </c>
    </row>
    <row r="29" spans="1:29" x14ac:dyDescent="0.2">
      <c r="B29" s="141"/>
      <c r="C29" s="43"/>
      <c r="D29" s="143"/>
      <c r="E29" s="238"/>
      <c r="F29" s="239"/>
      <c r="G29" s="239"/>
      <c r="H29" s="240"/>
      <c r="I29" s="238"/>
      <c r="J29" s="239"/>
      <c r="K29" s="239"/>
      <c r="L29" s="240"/>
      <c r="M29" s="238"/>
      <c r="N29" s="239"/>
      <c r="O29" s="239"/>
      <c r="P29" s="240"/>
      <c r="Q29" s="238"/>
      <c r="R29" s="239"/>
      <c r="S29" s="239"/>
      <c r="T29" s="240"/>
      <c r="U29" s="318"/>
      <c r="V29" s="239"/>
      <c r="W29" s="239"/>
      <c r="X29" s="240"/>
      <c r="Y29" s="318"/>
      <c r="Z29" s="239"/>
      <c r="AA29" s="239"/>
      <c r="AB29" s="240"/>
    </row>
    <row r="30" spans="1:29" s="149" customFormat="1" x14ac:dyDescent="0.2">
      <c r="B30" s="121" t="s">
        <v>2</v>
      </c>
      <c r="C30" s="122">
        <v>3.1</v>
      </c>
      <c r="D30" s="123" t="s">
        <v>146</v>
      </c>
      <c r="E30" s="282"/>
      <c r="F30" s="283"/>
      <c r="G30" s="138">
        <f>'Pt 1 Summary of Data'!F49</f>
        <v>0</v>
      </c>
      <c r="H30" s="139">
        <f>SUM(E30:G30)</f>
        <v>0</v>
      </c>
      <c r="I30" s="283">
        <v>114.16666666666667</v>
      </c>
      <c r="J30" s="283">
        <v>108.66666666666667</v>
      </c>
      <c r="K30" s="140">
        <f>'Pt 1 Summary of Data'!H49</f>
        <v>0</v>
      </c>
      <c r="L30" s="139">
        <f>SUM(I30:K30)</f>
        <v>222.83333333333334</v>
      </c>
      <c r="M30" s="283">
        <v>613.06666666666672</v>
      </c>
      <c r="N30" s="283">
        <v>630.95833333333337</v>
      </c>
      <c r="O30" s="140">
        <f>'Pt 1 Summary of Data'!J49</f>
        <v>298.77500000000003</v>
      </c>
      <c r="P30" s="139">
        <f>SUM(M30:O30)</f>
        <v>1542.8000000000002</v>
      </c>
      <c r="Q30" s="282"/>
      <c r="R30" s="283"/>
      <c r="S30" s="138">
        <f>'Pt 1 Summary of Data'!L49</f>
        <v>0</v>
      </c>
      <c r="T30" s="139">
        <f>SUM(Q30:S30)</f>
        <v>0</v>
      </c>
      <c r="U30" s="283">
        <v>27861.391666666666</v>
      </c>
      <c r="V30" s="283">
        <v>15814.85</v>
      </c>
      <c r="W30" s="140">
        <f>'Pt 1 Summary of Data'!N49</f>
        <v>2363.3666666666668</v>
      </c>
      <c r="X30" s="139">
        <f>SUM(U30:W30)</f>
        <v>46039.608333333337</v>
      </c>
      <c r="Y30" s="283">
        <v>89080.549999999988</v>
      </c>
      <c r="Z30" s="283">
        <v>66431.758333333331</v>
      </c>
      <c r="AA30" s="140">
        <f>'Pt 1 Summary of Data'!P49</f>
        <v>17961.333333333332</v>
      </c>
      <c r="AB30" s="139">
        <f>SUM(Y30:AA30)</f>
        <v>173473.64166666666</v>
      </c>
    </row>
    <row r="31" spans="1:29" x14ac:dyDescent="0.2">
      <c r="B31" s="144"/>
      <c r="C31" s="145"/>
      <c r="D31" s="146"/>
      <c r="E31" s="238"/>
      <c r="F31" s="239"/>
      <c r="G31" s="239"/>
      <c r="H31" s="240"/>
      <c r="I31" s="241"/>
      <c r="J31" s="242"/>
      <c r="K31" s="242"/>
      <c r="L31" s="243"/>
      <c r="M31" s="241"/>
      <c r="N31" s="242"/>
      <c r="O31" s="242"/>
      <c r="P31" s="243"/>
      <c r="Q31" s="238"/>
      <c r="R31" s="239"/>
      <c r="S31" s="239"/>
      <c r="T31" s="240"/>
      <c r="U31" s="241"/>
      <c r="V31" s="242"/>
      <c r="W31" s="242"/>
      <c r="X31" s="243"/>
      <c r="Y31" s="241"/>
      <c r="Z31" s="242"/>
      <c r="AA31" s="242"/>
      <c r="AB31" s="243"/>
    </row>
    <row r="32" spans="1:29" ht="27.75" customHeight="1" x14ac:dyDescent="0.2">
      <c r="B32" s="124" t="s">
        <v>3</v>
      </c>
      <c r="C32" s="414" t="s">
        <v>139</v>
      </c>
      <c r="D32" s="415"/>
      <c r="E32" s="244"/>
      <c r="F32" s="245"/>
      <c r="G32" s="245"/>
      <c r="H32" s="246"/>
      <c r="I32" s="244"/>
      <c r="J32" s="247"/>
      <c r="K32" s="245"/>
      <c r="L32" s="246"/>
      <c r="M32" s="244"/>
      <c r="N32" s="248"/>
      <c r="O32" s="245"/>
      <c r="P32" s="246"/>
      <c r="Q32" s="244"/>
      <c r="R32" s="245"/>
      <c r="S32" s="245"/>
      <c r="T32" s="246"/>
      <c r="U32" s="244"/>
      <c r="V32" s="247"/>
      <c r="W32" s="245"/>
      <c r="X32" s="246"/>
      <c r="Y32" s="244"/>
      <c r="Z32" s="248"/>
      <c r="AA32" s="245"/>
      <c r="AB32" s="246"/>
    </row>
    <row r="33" spans="2:28" x14ac:dyDescent="0.2">
      <c r="B33" s="127"/>
      <c r="C33" s="125">
        <v>4.0999999999999996</v>
      </c>
      <c r="D33" s="126" t="s">
        <v>74</v>
      </c>
      <c r="E33" s="249"/>
      <c r="F33" s="250"/>
      <c r="G33" s="250"/>
      <c r="H33" s="289" t="str">
        <f>IF(H30&lt;1000,"Not Required to Calculate",H23/H28)</f>
        <v>Not Required to Calculate</v>
      </c>
      <c r="I33" s="249"/>
      <c r="J33" s="250"/>
      <c r="K33" s="250"/>
      <c r="L33" s="289" t="str">
        <f>IF(L30&lt;1000,"Not Required to Calculate",L23/L28)</f>
        <v>Not Required to Calculate</v>
      </c>
      <c r="M33" s="249"/>
      <c r="N33" s="250"/>
      <c r="O33" s="250"/>
      <c r="P33" s="289">
        <f>IF(P30&lt;1000,"Not Required to Calculate",P23/P28)</f>
        <v>0</v>
      </c>
      <c r="Q33" s="249"/>
      <c r="R33" s="250"/>
      <c r="S33" s="250"/>
      <c r="T33" s="289" t="str">
        <f>IF(T30&lt;1000,"Not Required to Calculate",T23/T28)</f>
        <v>Not Required to Calculate</v>
      </c>
      <c r="U33" s="249"/>
      <c r="V33" s="250"/>
      <c r="W33" s="250"/>
      <c r="X33" s="289">
        <f>IF(X30&lt;1000,"Not Required to Calculate",X23/X28)</f>
        <v>0.57187768647493398</v>
      </c>
      <c r="Y33" s="249"/>
      <c r="Z33" s="250"/>
      <c r="AA33" s="250"/>
      <c r="AB33" s="289">
        <f>IF(AB30&lt;1000,"Not Required to Calculate",AB23/AB28)</f>
        <v>0.66783618586141724</v>
      </c>
    </row>
    <row r="34" spans="2:28" ht="13.5" thickBot="1" x14ac:dyDescent="0.25">
      <c r="B34" s="179"/>
      <c r="C34" s="180"/>
      <c r="D34" s="181"/>
      <c r="E34" s="251"/>
      <c r="F34" s="252"/>
      <c r="G34" s="252"/>
      <c r="H34" s="253"/>
      <c r="I34" s="251"/>
      <c r="J34" s="252"/>
      <c r="K34" s="252"/>
      <c r="L34" s="253"/>
      <c r="M34" s="251"/>
      <c r="N34" s="252"/>
      <c r="O34" s="252"/>
      <c r="P34" s="253"/>
      <c r="Q34" s="251"/>
      <c r="R34" s="252"/>
      <c r="S34" s="252"/>
      <c r="T34" s="253"/>
      <c r="U34" s="251"/>
      <c r="V34" s="252"/>
      <c r="W34" s="252"/>
      <c r="X34" s="253"/>
      <c r="Y34" s="251"/>
      <c r="Z34" s="252"/>
      <c r="AA34" s="252"/>
      <c r="AB34" s="253"/>
    </row>
    <row r="35" spans="2:28" x14ac:dyDescent="0.2">
      <c r="B35" s="156"/>
    </row>
    <row r="36" spans="2:28" x14ac:dyDescent="0.2">
      <c r="B36" s="170"/>
      <c r="U36" s="314"/>
      <c r="Z36" s="137"/>
    </row>
    <row r="37" spans="2:28" x14ac:dyDescent="0.2">
      <c r="C37" s="51" t="s">
        <v>61</v>
      </c>
      <c r="D37" s="51"/>
      <c r="E37" s="51"/>
      <c r="Q37" s="156"/>
    </row>
    <row r="38" spans="2:28" x14ac:dyDescent="0.2">
      <c r="C38" s="51"/>
      <c r="D38" s="352" t="s">
        <v>143</v>
      </c>
      <c r="E38" s="352"/>
    </row>
    <row r="39" spans="2:28" x14ac:dyDescent="0.2">
      <c r="C39" s="51"/>
      <c r="D39" s="51" t="s">
        <v>71</v>
      </c>
      <c r="E39" s="50"/>
      <c r="Q39" s="136"/>
    </row>
    <row r="40" spans="2:28" x14ac:dyDescent="0.2">
      <c r="C40" s="51"/>
      <c r="D40" s="51" t="s">
        <v>66</v>
      </c>
      <c r="E40" s="50"/>
      <c r="G40" s="3"/>
      <c r="Q40" s="135"/>
    </row>
    <row r="41" spans="2:28" x14ac:dyDescent="0.2">
      <c r="C41" s="128"/>
      <c r="D41" s="352" t="s">
        <v>102</v>
      </c>
      <c r="E41" s="352"/>
    </row>
    <row r="42" spans="2:28" x14ac:dyDescent="0.2">
      <c r="C42" s="287"/>
      <c r="D42" s="287"/>
      <c r="E42" s="3"/>
    </row>
  </sheetData>
  <sheetProtection password="CBEB" sheet="1" objects="1" scenarios="1" formatCells="0" formatColumns="0" formatRows="0"/>
  <mergeCells count="27">
    <mergeCell ref="B12:D12"/>
    <mergeCell ref="K2:L2"/>
    <mergeCell ref="F6:G10"/>
    <mergeCell ref="M2:N2"/>
    <mergeCell ref="F2:G2"/>
    <mergeCell ref="I2:J2"/>
    <mergeCell ref="B6:D6"/>
    <mergeCell ref="B8:D8"/>
    <mergeCell ref="B10:D10"/>
    <mergeCell ref="D41:E41"/>
    <mergeCell ref="D38:E38"/>
    <mergeCell ref="B18:D19"/>
    <mergeCell ref="E15:P15"/>
    <mergeCell ref="E17:H17"/>
    <mergeCell ref="I17:L17"/>
    <mergeCell ref="M17:P17"/>
    <mergeCell ref="E16:P16"/>
    <mergeCell ref="C32:D32"/>
    <mergeCell ref="Y2:Z2"/>
    <mergeCell ref="Q15:AB15"/>
    <mergeCell ref="Q16:AB16"/>
    <mergeCell ref="Y17:AB17"/>
    <mergeCell ref="R2:S2"/>
    <mergeCell ref="U2:V2"/>
    <mergeCell ref="W2:X2"/>
    <mergeCell ref="Q17:T17"/>
    <mergeCell ref="U17:X17"/>
  </mergeCells>
  <phoneticPr fontId="25" type="noConversion"/>
  <conditionalFormatting sqref="G26:G27">
    <cfRule type="cellIs" dxfId="20" priority="94" stopIfTrue="1" operator="lessThan">
      <formula>0</formula>
    </cfRule>
  </conditionalFormatting>
  <conditionalFormatting sqref="K26:K27">
    <cfRule type="cellIs" dxfId="19" priority="57" stopIfTrue="1" operator="lessThan">
      <formula>0</formula>
    </cfRule>
  </conditionalFormatting>
  <conditionalFormatting sqref="S26:S27">
    <cfRule type="cellIs" dxfId="18" priority="53" stopIfTrue="1" operator="lessThan">
      <formula>0</formula>
    </cfRule>
  </conditionalFormatting>
  <conditionalFormatting sqref="O26:O27">
    <cfRule type="cellIs" dxfId="17" priority="54" stopIfTrue="1" operator="lessThan">
      <formula>0</formula>
    </cfRule>
  </conditionalFormatting>
  <conditionalFormatting sqref="W26:W27">
    <cfRule type="cellIs" dxfId="16" priority="51" stopIfTrue="1" operator="lessThan">
      <formula>0</formula>
    </cfRule>
  </conditionalFormatting>
  <conditionalFormatting sqref="AA26:AA27">
    <cfRule type="cellIs" dxfId="15" priority="49" stopIfTrue="1" operator="lessThan">
      <formula>0</formula>
    </cfRule>
  </conditionalFormatting>
  <conditionalFormatting sqref="E26:F27">
    <cfRule type="cellIs" dxfId="14" priority="37" stopIfTrue="1" operator="lessThan">
      <formula>0</formula>
    </cfRule>
  </conditionalFormatting>
  <conditionalFormatting sqref="Q26:Q27">
    <cfRule type="cellIs" dxfId="13" priority="31" stopIfTrue="1" operator="lessThan">
      <formula>0</formula>
    </cfRule>
  </conditionalFormatting>
  <conditionalFormatting sqref="R26:R27">
    <cfRule type="cellIs" dxfId="12" priority="30" stopIfTrue="1" operator="lessThan">
      <formula>0</formula>
    </cfRule>
  </conditionalFormatting>
  <conditionalFormatting sqref="Y26:Z27">
    <cfRule type="cellIs" dxfId="11" priority="26" stopIfTrue="1" operator="lessThan">
      <formula>0</formula>
    </cfRule>
  </conditionalFormatting>
  <conditionalFormatting sqref="Y27">
    <cfRule type="cellIs" dxfId="10" priority="25" stopIfTrue="1" operator="lessThan">
      <formula>0</formula>
    </cfRule>
  </conditionalFormatting>
  <conditionalFormatting sqref="Y26">
    <cfRule type="cellIs" dxfId="9" priority="13" stopIfTrue="1" operator="lessThan">
      <formula>0</formula>
    </cfRule>
  </conditionalFormatting>
  <conditionalFormatting sqref="U26:V27">
    <cfRule type="cellIs" dxfId="8" priority="9" stopIfTrue="1" operator="lessThan">
      <formula>0</formula>
    </cfRule>
  </conditionalFormatting>
  <conditionalFormatting sqref="U27">
    <cfRule type="cellIs" dxfId="7" priority="8" stopIfTrue="1" operator="lessThan">
      <formula>0</formula>
    </cfRule>
  </conditionalFormatting>
  <conditionalFormatting sqref="U26">
    <cfRule type="cellIs" dxfId="6" priority="7" stopIfTrue="1" operator="lessThan">
      <formula>0</formula>
    </cfRule>
  </conditionalFormatting>
  <conditionalFormatting sqref="M26:N27">
    <cfRule type="cellIs" dxfId="5" priority="6" stopIfTrue="1" operator="lessThan">
      <formula>0</formula>
    </cfRule>
  </conditionalFormatting>
  <conditionalFormatting sqref="M27">
    <cfRule type="cellIs" dxfId="4" priority="5" stopIfTrue="1" operator="lessThan">
      <formula>0</formula>
    </cfRule>
  </conditionalFormatting>
  <conditionalFormatting sqref="M26">
    <cfRule type="cellIs" dxfId="3" priority="4" stopIfTrue="1" operator="lessThan">
      <formula>0</formula>
    </cfRule>
  </conditionalFormatting>
  <conditionalFormatting sqref="I26:J27">
    <cfRule type="cellIs" dxfId="2" priority="3" stopIfTrue="1" operator="lessThan">
      <formula>0</formula>
    </cfRule>
  </conditionalFormatting>
  <conditionalFormatting sqref="I27">
    <cfRule type="cellIs" dxfId="1" priority="2" stopIfTrue="1" operator="lessThan">
      <formula>0</formula>
    </cfRule>
  </conditionalFormatting>
  <conditionalFormatting sqref="I26">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E50"/>
  <sheetViews>
    <sheetView zoomScaleNormal="100" workbookViewId="0">
      <selection activeCell="H11" sqref="H11"/>
    </sheetView>
  </sheetViews>
  <sheetFormatPr defaultRowHeight="12.75" x14ac:dyDescent="0.2"/>
  <cols>
    <col min="1" max="1" width="1.85546875" style="7" customWidth="1"/>
    <col min="2" max="2" width="43.140625" customWidth="1"/>
    <col min="3" max="3" width="24.7109375" customWidth="1"/>
  </cols>
  <sheetData>
    <row r="1" spans="2:5" s="7" customFormat="1" x14ac:dyDescent="0.2">
      <c r="B1" s="1" t="s">
        <v>144</v>
      </c>
    </row>
    <row r="2" spans="2:5" s="82" customFormat="1" x14ac:dyDescent="0.2">
      <c r="B2" s="88" t="s">
        <v>149</v>
      </c>
    </row>
    <row r="3" spans="2:5" s="7" customFormat="1" x14ac:dyDescent="0.2">
      <c r="B3" s="1" t="s">
        <v>133</v>
      </c>
    </row>
    <row r="4" spans="2:5" s="7" customFormat="1" x14ac:dyDescent="0.2">
      <c r="B4" s="1"/>
    </row>
    <row r="5" spans="2:5" s="7" customFormat="1" x14ac:dyDescent="0.2">
      <c r="B5" s="60" t="s">
        <v>88</v>
      </c>
    </row>
    <row r="6" spans="2:5" s="7" customFormat="1" x14ac:dyDescent="0.2">
      <c r="B6" s="86">
        <f>'Cover Page'!C7</f>
        <v>0</v>
      </c>
    </row>
    <row r="7" spans="2:5" s="7" customFormat="1" x14ac:dyDescent="0.2">
      <c r="B7" s="60" t="s">
        <v>89</v>
      </c>
      <c r="D7" s="418" t="s">
        <v>129</v>
      </c>
      <c r="E7" s="418"/>
    </row>
    <row r="8" spans="2:5" s="7" customFormat="1" x14ac:dyDescent="0.2">
      <c r="B8" s="83" t="str">
        <f>'Cover Page'!C8</f>
        <v>Union Security Insurance Company</v>
      </c>
      <c r="D8" s="418"/>
      <c r="E8" s="418"/>
    </row>
    <row r="9" spans="2:5" s="7" customFormat="1" x14ac:dyDescent="0.2">
      <c r="B9" s="61" t="s">
        <v>91</v>
      </c>
      <c r="D9" s="418"/>
      <c r="E9" s="418"/>
    </row>
    <row r="10" spans="2:5" s="7" customFormat="1" x14ac:dyDescent="0.2">
      <c r="B10" s="83">
        <f>'Cover Page'!C9</f>
        <v>0</v>
      </c>
      <c r="D10" s="418"/>
      <c r="E10" s="418"/>
    </row>
    <row r="11" spans="2:5" s="7" customFormat="1" x14ac:dyDescent="0.2">
      <c r="B11" s="61" t="s">
        <v>86</v>
      </c>
    </row>
    <row r="12" spans="2:5" s="7" customFormat="1" x14ac:dyDescent="0.2">
      <c r="B12" s="87" t="str">
        <f>'Cover Page'!C6</f>
        <v>2019</v>
      </c>
    </row>
    <row r="13" spans="2:5" s="7" customFormat="1" x14ac:dyDescent="0.2">
      <c r="B13" s="61"/>
    </row>
    <row r="14" spans="2:5" s="7" customFormat="1" x14ac:dyDescent="0.2">
      <c r="B14" s="61"/>
    </row>
    <row r="15" spans="2:5" s="7" customFormat="1" x14ac:dyDescent="0.2">
      <c r="B15" s="61"/>
    </row>
    <row r="16" spans="2:5" s="7" customFormat="1" x14ac:dyDescent="0.2">
      <c r="B16" s="66"/>
      <c r="E16" s="129" t="s">
        <v>132</v>
      </c>
    </row>
    <row r="17" spans="2:5" s="7" customFormat="1" ht="30" customHeight="1" thickBot="1" x14ac:dyDescent="0.25">
      <c r="B17" s="443" t="s">
        <v>140</v>
      </c>
      <c r="C17" s="443"/>
      <c r="D17" s="443"/>
      <c r="E17" s="67"/>
    </row>
    <row r="18" spans="2:5" ht="38.25" customHeight="1" x14ac:dyDescent="0.2">
      <c r="B18" s="426" t="s">
        <v>141</v>
      </c>
      <c r="C18" s="427"/>
      <c r="D18" s="428"/>
      <c r="E18" s="429"/>
    </row>
    <row r="19" spans="2:5" x14ac:dyDescent="0.2">
      <c r="B19" s="447" t="s">
        <v>97</v>
      </c>
      <c r="C19" s="448"/>
      <c r="D19" s="448"/>
      <c r="E19" s="449"/>
    </row>
    <row r="20" spans="2:5" x14ac:dyDescent="0.2">
      <c r="B20" s="444" t="s">
        <v>98</v>
      </c>
      <c r="C20" s="445"/>
      <c r="D20" s="445"/>
      <c r="E20" s="446"/>
    </row>
    <row r="21" spans="2:5" x14ac:dyDescent="0.2">
      <c r="B21" s="419"/>
      <c r="C21" s="420"/>
      <c r="D21" s="420"/>
      <c r="E21" s="421"/>
    </row>
    <row r="22" spans="2:5" x14ac:dyDescent="0.2">
      <c r="B22" s="419"/>
      <c r="C22" s="420"/>
      <c r="D22" s="420"/>
      <c r="E22" s="421"/>
    </row>
    <row r="23" spans="2:5" x14ac:dyDescent="0.2">
      <c r="B23" s="419"/>
      <c r="C23" s="420"/>
      <c r="D23" s="420"/>
      <c r="E23" s="421"/>
    </row>
    <row r="24" spans="2:5" x14ac:dyDescent="0.2">
      <c r="B24" s="419"/>
      <c r="C24" s="420"/>
      <c r="D24" s="420"/>
      <c r="E24" s="421"/>
    </row>
    <row r="25" spans="2:5" x14ac:dyDescent="0.2">
      <c r="B25" s="419"/>
      <c r="C25" s="420"/>
      <c r="D25" s="420"/>
      <c r="E25" s="421"/>
    </row>
    <row r="26" spans="2:5" x14ac:dyDescent="0.2">
      <c r="B26" s="419"/>
      <c r="C26" s="420"/>
      <c r="D26" s="420"/>
      <c r="E26" s="421"/>
    </row>
    <row r="27" spans="2:5" x14ac:dyDescent="0.2">
      <c r="B27" s="419"/>
      <c r="C27" s="420"/>
      <c r="D27" s="420"/>
      <c r="E27" s="421"/>
    </row>
    <row r="28" spans="2:5" x14ac:dyDescent="0.2">
      <c r="B28" s="419"/>
      <c r="C28" s="420"/>
      <c r="D28" s="420"/>
      <c r="E28" s="421"/>
    </row>
    <row r="29" spans="2:5" x14ac:dyDescent="0.2">
      <c r="B29" s="419"/>
      <c r="C29" s="420"/>
      <c r="D29" s="420"/>
      <c r="E29" s="421"/>
    </row>
    <row r="30" spans="2:5" x14ac:dyDescent="0.2">
      <c r="B30" s="419"/>
      <c r="C30" s="420"/>
      <c r="D30" s="420"/>
      <c r="E30" s="421"/>
    </row>
    <row r="31" spans="2:5" x14ac:dyDescent="0.2">
      <c r="B31" s="440"/>
      <c r="C31" s="441"/>
      <c r="D31" s="441"/>
      <c r="E31" s="442"/>
    </row>
    <row r="32" spans="2:5" ht="39.75" customHeight="1" x14ac:dyDescent="0.2">
      <c r="B32" s="437" t="s">
        <v>142</v>
      </c>
      <c r="C32" s="438"/>
      <c r="D32" s="438"/>
      <c r="E32" s="439"/>
    </row>
    <row r="33" spans="2:5" ht="26.25" customHeight="1" x14ac:dyDescent="0.2">
      <c r="B33" s="435" t="s">
        <v>96</v>
      </c>
      <c r="C33" s="436"/>
      <c r="D33" s="430" t="s">
        <v>122</v>
      </c>
      <c r="E33" s="431"/>
    </row>
    <row r="34" spans="2:5" x14ac:dyDescent="0.2">
      <c r="B34" s="422"/>
      <c r="C34" s="423"/>
      <c r="D34" s="424"/>
      <c r="E34" s="425"/>
    </row>
    <row r="35" spans="2:5" x14ac:dyDescent="0.2">
      <c r="B35" s="422"/>
      <c r="C35" s="423"/>
      <c r="D35" s="424"/>
      <c r="E35" s="425"/>
    </row>
    <row r="36" spans="2:5" x14ac:dyDescent="0.2">
      <c r="B36" s="422"/>
      <c r="C36" s="423"/>
      <c r="D36" s="424"/>
      <c r="E36" s="425"/>
    </row>
    <row r="37" spans="2:5" x14ac:dyDescent="0.2">
      <c r="B37" s="422"/>
      <c r="C37" s="423"/>
      <c r="D37" s="424"/>
      <c r="E37" s="425"/>
    </row>
    <row r="38" spans="2:5" x14ac:dyDescent="0.2">
      <c r="B38" s="422"/>
      <c r="C38" s="423"/>
      <c r="D38" s="424"/>
      <c r="E38" s="425"/>
    </row>
    <row r="39" spans="2:5" x14ac:dyDescent="0.2">
      <c r="B39" s="422"/>
      <c r="C39" s="423"/>
      <c r="D39" s="424"/>
      <c r="E39" s="425"/>
    </row>
    <row r="40" spans="2:5" x14ac:dyDescent="0.2">
      <c r="B40" s="422"/>
      <c r="C40" s="423"/>
      <c r="D40" s="424"/>
      <c r="E40" s="425"/>
    </row>
    <row r="41" spans="2:5" x14ac:dyDescent="0.2">
      <c r="B41" s="422"/>
      <c r="C41" s="423"/>
      <c r="D41" s="424"/>
      <c r="E41" s="425"/>
    </row>
    <row r="42" spans="2:5" x14ac:dyDescent="0.2">
      <c r="B42" s="422"/>
      <c r="C42" s="423"/>
      <c r="D42" s="424"/>
      <c r="E42" s="425"/>
    </row>
    <row r="43" spans="2:5" x14ac:dyDescent="0.2">
      <c r="B43" s="422"/>
      <c r="C43" s="423"/>
      <c r="D43" s="424"/>
      <c r="E43" s="425"/>
    </row>
    <row r="44" spans="2:5" ht="13.5" thickBot="1" x14ac:dyDescent="0.25">
      <c r="B44" s="432"/>
      <c r="C44" s="433"/>
      <c r="D44" s="433"/>
      <c r="E44" s="434"/>
    </row>
    <row r="45" spans="2:5" x14ac:dyDescent="0.2">
      <c r="B45" s="55"/>
      <c r="C45" s="56"/>
      <c r="D45" s="56"/>
      <c r="E45" s="56"/>
    </row>
    <row r="46" spans="2:5" x14ac:dyDescent="0.2">
      <c r="B46" s="51" t="s">
        <v>61</v>
      </c>
      <c r="C46" s="8"/>
      <c r="D46" s="56"/>
      <c r="E46" s="56"/>
    </row>
    <row r="47" spans="2:5" x14ac:dyDescent="0.2">
      <c r="B47" s="51" t="s">
        <v>143</v>
      </c>
      <c r="C47" s="51"/>
      <c r="D47" s="56"/>
      <c r="E47" s="56"/>
    </row>
    <row r="48" spans="2:5" x14ac:dyDescent="0.2">
      <c r="B48" s="51" t="s">
        <v>71</v>
      </c>
      <c r="C48" s="51"/>
      <c r="D48" s="56"/>
      <c r="E48" s="56"/>
    </row>
    <row r="49" spans="2:5" x14ac:dyDescent="0.2">
      <c r="B49" s="51" t="s">
        <v>66</v>
      </c>
      <c r="C49" s="51"/>
      <c r="D49" s="56"/>
      <c r="E49" s="56"/>
    </row>
    <row r="50" spans="2:5" x14ac:dyDescent="0.2">
      <c r="B50" s="130" t="s">
        <v>102</v>
      </c>
      <c r="C50" s="63"/>
      <c r="D50" s="56"/>
      <c r="E50" s="56"/>
    </row>
  </sheetData>
  <sheetProtection password="CBEB" sheet="1" objects="1" scenarios="1" formatCells="0" formatColumns="0" formatRows="0"/>
  <mergeCells count="40">
    <mergeCell ref="B17:D17"/>
    <mergeCell ref="B22:E22"/>
    <mergeCell ref="B21:E21"/>
    <mergeCell ref="B20:E20"/>
    <mergeCell ref="B19:E19"/>
    <mergeCell ref="B27:E27"/>
    <mergeCell ref="B26:E26"/>
    <mergeCell ref="B25:E25"/>
    <mergeCell ref="B33:C33"/>
    <mergeCell ref="B32:E32"/>
    <mergeCell ref="B31:E31"/>
    <mergeCell ref="B29:E29"/>
    <mergeCell ref="B28:E28"/>
    <mergeCell ref="D42:E42"/>
    <mergeCell ref="B43:C43"/>
    <mergeCell ref="D43:E43"/>
    <mergeCell ref="B44:E44"/>
    <mergeCell ref="B39:C39"/>
    <mergeCell ref="D39:E39"/>
    <mergeCell ref="B40:C40"/>
    <mergeCell ref="D40:E40"/>
    <mergeCell ref="B41:C41"/>
    <mergeCell ref="D41:E41"/>
    <mergeCell ref="B42:C42"/>
    <mergeCell ref="D7:E10"/>
    <mergeCell ref="B24:E24"/>
    <mergeCell ref="B23:E23"/>
    <mergeCell ref="B38:C38"/>
    <mergeCell ref="D38:E38"/>
    <mergeCell ref="B35:C35"/>
    <mergeCell ref="D35:E35"/>
    <mergeCell ref="D36:E36"/>
    <mergeCell ref="B37:C37"/>
    <mergeCell ref="D37:E37"/>
    <mergeCell ref="B36:C36"/>
    <mergeCell ref="B30:E30"/>
    <mergeCell ref="B18:E18"/>
    <mergeCell ref="D33:E33"/>
    <mergeCell ref="B34:C34"/>
    <mergeCell ref="D34:E34"/>
  </mergeCells>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B1:K32"/>
  <sheetViews>
    <sheetView zoomScaleNormal="100" workbookViewId="0">
      <selection activeCell="F34" sqref="F34"/>
    </sheetView>
  </sheetViews>
  <sheetFormatPr defaultColWidth="9.140625" defaultRowHeight="12.75" x14ac:dyDescent="0.2"/>
  <cols>
    <col min="1" max="1" width="1.85546875" style="170" customWidth="1"/>
    <col min="2" max="2" width="40.7109375" style="170" bestFit="1" customWidth="1"/>
    <col min="3" max="16384" width="9.140625" style="170"/>
  </cols>
  <sheetData>
    <row r="1" spans="2:9" x14ac:dyDescent="0.2">
      <c r="B1" s="1" t="s">
        <v>68</v>
      </c>
    </row>
    <row r="2" spans="2:9" s="185" customFormat="1" x14ac:dyDescent="0.2">
      <c r="B2" s="88" t="s">
        <v>149</v>
      </c>
    </row>
    <row r="3" spans="2:9" x14ac:dyDescent="0.2">
      <c r="B3" s="1" t="s">
        <v>92</v>
      </c>
    </row>
    <row r="4" spans="2:9" x14ac:dyDescent="0.2">
      <c r="B4" s="1"/>
    </row>
    <row r="5" spans="2:9" x14ac:dyDescent="0.2">
      <c r="B5" s="60" t="s">
        <v>88</v>
      </c>
    </row>
    <row r="6" spans="2:9" x14ac:dyDescent="0.2">
      <c r="B6" s="86">
        <f>'Cover Page'!C7</f>
        <v>0</v>
      </c>
      <c r="G6" s="459" t="s">
        <v>92</v>
      </c>
      <c r="H6" s="459"/>
      <c r="I6" s="459"/>
    </row>
    <row r="7" spans="2:9" x14ac:dyDescent="0.2">
      <c r="B7" s="60" t="s">
        <v>89</v>
      </c>
      <c r="G7" s="459"/>
      <c r="H7" s="459"/>
      <c r="I7" s="459"/>
    </row>
    <row r="8" spans="2:9" x14ac:dyDescent="0.2">
      <c r="B8" s="83" t="str">
        <f>'Cover Page'!C8</f>
        <v>Union Security Insurance Company</v>
      </c>
      <c r="G8" s="459"/>
      <c r="H8" s="459"/>
      <c r="I8" s="459"/>
    </row>
    <row r="9" spans="2:9" x14ac:dyDescent="0.2">
      <c r="B9" s="61" t="s">
        <v>91</v>
      </c>
      <c r="G9" s="459"/>
      <c r="H9" s="459"/>
      <c r="I9" s="459"/>
    </row>
    <row r="10" spans="2:9" x14ac:dyDescent="0.2">
      <c r="B10" s="83">
        <f>'Cover Page'!C9</f>
        <v>0</v>
      </c>
      <c r="G10" s="459"/>
      <c r="H10" s="459"/>
      <c r="I10" s="459"/>
    </row>
    <row r="11" spans="2:9" x14ac:dyDescent="0.2">
      <c r="B11" s="61" t="s">
        <v>86</v>
      </c>
    </row>
    <row r="12" spans="2:9" x14ac:dyDescent="0.2">
      <c r="B12" s="87" t="str">
        <f>'Cover Page'!C6</f>
        <v>2019</v>
      </c>
    </row>
    <row r="13" spans="2:9" x14ac:dyDescent="0.2">
      <c r="B13" s="134"/>
    </row>
    <row r="17" spans="2:11" ht="13.5" thickBot="1" x14ac:dyDescent="0.25">
      <c r="B17" s="131" t="s">
        <v>93</v>
      </c>
    </row>
    <row r="18" spans="2:11" x14ac:dyDescent="0.2">
      <c r="B18" s="450" t="s">
        <v>147</v>
      </c>
      <c r="C18" s="451"/>
      <c r="D18" s="451"/>
      <c r="E18" s="451"/>
      <c r="F18" s="451"/>
      <c r="G18" s="451"/>
      <c r="H18" s="451"/>
      <c r="I18" s="451"/>
      <c r="J18" s="451"/>
      <c r="K18" s="452"/>
    </row>
    <row r="19" spans="2:11" x14ac:dyDescent="0.2">
      <c r="B19" s="453"/>
      <c r="C19" s="454"/>
      <c r="D19" s="454"/>
      <c r="E19" s="454"/>
      <c r="F19" s="454"/>
      <c r="G19" s="454"/>
      <c r="H19" s="454"/>
      <c r="I19" s="454"/>
      <c r="J19" s="454"/>
      <c r="K19" s="455"/>
    </row>
    <row r="20" spans="2:11" x14ac:dyDescent="0.2">
      <c r="B20" s="453"/>
      <c r="C20" s="454"/>
      <c r="D20" s="454"/>
      <c r="E20" s="454"/>
      <c r="F20" s="454"/>
      <c r="G20" s="454"/>
      <c r="H20" s="454"/>
      <c r="I20" s="454"/>
      <c r="J20" s="454"/>
      <c r="K20" s="455"/>
    </row>
    <row r="21" spans="2:11" x14ac:dyDescent="0.2">
      <c r="B21" s="453"/>
      <c r="C21" s="454"/>
      <c r="D21" s="454"/>
      <c r="E21" s="454"/>
      <c r="F21" s="454"/>
      <c r="G21" s="454"/>
      <c r="H21" s="454"/>
      <c r="I21" s="454"/>
      <c r="J21" s="454"/>
      <c r="K21" s="455"/>
    </row>
    <row r="22" spans="2:11" x14ac:dyDescent="0.2">
      <c r="B22" s="453"/>
      <c r="C22" s="454"/>
      <c r="D22" s="454"/>
      <c r="E22" s="454"/>
      <c r="F22" s="454"/>
      <c r="G22" s="454"/>
      <c r="H22" s="454"/>
      <c r="I22" s="454"/>
      <c r="J22" s="454"/>
      <c r="K22" s="455"/>
    </row>
    <row r="23" spans="2:11" ht="13.5" thickBot="1" x14ac:dyDescent="0.25">
      <c r="B23" s="456"/>
      <c r="C23" s="457"/>
      <c r="D23" s="457"/>
      <c r="E23" s="457"/>
      <c r="F23" s="457"/>
      <c r="G23" s="457"/>
      <c r="H23" s="457"/>
      <c r="I23" s="457"/>
      <c r="J23" s="457"/>
      <c r="K23" s="458"/>
    </row>
    <row r="27" spans="2:11" ht="15" x14ac:dyDescent="0.25">
      <c r="B27" s="186"/>
      <c r="C27" s="187"/>
      <c r="D27" s="187"/>
    </row>
    <row r="28" spans="2:11" ht="15" x14ac:dyDescent="0.25">
      <c r="B28" s="132" t="s">
        <v>94</v>
      </c>
      <c r="C28" s="187"/>
      <c r="D28" s="187"/>
    </row>
    <row r="31" spans="2:11" ht="15" x14ac:dyDescent="0.25">
      <c r="B31" s="186"/>
      <c r="C31" s="187"/>
      <c r="D31" s="187"/>
    </row>
    <row r="32" spans="2:11" ht="15" x14ac:dyDescent="0.25">
      <c r="B32" s="132" t="s">
        <v>95</v>
      </c>
      <c r="C32" s="187"/>
      <c r="D32" s="187"/>
    </row>
  </sheetData>
  <sheetProtection password="CBEB" sheet="1" objects="1" scenarios="1" formatCells="0" formatColumns="0" formatRows="0"/>
  <mergeCells count="2">
    <mergeCell ref="B18:K23"/>
    <mergeCell ref="G6:I10"/>
  </mergeCells>
  <pageMargins left="0.7" right="0.7" top="0.75" bottom="0.75" header="0.3" footer="0.3"/>
  <pageSetup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2020-07-22T13:08:32Z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