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5" i="18" l="1"/>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W23" i="10"/>
  <c r="X23" i="10" s="1"/>
  <c r="S23" i="10"/>
  <c r="T23" i="10" s="1"/>
  <c r="O23" i="10"/>
  <c r="P23" i="10" s="1"/>
  <c r="K23" i="10"/>
  <c r="L23" i="10" s="1"/>
  <c r="K35" i="4"/>
  <c r="W28" i="10"/>
  <c r="I35" i="4"/>
  <c r="J35" i="4"/>
  <c r="O27" i="10" s="1"/>
  <c r="P27" i="10" s="1"/>
  <c r="P28" i="10" s="1"/>
  <c r="P44" i="4" l="1"/>
  <c r="AB23" i="10"/>
  <c r="T33" i="10"/>
  <c r="T27" i="10"/>
  <c r="T28" i="10" s="1"/>
  <c r="S28" i="10"/>
  <c r="X33" i="10"/>
  <c r="AA28" i="10"/>
  <c r="K28" i="10"/>
  <c r="G28" i="10"/>
  <c r="L33" i="10"/>
  <c r="P33" i="10"/>
  <c r="H33" i="10"/>
  <c r="O28" i="10"/>
  <c r="O44" i="4" l="1"/>
  <c r="AB33" i="10"/>
</calcChain>
</file>

<file path=xl/sharedStrings.xml><?xml version="1.0" encoding="utf-8"?>
<sst xmlns="http://schemas.openxmlformats.org/spreadsheetml/2006/main" count="327" uniqueCount="177">
  <si>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</si>
  <si>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</si>
  <si>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</si>
  <si>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</si>
  <si>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</si>
  <si>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</si>
  <si>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</si>
  <si>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</si>
  <si>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</si>
  <si>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</si>
  <si>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</si>
  <si>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</si>
  <si>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</si>
  <si>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</si>
  <si>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</si>
  <si>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</si>
  <si>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</si>
  <si>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</si>
  <si>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</si>
  <si>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</si>
  <si>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</si>
  <si>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</si>
  <si>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</si>
  <si>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</si>
  <si>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</si>
  <si>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</si>
  <si>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</si>
  <si>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</si>
  <si>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</si>
  <si>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</si>
  <si>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</si>
  <si>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</si>
  <si>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</si>
  <si>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</si>
  <si>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</si>
  <si>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</si>
  <si>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</si>
  <si>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</si>
  <si>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</si>
  <si>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</si>
  <si>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</si>
  <si>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</si>
  <si>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</si>
  <si>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</si>
  <si>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</si>
  <si>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</si>
  <si>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</si>
  <si>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</si>
  <si>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</si>
  <si>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</si>
  <si>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</si>
  <si>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</si>
  <si>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</si>
  <si>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</si>
  <si>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</si>
  <si>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</si>
  <si>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</si>
  <si>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</si>
  <si>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</si>
  <si>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</si>
  <si>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</si>
  <si>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</si>
  <si>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</si>
  <si>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</si>
  <si>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</si>
  <si>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</si>
  <si>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</si>
  <si>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</si>
  <si>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</si>
  <si>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</si>
  <si>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</si>
  <si>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</si>
  <si>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</si>
  <si>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</si>
  <si>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</si>
  <si>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</si>
  <si>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</si>
  <si>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</si>
  <si>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</si>
  <si>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</si>
  <si>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</si>
  <si>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</si>
  <si>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</si>
  <si>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</si>
  <si>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</si>
  <si>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</si>
  <si>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</si>
  <si>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</si>
  <si>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</si>
  <si>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</si>
  <si>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</si>
  <si>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</si>
  <si>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</si>
  <si>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</si>
  <si>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</si>
  <si>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</si>
  <si>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</si>
  <si>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</si>
  <si>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</si>
  <si>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</si>
  <si>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</si>
  <si>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</si>
  <si>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</si>
  <si>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</si>
  <si>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</si>
  <si>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</si>
  <si>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</si>
  <si>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</si>
  <si>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</si>
  <si>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</si>
  <si>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</si>
  <si>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</si>
  <si>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</si>
  <si>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</si>
  <si>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</si>
  <si>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</si>
  <si>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</si>
  <si>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</si>
  <si>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</si>
  <si>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</si>
  <si>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</si>
  <si>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</si>
  <si>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</si>
  <si>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</si>
  <si>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</si>
  <si>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</si>
  <si>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</si>
  <si>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</si>
  <si>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</si>
  <si>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</si>
  <si>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</si>
  <si>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</si>
  <si>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</si>
  <si>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</si>
  <si>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</si>
  <si>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</si>
  <si>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</si>
  <si>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</si>
  <si>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</si>
  <si>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</si>
  <si>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</si>
  <si>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</si>
  <si>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</si>
  <si>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</si>
  <si>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</si>
  <si>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</si>
  <si>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</si>
  <si>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</si>
  <si>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</si>
  <si>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</si>
  <si>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</si>
  <si>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</si>
  <si>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</si>
  <si>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</si>
  <si>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</si>
  <si>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</si>
  <si>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</si>
  <si>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</si>
  <si>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2018</t>
  </si>
  <si>
    <t>The Lincoln National Life Insurance Company</t>
  </si>
  <si>
    <t>Lincoln Financial Group</t>
  </si>
  <si>
    <t>No</t>
  </si>
  <si>
    <r>
      <t xml:space="preserve">Part 1
</t>
    </r>
    <r>
      <rPr>
        <b/>
        <sz val="10"/>
        <color rgb="FFC00000"/>
        <rFont val="Arial"/>
        <family val="2"/>
      </rPr>
      <t xml:space="preserve">NOTE: REFER TO MLR INSTRUCTIONS FOR IMPORTANT </t>
    </r>
  </si>
  <si>
    <r>
      <t xml:space="preserve">Part 2
</t>
    </r>
    <r>
      <rPr>
        <b/>
        <sz val="10"/>
        <color rgb="FFC00000"/>
        <rFont val="Arial"/>
        <family val="2"/>
      </rPr>
      <t xml:space="preserve">NOTE: REFER TO MLR INSTRUCTIONS FOR IMPORTANT </t>
    </r>
  </si>
  <si>
    <t xml:space="preserve">Expenses are allocated on a cost center-level basis using one of the following: paid claims, quotes, subscribers, coverages, cases, new claims, open claims, list bills, self bills, sales, in force lives or in </t>
  </si>
  <si>
    <t>3.1a: FIT</t>
  </si>
  <si>
    <t>3.1b: ACA Fees</t>
  </si>
  <si>
    <t xml:space="preserve">Expenses are allocated on a cost center-level basis using one of the following: paid claims, quotes, subscribers, coverages, cases, new claims, open claims, list bills, self bills, sales, in force lives or in force premium. </t>
  </si>
  <si>
    <t>3.2a: State Insurance Dept licenses and fees</t>
  </si>
  <si>
    <t>3.2b: State premium taxes</t>
  </si>
  <si>
    <t>Variable and base compensation (salaries, benefits, and related) for sales-oriented individuals are centralized in specific grouping of cost centers.</t>
  </si>
  <si>
    <t>Agents and broker fees and commissions are booked in cost centers exclusively for these expenses.</t>
  </si>
  <si>
    <t>The dental-allocated commission and fee expenses are not deferred due to the short term nature of the contracts.</t>
  </si>
  <si>
    <t>N/A</t>
  </si>
  <si>
    <t>Contains all other expenses (direct, non-direct, TL&amp;F, commissions, etc.) which are allocated to CA (per ratio) but are not captured in other fields within the survey.</t>
  </si>
  <si>
    <t>Allocations are not automatically available at a state level.  However, CA premium is tracked on an independent database.  For survey, manually calculated the CA ratio of expenses using the total CA sitused state premium for the survey divided by the total premium for all states.</t>
  </si>
  <si>
    <t>Allocations are not automatically available at a state level.  However, CA premium is tracked on an independent database.  For survey, manually calculated the CA ratio of expenses using the total CA sitused state premium reported for the survey divided by the total premium for all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</si>
</sst>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20"/>
      <name val="Arial"/>
      <family val="2"/>
    </font>
    <font>
      <sz val="12"/>
      <name val="Arial"/>
      <family val="2"/>
    </font>
    <font>
      <b/>
      <sz val="12"/>
      <name val="Arial"/>
      <family val="2"/>
    </font>
    <font>
      <b/>
      <sz val="12"/>
      <color indexed="8"/>
      <name val="Arial"/>
      <family val="2"/>
    </font>
    <font>
      <i/>
      <sz val="12"/>
      <name val="Arial"/>
      <family val="2"/>
    </font>
    <font>
      <sz val="12"/>
      <color theme="1"/>
      <name val="Arial"/>
      <family val="2"/>
    </font>
    <font>
      <b/>
      <sz val="18"/>
      <name val="Arial"/>
      <family val="2"/>
    </font>
    <font>
      <b/>
      <sz val="12"/>
      <color rgb="FFC00000"/>
      <name val="Arial"/>
      <family val="2"/>
    </font>
    <font>
      <sz val="10"/>
      <name val="Arial"/>
      <family val="2"/>
    </font>
    <font>
      <b/>
      <sz val="10"/>
      <name val="Times New Roman"/>
      <family val="1"/>
    </font>
    <font>
      <i/>
      <sz val="8"/>
      <name val="Arial"/>
      <family val="2"/>
    </font>
    <font>
      <sz val="9"/>
      <name val="Arial"/>
      <family val="2"/>
    </font>
    <font>
      <sz val="10"/>
      <color theme="0"/>
      <name val="Arial"/>
      <family val="2"/>
    </font>
    <font>
      <b/>
      <sz val="10"/>
      <color rgb="FFC00000"/>
      <name val="Arial"/>
      <family val="2"/>
    </font>
    <font>
      <i/>
      <sz val="10"/>
      <name val="Arial"/>
      <family val="2"/>
    </font>
    <font>
      <sz val="10"/>
      <color rgb="FFFFFF00"/>
      <name val="Arial"/>
      <family val="2"/>
    </font>
    <font>
      <i/>
      <sz val="8"/>
      <color rgb="FFC00000"/>
      <name val="Arial"/>
      <family val="2"/>
    </font>
    <font>
      <sz val="10"/>
      <name val="Calibri"/>
      <family val="2"/>
    </font>
    <font>
      <sz val="10"/>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36" fillId="0" borderId="0" applyFont="0" applyFill="0" applyBorder="0" applyAlignment="0" applyProtection="0"/>
  </cellStyleXfs>
  <cellXfs count="451">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29" fillId="0" borderId="0" xfId="0" applyFont="1" applyProtection="1"/>
    <xf numFmtId="0" fontId="29" fillId="0" borderId="0" xfId="0" applyFont="1" applyProtection="1">
      <protection locked="0"/>
    </xf>
    <xf numFmtId="0" fontId="30" fillId="0" borderId="0" xfId="0" applyFont="1" applyProtection="1"/>
    <xf numFmtId="0" fontId="29" fillId="0" borderId="0" xfId="0" applyFont="1" applyAlignment="1" applyProtection="1">
      <alignment wrapText="1"/>
    </xf>
    <xf numFmtId="0" fontId="29" fillId="0" borderId="0" xfId="0" applyFont="1" applyFill="1" applyAlignment="1" applyProtection="1">
      <alignment wrapText="1"/>
    </xf>
    <xf numFmtId="0" fontId="29" fillId="24" borderId="36" xfId="325" applyFont="1" applyFill="1" applyBorder="1" applyProtection="1"/>
    <xf numFmtId="0" fontId="29" fillId="24" borderId="35" xfId="325" applyFont="1" applyFill="1" applyBorder="1" applyProtection="1"/>
    <xf numFmtId="0" fontId="29" fillId="24" borderId="85" xfId="325" applyFont="1" applyFill="1" applyBorder="1" applyAlignment="1" applyProtection="1">
      <alignment horizontal="center"/>
      <protection locked="0"/>
    </xf>
    <xf numFmtId="0" fontId="30" fillId="0" borderId="23" xfId="325" quotePrefix="1" applyFont="1" applyBorder="1" applyAlignment="1" applyProtection="1">
      <alignment horizontal="right" vertical="center"/>
    </xf>
    <xf numFmtId="0" fontId="30" fillId="0" borderId="15" xfId="325" applyFont="1" applyBorder="1" applyAlignment="1" applyProtection="1">
      <alignment vertical="center"/>
    </xf>
    <xf numFmtId="49" fontId="30" fillId="0" borderId="63" xfId="325" applyNumberFormat="1" applyFont="1" applyBorder="1" applyAlignment="1" applyProtection="1">
      <alignment horizontal="left" vertical="center"/>
      <protection locked="0"/>
    </xf>
    <xf numFmtId="0" fontId="30" fillId="0" borderId="63" xfId="325" applyFont="1" applyBorder="1" applyAlignment="1" applyProtection="1">
      <alignment horizontal="left" vertical="center"/>
      <protection locked="0"/>
    </xf>
    <xf numFmtId="0" fontId="31" fillId="0" borderId="42" xfId="0" quotePrefix="1" applyFont="1" applyBorder="1" applyAlignment="1" applyProtection="1">
      <alignment horizontal="right"/>
    </xf>
    <xf numFmtId="0" fontId="30" fillId="0" borderId="64" xfId="325" applyFont="1" applyBorder="1" applyAlignment="1" applyProtection="1">
      <alignment wrapText="1"/>
    </xf>
    <xf numFmtId="0" fontId="30" fillId="0" borderId="0" xfId="0" applyFont="1" applyFill="1" applyProtection="1"/>
    <xf numFmtId="0" fontId="29" fillId="0" borderId="0" xfId="125" applyFont="1" applyFill="1" applyAlignment="1" applyProtection="1">
      <protection locked="0"/>
    </xf>
    <xf numFmtId="0" fontId="30" fillId="0" borderId="0" xfId="125" applyFont="1" applyAlignment="1" applyProtection="1"/>
    <xf numFmtId="0" fontId="29" fillId="0" borderId="0" xfId="125" applyFont="1" applyAlignment="1" applyProtection="1"/>
    <xf numFmtId="0" fontId="29" fillId="0" borderId="0" xfId="126" applyFont="1" applyAlignment="1" applyProtection="1"/>
    <xf numFmtId="0" fontId="29" fillId="0" borderId="0" xfId="126" applyFont="1" applyAlignment="1" applyProtection="1">
      <protection locked="0"/>
    </xf>
    <xf numFmtId="0" fontId="29" fillId="0" borderId="0" xfId="125" applyFont="1" applyAlignment="1" applyProtection="1">
      <protection locked="0"/>
    </xf>
    <xf numFmtId="0" fontId="29" fillId="0" borderId="0" xfId="126" applyFont="1" applyFill="1" applyAlignment="1" applyProtection="1">
      <protection locked="0"/>
    </xf>
    <xf numFmtId="0" fontId="30" fillId="0" borderId="0" xfId="125" applyFont="1" applyAlignment="1" applyProtection="1">
      <alignment horizontal="left"/>
    </xf>
    <xf numFmtId="0" fontId="29" fillId="0" borderId="16" xfId="0" applyFont="1" applyFill="1" applyBorder="1" applyAlignment="1" applyProtection="1">
      <alignment horizontal="left" vertical="top" indent="1"/>
    </xf>
    <xf numFmtId="0" fontId="29" fillId="0" borderId="11" xfId="0" applyFont="1" applyFill="1" applyBorder="1" applyAlignment="1" applyProtection="1">
      <alignment vertical="top"/>
    </xf>
    <xf numFmtId="164" fontId="29" fillId="27" borderId="44" xfId="81" applyNumberFormat="1" applyFont="1" applyFill="1" applyBorder="1" applyAlignment="1" applyProtection="1">
      <alignment vertical="top"/>
    </xf>
    <xf numFmtId="0" fontId="29" fillId="26" borderId="11" xfId="0" applyFont="1" applyFill="1" applyBorder="1" applyAlignment="1" applyProtection="1">
      <alignment vertical="top"/>
    </xf>
    <xf numFmtId="0" fontId="29" fillId="26" borderId="11" xfId="0" applyNumberFormat="1" applyFont="1" applyFill="1" applyBorder="1" applyAlignment="1" applyProtection="1">
      <alignment vertical="top"/>
    </xf>
    <xf numFmtId="0" fontId="30" fillId="0" borderId="0" xfId="126" applyFont="1" applyFill="1" applyAlignment="1" applyProtection="1"/>
    <xf numFmtId="0" fontId="29" fillId="0" borderId="0" xfId="126" applyFont="1" applyProtection="1"/>
    <xf numFmtId="0" fontId="29" fillId="0" borderId="0" xfId="125" applyFont="1" applyFill="1" applyBorder="1" applyAlignment="1" applyProtection="1">
      <protection locked="0"/>
    </xf>
    <xf numFmtId="164" fontId="29" fillId="25" borderId="44" xfId="81" applyNumberFormat="1" applyFont="1" applyFill="1" applyBorder="1" applyAlignment="1" applyProtection="1">
      <alignment horizontal="center" vertical="top"/>
    </xf>
    <xf numFmtId="164" fontId="29" fillId="25" borderId="0" xfId="81" applyNumberFormat="1" applyFont="1" applyFill="1" applyBorder="1" applyAlignment="1" applyProtection="1">
      <alignment horizontal="center" vertical="top"/>
    </xf>
    <xf numFmtId="0" fontId="29" fillId="26" borderId="0" xfId="0" applyFont="1" applyFill="1" applyAlignment="1" applyProtection="1">
      <alignment horizontal="left"/>
    </xf>
    <xf numFmtId="49" fontId="29" fillId="26" borderId="0" xfId="0" applyNumberFormat="1" applyFont="1" applyFill="1" applyAlignment="1" applyProtection="1">
      <alignment horizontal="left"/>
    </xf>
    <xf numFmtId="0" fontId="29" fillId="0" borderId="0" xfId="0" applyFont="1"/>
    <xf numFmtId="0" fontId="30" fillId="28" borderId="10" xfId="0" applyFont="1" applyFill="1" applyBorder="1" applyAlignment="1" applyProtection="1">
      <alignment horizontal="center"/>
    </xf>
    <xf numFmtId="0" fontId="29" fillId="0" borderId="10" xfId="0" applyFont="1" applyBorder="1" applyAlignment="1" applyProtection="1">
      <alignment horizontal="center"/>
    </xf>
    <xf numFmtId="0" fontId="30" fillId="28" borderId="74" xfId="0" applyFont="1" applyFill="1" applyBorder="1" applyAlignment="1" applyProtection="1">
      <alignment horizontal="left" indent="1"/>
    </xf>
    <xf numFmtId="0" fontId="29" fillId="0" borderId="75" xfId="0" applyFont="1" applyBorder="1" applyAlignment="1" applyProtection="1">
      <alignment horizontal="left" wrapText="1" indent="3"/>
      <protection locked="0"/>
    </xf>
    <xf numFmtId="0" fontId="29" fillId="0" borderId="75" xfId="0" applyFont="1" applyBorder="1" applyAlignment="1" applyProtection="1">
      <alignment horizontal="left" indent="2"/>
    </xf>
    <xf numFmtId="0" fontId="29" fillId="0" borderId="82" xfId="0" applyFont="1" applyBorder="1" applyAlignment="1" applyProtection="1">
      <alignment horizontal="left" indent="2"/>
    </xf>
    <xf numFmtId="0" fontId="29" fillId="0" borderId="80" xfId="0" applyFont="1" applyBorder="1" applyAlignment="1" applyProtection="1">
      <alignment horizontal="left" indent="2"/>
    </xf>
    <xf numFmtId="0" fontId="30" fillId="28" borderId="29" xfId="0" applyFont="1" applyFill="1" applyBorder="1" applyAlignment="1" applyProtection="1">
      <alignment horizontal="center"/>
    </xf>
    <xf numFmtId="0" fontId="29" fillId="0" borderId="0" xfId="0" applyFont="1" applyBorder="1" applyAlignment="1"/>
    <xf numFmtId="0" fontId="29" fillId="0" borderId="29" xfId="0" applyFont="1" applyBorder="1" applyAlignment="1" applyProtection="1">
      <alignment horizontal="center"/>
    </xf>
    <xf numFmtId="0" fontId="29" fillId="0" borderId="0" xfId="0" applyFont="1" applyAlignment="1">
      <alignment horizontal="center"/>
    </xf>
    <xf numFmtId="0" fontId="30" fillId="29" borderId="56" xfId="0" applyFont="1" applyFill="1" applyBorder="1" applyAlignment="1" applyProtection="1">
      <alignment horizontal="left" indent="1"/>
    </xf>
    <xf numFmtId="0" fontId="29" fillId="28" borderId="76" xfId="0" applyFont="1" applyFill="1" applyBorder="1" applyAlignment="1" applyProtection="1">
      <alignment horizontal="left"/>
    </xf>
    <xf numFmtId="0" fontId="29" fillId="29" borderId="76" xfId="0" applyFont="1" applyFill="1" applyBorder="1" applyAlignment="1" applyProtection="1">
      <alignment horizontal="left" indent="2"/>
    </xf>
    <xf numFmtId="0" fontId="29" fillId="28" borderId="79" xfId="0" applyFont="1" applyFill="1" applyBorder="1" applyAlignment="1" applyProtection="1">
      <alignment horizontal="left"/>
    </xf>
    <xf numFmtId="0" fontId="29" fillId="28" borderId="81" xfId="0" applyFont="1" applyFill="1" applyBorder="1" applyAlignment="1" applyProtection="1">
      <alignment horizontal="left"/>
    </xf>
    <xf numFmtId="0" fontId="29" fillId="29" borderId="77" xfId="0" applyFont="1" applyFill="1" applyBorder="1" applyAlignment="1" applyProtection="1">
      <alignment horizontal="left" indent="2"/>
    </xf>
    <xf numFmtId="0" fontId="29" fillId="24" borderId="76" xfId="324" applyFont="1" applyFill="1" applyBorder="1" applyAlignment="1" applyProtection="1">
      <alignment horizontal="left"/>
    </xf>
    <xf numFmtId="0" fontId="29" fillId="0" borderId="0" xfId="0" applyFont="1" applyFill="1" applyBorder="1" applyAlignment="1"/>
    <xf numFmtId="0" fontId="29" fillId="0" borderId="0" xfId="0" applyFont="1" applyFill="1"/>
    <xf numFmtId="0" fontId="29" fillId="28" borderId="34" xfId="0" applyFont="1" applyFill="1" applyBorder="1" applyAlignment="1" applyProtection="1">
      <alignment horizontal="left"/>
    </xf>
    <xf numFmtId="0" fontId="29" fillId="28" borderId="33" xfId="0" applyFont="1" applyFill="1" applyBorder="1" applyAlignment="1" applyProtection="1">
      <alignment horizontal="left"/>
    </xf>
    <xf numFmtId="0" fontId="29" fillId="0" borderId="0" xfId="126" applyFont="1" applyFill="1" applyAlignment="1" applyProtection="1"/>
    <xf numFmtId="0" fontId="29" fillId="0" borderId="0" xfId="126" applyFont="1" applyBorder="1" applyAlignment="1" applyProtection="1">
      <alignment horizontal="left"/>
    </xf>
    <xf numFmtId="0" fontId="29" fillId="0" borderId="0" xfId="125" applyFont="1" applyFill="1" applyAlignment="1" applyProtection="1"/>
    <xf numFmtId="49" fontId="29" fillId="0" borderId="66" xfId="125" applyNumberFormat="1" applyFont="1" applyBorder="1" applyAlignment="1" applyProtection="1">
      <alignment horizontal="right"/>
    </xf>
    <xf numFmtId="49" fontId="29" fillId="0" borderId="67" xfId="126" applyNumberFormat="1" applyFont="1" applyBorder="1" applyAlignment="1" applyProtection="1">
      <alignment horizontal="left" vertical="top" indent="1"/>
    </xf>
    <xf numFmtId="0" fontId="29" fillId="0" borderId="27" xfId="126" applyFont="1" applyBorder="1" applyAlignment="1" applyProtection="1"/>
    <xf numFmtId="49" fontId="29" fillId="0" borderId="68" xfId="125" applyNumberFormat="1" applyFont="1" applyFill="1" applyBorder="1" applyAlignment="1" applyProtection="1">
      <alignment horizontal="right"/>
    </xf>
    <xf numFmtId="0" fontId="29" fillId="0" borderId="44" xfId="126" applyFont="1" applyFill="1" applyBorder="1" applyAlignment="1" applyProtection="1">
      <alignment horizontal="left" vertical="top" indent="1"/>
    </xf>
    <xf numFmtId="0" fontId="29" fillId="0" borderId="44" xfId="126" applyFont="1" applyFill="1" applyBorder="1" applyAlignment="1" applyProtection="1">
      <alignment horizontal="left" vertical="top" wrapText="1" indent="1"/>
    </xf>
    <xf numFmtId="49" fontId="29" fillId="0" borderId="68" xfId="125" applyNumberFormat="1" applyFont="1" applyBorder="1" applyAlignment="1" applyProtection="1">
      <alignment horizontal="right"/>
    </xf>
    <xf numFmtId="49" fontId="29" fillId="26" borderId="68" xfId="125" applyNumberFormat="1" applyFont="1" applyFill="1" applyBorder="1" applyAlignment="1" applyProtection="1">
      <alignment horizontal="right"/>
    </xf>
    <xf numFmtId="0" fontId="29" fillId="26" borderId="45" xfId="126" applyFont="1" applyFill="1" applyBorder="1" applyAlignment="1" applyProtection="1">
      <alignment horizontal="left" vertical="top" indent="1"/>
    </xf>
    <xf numFmtId="49" fontId="29" fillId="0" borderId="69" xfId="125" applyNumberFormat="1" applyFont="1" applyBorder="1" applyAlignment="1" applyProtection="1">
      <alignment horizontal="right"/>
    </xf>
    <xf numFmtId="0" fontId="29" fillId="26" borderId="44" xfId="125" applyFont="1" applyFill="1" applyBorder="1" applyAlignment="1" applyProtection="1">
      <alignment horizontal="left" vertical="top" indent="1"/>
    </xf>
    <xf numFmtId="49" fontId="29" fillId="0" borderId="69" xfId="125" applyNumberFormat="1" applyFont="1" applyFill="1" applyBorder="1" applyAlignment="1" applyProtection="1">
      <alignment horizontal="right"/>
    </xf>
    <xf numFmtId="0" fontId="29" fillId="0" borderId="26" xfId="0" applyNumberFormat="1" applyFont="1" applyFill="1" applyBorder="1" applyAlignment="1" applyProtection="1">
      <alignment vertical="top"/>
    </xf>
    <xf numFmtId="0" fontId="29" fillId="0" borderId="32" xfId="125" applyFont="1" applyFill="1" applyBorder="1" applyAlignment="1" applyProtection="1">
      <alignment horizontal="left" vertical="top" indent="1"/>
    </xf>
    <xf numFmtId="49" fontId="29" fillId="26" borderId="72" xfId="125" applyNumberFormat="1" applyFont="1" applyFill="1" applyBorder="1" applyAlignment="1" applyProtection="1">
      <alignment horizontal="right"/>
    </xf>
    <xf numFmtId="0" fontId="29" fillId="26" borderId="34" xfId="0" applyNumberFormat="1" applyFont="1" applyFill="1" applyBorder="1" applyAlignment="1" applyProtection="1">
      <alignment vertical="top"/>
    </xf>
    <xf numFmtId="0" fontId="29" fillId="26" borderId="45" xfId="125" applyFont="1" applyFill="1" applyBorder="1" applyAlignment="1" applyProtection="1">
      <alignment horizontal="left" vertical="top" indent="1"/>
    </xf>
    <xf numFmtId="0" fontId="30" fillId="0" borderId="68" xfId="126" applyFont="1" applyFill="1" applyBorder="1" applyAlignment="1" applyProtection="1"/>
    <xf numFmtId="0" fontId="29" fillId="0" borderId="0" xfId="125" applyFont="1" applyBorder="1" applyAlignment="1" applyProtection="1"/>
    <xf numFmtId="0" fontId="29" fillId="0" borderId="44" xfId="125" applyFont="1" applyBorder="1" applyAlignment="1" applyProtection="1"/>
    <xf numFmtId="49" fontId="29" fillId="26" borderId="70" xfId="125" applyNumberFormat="1" applyFont="1" applyFill="1" applyBorder="1" applyAlignment="1" applyProtection="1">
      <alignment horizontal="right"/>
    </xf>
    <xf numFmtId="0" fontId="29" fillId="26" borderId="33" xfId="0" applyNumberFormat="1" applyFont="1" applyFill="1" applyBorder="1" applyAlignment="1" applyProtection="1">
      <alignment vertical="top"/>
    </xf>
    <xf numFmtId="0" fontId="29" fillId="26" borderId="46" xfId="125" applyFont="1" applyFill="1" applyBorder="1" applyAlignment="1" applyProtection="1">
      <alignment horizontal="left" vertical="top" indent="1"/>
    </xf>
    <xf numFmtId="0" fontId="30" fillId="0" borderId="0" xfId="126" applyFont="1" applyFill="1" applyAlignment="1" applyProtection="1">
      <protection locked="0"/>
    </xf>
    <xf numFmtId="0" fontId="30" fillId="0" borderId="0" xfId="126" applyFont="1" applyFill="1" applyBorder="1" applyAlignment="1" applyProtection="1">
      <alignment vertical="top"/>
    </xf>
    <xf numFmtId="0" fontId="29" fillId="0" borderId="29" xfId="125" applyFont="1" applyBorder="1" applyAlignment="1" applyProtection="1">
      <alignment horizontal="center"/>
    </xf>
    <xf numFmtId="0" fontId="29" fillId="0" borderId="39" xfId="125" applyFont="1" applyBorder="1" applyAlignment="1" applyProtection="1">
      <alignment horizontal="center"/>
    </xf>
    <xf numFmtId="0" fontId="29" fillId="0" borderId="40" xfId="125" applyFont="1" applyBorder="1" applyAlignment="1" applyProtection="1">
      <alignment horizontal="center"/>
    </xf>
    <xf numFmtId="0" fontId="29" fillId="0" borderId="53" xfId="125" applyFont="1" applyBorder="1" applyAlignment="1" applyProtection="1">
      <alignment horizontal="center"/>
    </xf>
    <xf numFmtId="0" fontId="29" fillId="0" borderId="52" xfId="125" applyFont="1" applyBorder="1" applyAlignment="1" applyProtection="1">
      <alignment horizontal="center"/>
    </xf>
    <xf numFmtId="0" fontId="33" fillId="0" borderId="60" xfId="125" applyFont="1" applyFill="1" applyBorder="1" applyAlignment="1" applyProtection="1">
      <alignment horizontal="center"/>
    </xf>
    <xf numFmtId="0" fontId="33" fillId="0" borderId="56" xfId="125" applyFont="1" applyFill="1" applyBorder="1" applyAlignment="1" applyProtection="1">
      <alignment horizontal="center"/>
    </xf>
    <xf numFmtId="0" fontId="33" fillId="0" borderId="61" xfId="125" applyFont="1" applyFill="1" applyBorder="1" applyAlignment="1" applyProtection="1">
      <alignment horizontal="center"/>
    </xf>
    <xf numFmtId="0" fontId="29" fillId="26" borderId="62" xfId="91" applyNumberFormat="1" applyFont="1" applyFill="1" applyBorder="1" applyAlignment="1" applyProtection="1">
      <alignment vertical="top"/>
    </xf>
    <xf numFmtId="0" fontId="29" fillId="26" borderId="26" xfId="91" applyNumberFormat="1" applyFont="1" applyFill="1" applyBorder="1" applyAlignment="1" applyProtection="1">
      <alignment vertical="top"/>
    </xf>
    <xf numFmtId="0" fontId="29" fillId="26" borderId="32" xfId="91" applyNumberFormat="1" applyFont="1" applyFill="1" applyBorder="1" applyAlignment="1" applyProtection="1">
      <alignment vertical="top"/>
    </xf>
    <xf numFmtId="164" fontId="29" fillId="0" borderId="30" xfId="81" applyNumberFormat="1" applyFont="1" applyFill="1" applyBorder="1" applyAlignment="1" applyProtection="1">
      <alignment horizontal="center" vertical="top"/>
      <protection locked="0"/>
    </xf>
    <xf numFmtId="164" fontId="29" fillId="0" borderId="0" xfId="81" applyNumberFormat="1" applyFont="1" applyFill="1" applyBorder="1" applyAlignment="1" applyProtection="1">
      <alignment horizontal="center" vertical="top"/>
      <protection locked="0"/>
    </xf>
    <xf numFmtId="164" fontId="29" fillId="0" borderId="30" xfId="92" applyNumberFormat="1" applyFont="1" applyFill="1" applyBorder="1" applyAlignment="1" applyProtection="1">
      <alignment vertical="top"/>
      <protection locked="0"/>
    </xf>
    <xf numFmtId="164" fontId="29" fillId="0" borderId="0" xfId="81" applyNumberFormat="1" applyFont="1" applyFill="1" applyBorder="1" applyAlignment="1" applyProtection="1">
      <alignment vertical="top"/>
      <protection locked="0"/>
    </xf>
    <xf numFmtId="164" fontId="29" fillId="27" borderId="0" xfId="91" applyNumberFormat="1" applyFont="1" applyFill="1" applyBorder="1" applyAlignment="1" applyProtection="1">
      <alignment vertical="top"/>
    </xf>
    <xf numFmtId="164" fontId="29" fillId="27" borderId="44" xfId="91" applyNumberFormat="1" applyFont="1" applyFill="1" applyBorder="1" applyAlignment="1" applyProtection="1">
      <alignment vertical="top"/>
    </xf>
    <xf numFmtId="164" fontId="29" fillId="27" borderId="0" xfId="81" applyNumberFormat="1" applyFont="1" applyFill="1" applyBorder="1" applyAlignment="1" applyProtection="1">
      <alignment horizontal="center" vertical="top"/>
    </xf>
    <xf numFmtId="0" fontId="29" fillId="26" borderId="50" xfId="91" applyNumberFormat="1" applyFont="1" applyFill="1" applyBorder="1" applyAlignment="1" applyProtection="1">
      <alignment vertical="top"/>
    </xf>
    <xf numFmtId="0" fontId="29" fillId="26" borderId="34" xfId="81" applyNumberFormat="1" applyFont="1" applyFill="1" applyBorder="1" applyAlignment="1" applyProtection="1">
      <alignment vertical="top"/>
    </xf>
    <xf numFmtId="0" fontId="29" fillId="26" borderId="45" xfId="81" applyNumberFormat="1" applyFont="1" applyFill="1" applyBorder="1" applyAlignment="1" applyProtection="1">
      <alignment vertical="top"/>
    </xf>
    <xf numFmtId="0" fontId="29" fillId="26" borderId="30" xfId="91" applyNumberFormat="1" applyFont="1" applyFill="1" applyBorder="1" applyAlignment="1" applyProtection="1">
      <alignment vertical="top"/>
    </xf>
    <xf numFmtId="0" fontId="29" fillId="26" borderId="44" xfId="91" applyNumberFormat="1" applyFont="1" applyFill="1" applyBorder="1" applyAlignment="1" applyProtection="1">
      <alignment vertical="top"/>
    </xf>
    <xf numFmtId="164" fontId="29" fillId="0" borderId="30" xfId="81" applyNumberFormat="1" applyFont="1" applyFill="1" applyBorder="1" applyAlignment="1" applyProtection="1">
      <alignment vertical="top"/>
      <protection locked="0"/>
    </xf>
    <xf numFmtId="164" fontId="29" fillId="27" borderId="0" xfId="81" applyNumberFormat="1" applyFont="1" applyFill="1" applyBorder="1" applyAlignment="1" applyProtection="1">
      <alignment vertical="top"/>
    </xf>
    <xf numFmtId="0" fontId="29" fillId="26" borderId="30" xfId="126" applyNumberFormat="1" applyFont="1" applyFill="1" applyBorder="1" applyAlignment="1" applyProtection="1">
      <alignment horizontal="center" vertical="top"/>
    </xf>
    <xf numFmtId="0" fontId="29" fillId="26" borderId="0" xfId="126" applyNumberFormat="1" applyFont="1" applyFill="1" applyBorder="1" applyAlignment="1" applyProtection="1">
      <alignment horizontal="center" vertical="top"/>
    </xf>
    <xf numFmtId="0" fontId="29" fillId="26" borderId="44" xfId="126" applyNumberFormat="1" applyFont="1" applyFill="1" applyBorder="1" applyAlignment="1" applyProtection="1">
      <alignment horizontal="center" vertical="top"/>
    </xf>
    <xf numFmtId="3" fontId="29" fillId="0" borderId="55" xfId="126" applyNumberFormat="1" applyFont="1" applyFill="1" applyBorder="1" applyAlignment="1" applyProtection="1">
      <alignment horizontal="center" vertical="top"/>
      <protection locked="0"/>
    </xf>
    <xf numFmtId="3" fontId="29" fillId="0" borderId="19" xfId="126" applyNumberFormat="1" applyFont="1" applyFill="1" applyBorder="1" applyAlignment="1" applyProtection="1">
      <alignment horizontal="center" vertical="top"/>
      <protection locked="0"/>
    </xf>
    <xf numFmtId="37" fontId="29" fillId="27" borderId="19" xfId="126" applyNumberFormat="1" applyFont="1" applyFill="1" applyBorder="1" applyAlignment="1" applyProtection="1">
      <alignment horizontal="center" vertical="top"/>
    </xf>
    <xf numFmtId="37" fontId="29" fillId="27" borderId="71" xfId="126" applyNumberFormat="1" applyFont="1" applyFill="1" applyBorder="1" applyAlignment="1" applyProtection="1">
      <alignment horizontal="center" vertical="top"/>
    </xf>
    <xf numFmtId="3" fontId="29" fillId="0" borderId="62" xfId="126" applyNumberFormat="1" applyFont="1" applyFill="1" applyBorder="1" applyAlignment="1" applyProtection="1">
      <alignment horizontal="center" vertical="top"/>
      <protection locked="0"/>
    </xf>
    <xf numFmtId="37" fontId="29" fillId="27" borderId="26" xfId="126" applyNumberFormat="1" applyFont="1" applyFill="1" applyBorder="1" applyAlignment="1" applyProtection="1">
      <alignment horizontal="center" vertical="top"/>
    </xf>
    <xf numFmtId="0" fontId="29" fillId="26" borderId="55" xfId="126" applyNumberFormat="1" applyFont="1" applyFill="1" applyBorder="1" applyAlignment="1" applyProtection="1">
      <alignment horizontal="center" vertical="top"/>
    </xf>
    <xf numFmtId="0" fontId="29" fillId="26" borderId="19" xfId="126" applyNumberFormat="1" applyFont="1" applyFill="1" applyBorder="1" applyAlignment="1" applyProtection="1">
      <alignment horizontal="center" vertical="top"/>
    </xf>
    <xf numFmtId="0" fontId="29" fillId="26" borderId="71" xfId="126" applyNumberFormat="1" applyFont="1" applyFill="1" applyBorder="1" applyAlignment="1" applyProtection="1">
      <alignment horizontal="center" vertical="top"/>
    </xf>
    <xf numFmtId="0" fontId="29" fillId="26" borderId="62" xfId="125" applyFont="1" applyFill="1" applyBorder="1" applyAlignment="1" applyProtection="1"/>
    <xf numFmtId="0" fontId="29" fillId="26" borderId="26" xfId="125" applyFont="1" applyFill="1" applyBorder="1" applyAlignment="1" applyProtection="1"/>
    <xf numFmtId="0" fontId="29" fillId="26" borderId="32" xfId="125" applyFont="1" applyFill="1" applyBorder="1" applyAlignment="1" applyProtection="1"/>
    <xf numFmtId="164" fontId="29" fillId="26" borderId="26" xfId="91" applyNumberFormat="1" applyFont="1" applyFill="1" applyBorder="1" applyAlignment="1" applyProtection="1"/>
    <xf numFmtId="0" fontId="29" fillId="26" borderId="26" xfId="0" applyFont="1" applyFill="1" applyBorder="1" applyProtection="1"/>
    <xf numFmtId="0" fontId="29" fillId="25" borderId="30" xfId="125" applyFont="1" applyFill="1" applyBorder="1" applyAlignment="1" applyProtection="1"/>
    <xf numFmtId="0" fontId="29" fillId="25" borderId="0" xfId="125" applyFont="1" applyFill="1" applyBorder="1" applyAlignment="1" applyProtection="1"/>
    <xf numFmtId="167" fontId="29" fillId="27" borderId="0" xfId="125" applyNumberFormat="1" applyFont="1" applyFill="1" applyAlignment="1" applyProtection="1"/>
    <xf numFmtId="0" fontId="29" fillId="26" borderId="41" xfId="126" applyNumberFormat="1" applyFont="1" applyFill="1" applyBorder="1" applyAlignment="1" applyProtection="1">
      <alignment horizontal="center" vertical="top"/>
    </xf>
    <xf numFmtId="0" fontId="29" fillId="26" borderId="33" xfId="126" applyNumberFormat="1" applyFont="1" applyFill="1" applyBorder="1" applyAlignment="1" applyProtection="1">
      <alignment horizontal="center" vertical="top"/>
    </xf>
    <xf numFmtId="0" fontId="29" fillId="26" borderId="46" xfId="126" applyNumberFormat="1" applyFont="1" applyFill="1" applyBorder="1" applyAlignment="1" applyProtection="1">
      <alignment horizontal="center" vertical="top"/>
    </xf>
    <xf numFmtId="49" fontId="30" fillId="26" borderId="0" xfId="125" applyNumberFormat="1" applyFont="1" applyFill="1" applyAlignment="1" applyProtection="1">
      <alignment horizontal="left"/>
    </xf>
    <xf numFmtId="0" fontId="30" fillId="0" borderId="0" xfId="126" applyFont="1" applyAlignment="1" applyProtection="1">
      <alignment horizontal="left"/>
    </xf>
    <xf numFmtId="0" fontId="30" fillId="0" borderId="0" xfId="126" applyFont="1" applyProtection="1"/>
    <xf numFmtId="0" fontId="30" fillId="0" borderId="0" xfId="126" applyFont="1" applyFill="1" applyAlignment="1"/>
    <xf numFmtId="0" fontId="30" fillId="0" borderId="0" xfId="126" applyFont="1"/>
    <xf numFmtId="0" fontId="30" fillId="0" borderId="0" xfId="0" applyFont="1" applyProtection="1">
      <protection locked="0"/>
    </xf>
    <xf numFmtId="0" fontId="32" fillId="0" borderId="0" xfId="0" applyFont="1" applyProtection="1"/>
    <xf numFmtId="0" fontId="30" fillId="0" borderId="0" xfId="0" applyFont="1" applyAlignment="1" applyProtection="1">
      <alignment horizontal="center"/>
    </xf>
    <xf numFmtId="0" fontId="29" fillId="0" borderId="0" xfId="0" applyFont="1" applyAlignment="1" applyProtection="1"/>
    <xf numFmtId="0" fontId="30" fillId="0" borderId="0" xfId="0" applyFont="1" applyFill="1" applyAlignment="1" applyProtection="1">
      <alignment horizontal="center"/>
    </xf>
    <xf numFmtId="0" fontId="30" fillId="24" borderId="39" xfId="0" applyFont="1" applyFill="1" applyBorder="1" applyAlignment="1" applyProtection="1">
      <alignment horizontal="center"/>
    </xf>
    <xf numFmtId="0" fontId="29" fillId="0" borderId="16" xfId="125" applyFont="1" applyBorder="1" applyAlignment="1" applyProtection="1">
      <alignment wrapText="1"/>
    </xf>
    <xf numFmtId="0" fontId="29" fillId="0" borderId="32" xfId="0" applyFont="1" applyBorder="1" applyAlignment="1" applyProtection="1">
      <alignment wrapText="1"/>
    </xf>
    <xf numFmtId="0" fontId="29" fillId="0" borderId="0" xfId="0" applyFont="1" applyFill="1" applyAlignment="1" applyProtection="1"/>
    <xf numFmtId="0" fontId="30" fillId="0" borderId="0" xfId="126" applyFont="1" applyFill="1" applyBorder="1" applyAlignment="1" applyProtection="1">
      <alignment vertical="top" wrapText="1"/>
    </xf>
    <xf numFmtId="0" fontId="30" fillId="0" borderId="16" xfId="0" applyFont="1" applyBorder="1" applyAlignment="1" applyProtection="1">
      <alignment vertical="top"/>
    </xf>
    <xf numFmtId="0" fontId="30" fillId="0" borderId="26" xfId="0" applyFont="1" applyBorder="1" applyAlignment="1" applyProtection="1">
      <alignment vertical="top"/>
    </xf>
    <xf numFmtId="0" fontId="30" fillId="24" borderId="39" xfId="0" applyFont="1" applyFill="1" applyBorder="1" applyAlignment="1" applyProtection="1"/>
    <xf numFmtId="0" fontId="29" fillId="30" borderId="39" xfId="0" applyFont="1" applyFill="1" applyBorder="1" applyAlignment="1" applyProtection="1">
      <alignment vertical="center"/>
    </xf>
    <xf numFmtId="0" fontId="30" fillId="30" borderId="39" xfId="0" applyFont="1" applyFill="1" applyBorder="1" applyAlignment="1" applyProtection="1">
      <alignment vertical="center"/>
    </xf>
    <xf numFmtId="0" fontId="29" fillId="30" borderId="40" xfId="0" applyFont="1" applyFill="1" applyBorder="1" applyAlignment="1" applyProtection="1">
      <alignment vertical="center"/>
    </xf>
    <xf numFmtId="0" fontId="30" fillId="31" borderId="27" xfId="0" applyFont="1" applyFill="1" applyBorder="1" applyAlignment="1" applyProtection="1">
      <alignment vertical="center"/>
    </xf>
    <xf numFmtId="0" fontId="30" fillId="30" borderId="39" xfId="0" applyFont="1" applyFill="1" applyBorder="1" applyAlignment="1" applyProtection="1">
      <alignment horizontal="left" vertical="center"/>
    </xf>
    <xf numFmtId="0" fontId="30" fillId="31" borderId="39" xfId="0" applyFont="1" applyFill="1" applyBorder="1" applyAlignment="1" applyProtection="1"/>
    <xf numFmtId="0" fontId="30" fillId="31" borderId="39" xfId="0" applyFont="1" applyFill="1" applyBorder="1" applyAlignment="1" applyProtection="1">
      <alignment horizontal="right"/>
    </xf>
    <xf numFmtId="0" fontId="30" fillId="31" borderId="39" xfId="0" applyFont="1" applyFill="1" applyBorder="1" applyAlignment="1" applyProtection="1">
      <alignment horizontal="left"/>
    </xf>
    <xf numFmtId="0" fontId="28" fillId="0" borderId="0" xfId="0" applyFont="1" applyAlignment="1" applyProtection="1">
      <alignment vertical="center"/>
    </xf>
    <xf numFmtId="0" fontId="29" fillId="29" borderId="78" xfId="0" applyFont="1" applyFill="1" applyBorder="1" applyAlignment="1" applyProtection="1"/>
    <xf numFmtId="0" fontId="29" fillId="29" borderId="61" xfId="0" applyFont="1" applyFill="1" applyBorder="1" applyAlignment="1" applyProtection="1"/>
    <xf numFmtId="0" fontId="29" fillId="0" borderId="78" xfId="0" applyFont="1" applyBorder="1" applyAlignment="1" applyProtection="1">
      <alignment wrapText="1"/>
      <protection locked="0"/>
    </xf>
    <xf numFmtId="0" fontId="34" fillId="0" borderId="0" xfId="0" applyFont="1" applyFill="1" applyAlignment="1" applyProtection="1">
      <alignment vertical="center"/>
    </xf>
    <xf numFmtId="0" fontId="34" fillId="0" borderId="0" xfId="0" applyFont="1" applyAlignment="1" applyProtection="1">
      <alignment vertical="center"/>
    </xf>
    <xf numFmtId="0" fontId="30" fillId="0" borderId="11" xfId="0" applyFont="1" applyBorder="1" applyAlignment="1" applyProtection="1">
      <alignment vertical="top"/>
    </xf>
    <xf numFmtId="0" fontId="30" fillId="0" borderId="0" xfId="0" applyFont="1" applyBorder="1" applyAlignment="1" applyProtection="1">
      <alignment vertical="top"/>
    </xf>
    <xf numFmtId="0" fontId="30" fillId="0" borderId="26" xfId="0" applyFont="1" applyBorder="1" applyAlignment="1" applyProtection="1">
      <alignment vertical="top" wrapText="1"/>
    </xf>
    <xf numFmtId="0" fontId="35" fillId="0" borderId="0" xfId="0" applyFont="1" applyBorder="1" applyAlignment="1" applyProtection="1">
      <alignment vertical="top"/>
    </xf>
    <xf numFmtId="0" fontId="30" fillId="31" borderId="29" xfId="125" applyFont="1" applyFill="1" applyBorder="1" applyAlignment="1" applyProtection="1"/>
    <xf numFmtId="0" fontId="30" fillId="30" borderId="29" xfId="125" applyFont="1" applyFill="1" applyBorder="1" applyAlignment="1" applyProtection="1">
      <alignment vertical="center"/>
    </xf>
    <xf numFmtId="0" fontId="30" fillId="24" borderId="29" xfId="125" applyFont="1" applyFill="1" applyBorder="1" applyAlignment="1" applyProtection="1"/>
    <xf numFmtId="0" fontId="29" fillId="24" borderId="39" xfId="0" applyFont="1" applyFill="1" applyBorder="1" applyAlignment="1" applyProtection="1"/>
    <xf numFmtId="0" fontId="29" fillId="24" borderId="40" xfId="0" applyFont="1" applyFill="1" applyBorder="1" applyAlignment="1" applyProtection="1"/>
    <xf numFmtId="0" fontId="30" fillId="31" borderId="36" xfId="125" applyFont="1" applyFill="1" applyBorder="1" applyAlignment="1" applyProtection="1">
      <alignment vertical="center"/>
    </xf>
    <xf numFmtId="0" fontId="30" fillId="31" borderId="29" xfId="125" applyFont="1" applyFill="1" applyBorder="1" applyAlignment="1" applyProtection="1">
      <alignment vertical="center"/>
    </xf>
    <xf numFmtId="0" fontId="30" fillId="31" borderId="39" xfId="125" applyFont="1" applyFill="1" applyBorder="1" applyAlignment="1" applyProtection="1">
      <alignment vertical="center"/>
    </xf>
    <xf numFmtId="0" fontId="30" fillId="31" borderId="40" xfId="125" applyFont="1" applyFill="1" applyBorder="1" applyAlignment="1" applyProtection="1">
      <alignment vertical="center"/>
    </xf>
    <xf numFmtId="0" fontId="30" fillId="31" borderId="39" xfId="125" applyFont="1" applyFill="1" applyBorder="1" applyAlignment="1" applyProtection="1">
      <alignment horizontal="right" vertical="center"/>
    </xf>
    <xf numFmtId="0" fontId="29" fillId="29" borderId="83" xfId="0" applyFont="1" applyFill="1" applyBorder="1" applyAlignment="1">
      <alignment vertical="top"/>
    </xf>
    <xf numFmtId="0" fontId="29" fillId="29" borderId="84" xfId="0" applyFont="1" applyFill="1" applyBorder="1" applyAlignment="1">
      <alignment vertical="top"/>
    </xf>
    <xf numFmtId="0" fontId="29" fillId="0" borderId="71" xfId="0" applyFont="1" applyFill="1" applyBorder="1" applyAlignment="1" applyProtection="1"/>
    <xf numFmtId="0" fontId="29" fillId="0" borderId="71" xfId="0" applyFont="1" applyFill="1" applyBorder="1" applyAlignment="1" applyProtection="1">
      <protection locked="0"/>
    </xf>
    <xf numFmtId="0" fontId="29" fillId="0" borderId="69" xfId="0" applyFont="1" applyFill="1" applyBorder="1" applyAlignment="1" applyProtection="1"/>
    <xf numFmtId="0" fontId="29" fillId="0" borderId="32" xfId="0" applyFont="1" applyFill="1" applyBorder="1" applyAlignment="1" applyProtection="1"/>
    <xf numFmtId="0" fontId="29" fillId="0" borderId="55" xfId="0" applyFont="1" applyFill="1" applyBorder="1" applyAlignment="1" applyProtection="1">
      <alignment vertical="top"/>
    </xf>
    <xf numFmtId="0" fontId="29" fillId="0" borderId="71" xfId="0" applyFont="1" applyFill="1" applyBorder="1" applyAlignment="1" applyProtection="1">
      <alignment vertical="top"/>
    </xf>
    <xf numFmtId="0" fontId="29" fillId="0" borderId="55" xfId="0" applyFont="1" applyFill="1" applyBorder="1" applyAlignment="1" applyProtection="1"/>
    <xf numFmtId="0" fontId="29" fillId="0" borderId="55" xfId="0" applyFont="1" applyFill="1" applyBorder="1" applyAlignment="1" applyProtection="1">
      <alignment vertical="top" wrapText="1"/>
      <protection locked="0"/>
    </xf>
    <xf numFmtId="0" fontId="29" fillId="0" borderId="71" xfId="0" applyFont="1" applyFill="1" applyBorder="1" applyAlignment="1" applyProtection="1">
      <alignment vertical="top" wrapText="1"/>
      <protection locked="0"/>
    </xf>
    <xf numFmtId="0" fontId="29" fillId="29" borderId="55" xfId="0" applyFont="1" applyFill="1" applyBorder="1" applyAlignment="1">
      <alignment wrapText="1"/>
    </xf>
    <xf numFmtId="0" fontId="29" fillId="29" borderId="71" xfId="0" applyFont="1" applyFill="1" applyBorder="1" applyAlignment="1">
      <alignment wrapText="1"/>
    </xf>
    <xf numFmtId="0" fontId="30" fillId="24" borderId="32" xfId="0" applyFont="1" applyFill="1" applyBorder="1" applyAlignment="1" applyProtection="1"/>
    <xf numFmtId="0" fontId="29" fillId="26" borderId="0" xfId="0" applyFont="1" applyFill="1" applyAlignment="1" applyProtection="1"/>
    <xf numFmtId="49" fontId="29" fillId="26" borderId="0" xfId="125" applyNumberFormat="1" applyFont="1" applyFill="1" applyAlignment="1" applyProtection="1"/>
    <xf numFmtId="49" fontId="29"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0" fillId="31" borderId="35" xfId="0" applyFont="1" applyFill="1" applyBorder="1" applyAlignment="1" applyProtection="1">
      <alignment horizontal="center" vertical="center"/>
    </xf>
    <xf numFmtId="0" fontId="30" fillId="31" borderId="35" xfId="0" applyFont="1" applyFill="1" applyBorder="1" applyAlignment="1" applyProtection="1">
      <alignment vertical="center"/>
    </xf>
    <xf numFmtId="0" fontId="29" fillId="0" borderId="68" xfId="125" applyFont="1" applyBorder="1" applyAlignment="1" applyProtection="1">
      <alignment horizontal="right" vertical="center"/>
    </xf>
    <xf numFmtId="0" fontId="29" fillId="0" borderId="73" xfId="0" applyFont="1" applyBorder="1" applyAlignment="1" applyProtection="1">
      <alignment horizontal="center"/>
    </xf>
    <xf numFmtId="0" fontId="29" fillId="0" borderId="70" xfId="0" applyFont="1" applyBorder="1" applyAlignment="1" applyProtection="1">
      <alignment horizontal="left" wrapText="1" indent="3"/>
      <protection locked="0"/>
    </xf>
    <xf numFmtId="0" fontId="29" fillId="0" borderId="84" xfId="0" applyFont="1" applyBorder="1" applyAlignment="1" applyProtection="1">
      <alignment wrapText="1"/>
      <protection locked="0"/>
    </xf>
    <xf numFmtId="0" fontId="30" fillId="28" borderId="73" xfId="0" applyFont="1" applyFill="1" applyBorder="1" applyAlignment="1" applyProtection="1">
      <alignment horizontal="center"/>
    </xf>
    <xf numFmtId="0" fontId="30" fillId="0" borderId="12" xfId="0" applyFont="1" applyBorder="1" applyAlignment="1" applyProtection="1">
      <alignment horizontal="center"/>
    </xf>
    <xf numFmtId="0" fontId="30" fillId="24" borderId="36" xfId="0" applyFont="1" applyFill="1" applyBorder="1" applyAlignment="1" applyProtection="1">
      <alignment vertical="top" wrapText="1"/>
    </xf>
    <xf numFmtId="0" fontId="30" fillId="24" borderId="66" xfId="0" applyFont="1" applyFill="1" applyBorder="1" applyAlignment="1" applyProtection="1">
      <alignment wrapText="1"/>
    </xf>
    <xf numFmtId="0" fontId="30" fillId="24" borderId="62" xfId="0" applyFont="1" applyFill="1" applyBorder="1" applyAlignment="1" applyProtection="1">
      <alignment wrapText="1"/>
    </xf>
    <xf numFmtId="0" fontId="29" fillId="0" borderId="23" xfId="0" applyFont="1" applyFill="1" applyBorder="1" applyAlignment="1" applyProtection="1">
      <protection locked="0"/>
    </xf>
    <xf numFmtId="0" fontId="29" fillId="0" borderId="10" xfId="0" applyFont="1" applyBorder="1" applyAlignment="1" applyProtection="1">
      <alignment wrapText="1"/>
    </xf>
    <xf numFmtId="0" fontId="34" fillId="0" borderId="0" xfId="0" applyFont="1" applyAlignment="1" applyProtection="1">
      <alignment horizontal="center" vertical="center"/>
    </xf>
    <xf numFmtId="0" fontId="29" fillId="24" borderId="71" xfId="0" applyFont="1" applyFill="1" applyBorder="1" applyAlignment="1" applyProtection="1">
      <alignment vertical="top" wrapText="1"/>
      <protection locked="0"/>
    </xf>
    <xf numFmtId="49" fontId="37" fillId="0" borderId="63" xfId="325" applyNumberFormat="1" applyFont="1" applyBorder="1" applyAlignment="1" applyProtection="1">
      <alignment horizontal="left" vertical="center"/>
      <protection locked="0"/>
    </xf>
    <xf numFmtId="0" fontId="37" fillId="0" borderId="65" xfId="325" applyFont="1" applyFill="1" applyBorder="1" applyProtection="1">
      <protection locked="0"/>
    </xf>
    <xf numFmtId="165" fontId="4" fillId="0" borderId="0" xfId="62" applyNumberFormat="1" applyFont="1" applyProtection="1">
      <protection locked="0"/>
    </xf>
    <xf numFmtId="0" fontId="24" fillId="0" borderId="0" xfId="0" applyFont="1" applyProtection="1"/>
    <xf numFmtId="0" fontId="24" fillId="0" borderId="0" xfId="0" applyFont="1" applyFill="1" applyProtection="1"/>
    <xf numFmtId="0" fontId="40" fillId="0" borderId="0" xfId="0" applyFont="1" applyFill="1" applyProtection="1">
      <protection locked="0"/>
    </xf>
    <xf numFmtId="0" fontId="24" fillId="0" borderId="0" xfId="125" applyFont="1" applyAlignment="1" applyProtection="1"/>
    <xf numFmtId="0" fontId="4" fillId="0" borderId="0" xfId="125" applyFont="1" applyAlignment="1" applyProtection="1"/>
    <xf numFmtId="0" fontId="4" fillId="0" borderId="0" xfId="0" applyFont="1" applyAlignment="1" applyProtection="1">
      <alignment wrapText="1"/>
      <protection locked="0"/>
    </xf>
    <xf numFmtId="0" fontId="4" fillId="0" borderId="0" xfId="126" applyFont="1" applyAlignment="1" applyProtection="1"/>
    <xf numFmtId="0" fontId="4" fillId="26" borderId="0" xfId="125" applyFont="1" applyFill="1" applyAlignment="1" applyProtection="1"/>
    <xf numFmtId="0" fontId="4" fillId="26" borderId="0" xfId="0" applyFont="1" applyFill="1" applyAlignment="1" applyProtection="1"/>
    <xf numFmtId="0" fontId="4" fillId="26" borderId="0" xfId="125" applyFont="1" applyFill="1" applyAlignment="1" applyProtection="1">
      <alignment horizontal="left"/>
    </xf>
    <xf numFmtId="0" fontId="24" fillId="0" borderId="0" xfId="0" applyFont="1" applyFill="1" applyAlignment="1" applyProtection="1">
      <alignment vertical="center"/>
    </xf>
    <xf numFmtId="0" fontId="24" fillId="0" borderId="0" xfId="0" applyFont="1" applyAlignment="1" applyProtection="1">
      <alignment vertical="center"/>
    </xf>
    <xf numFmtId="0" fontId="4" fillId="26" borderId="0" xfId="126" applyFont="1" applyFill="1" applyAlignment="1" applyProtection="1"/>
    <xf numFmtId="0" fontId="4" fillId="0" borderId="0" xfId="0" applyFont="1" applyFill="1" applyAlignment="1" applyProtection="1">
      <alignment wrapText="1"/>
      <protection locked="0"/>
    </xf>
    <xf numFmtId="49" fontId="4" fillId="26" borderId="0" xfId="125" applyNumberFormat="1" applyFont="1" applyFill="1" applyAlignment="1" applyProtection="1"/>
    <xf numFmtId="49" fontId="4" fillId="26" borderId="0" xfId="0" applyNumberFormat="1" applyFont="1" applyFill="1" applyAlignment="1" applyProtection="1">
      <alignment horizontal="left"/>
    </xf>
    <xf numFmtId="49" fontId="4" fillId="0" borderId="0" xfId="0" applyNumberFormat="1" applyFont="1" applyFill="1" applyAlignment="1" applyProtection="1">
      <alignment horizontal="left"/>
      <protection locked="0"/>
    </xf>
    <xf numFmtId="49" fontId="4" fillId="0" borderId="0" xfId="0" applyNumberFormat="1" applyFont="1" applyFill="1" applyAlignment="1" applyProtection="1">
      <alignment wrapText="1"/>
      <protection locked="0"/>
    </xf>
    <xf numFmtId="0" fontId="24" fillId="0" borderId="0" xfId="125" applyFont="1" applyAlignment="1" applyProtection="1">
      <alignment horizontal="left"/>
    </xf>
    <xf numFmtId="0" fontId="24" fillId="0" borderId="0" xfId="0" applyFont="1" applyAlignment="1" applyProtection="1">
      <alignment horizontal="right" vertical="center"/>
    </xf>
    <xf numFmtId="0" fontId="4" fillId="0" borderId="0" xfId="125" applyFont="1" applyFill="1" applyBorder="1" applyAlignment="1" applyProtection="1">
      <alignment wrapText="1"/>
      <protection locked="0"/>
    </xf>
    <xf numFmtId="49" fontId="4" fillId="26" borderId="0" xfId="0" applyNumberFormat="1" applyFont="1" applyFill="1" applyAlignment="1" applyProtection="1"/>
    <xf numFmtId="0" fontId="4" fillId="0" borderId="0" xfId="0" applyFont="1" applyAlignment="1" applyProtection="1">
      <protection locked="0"/>
    </xf>
    <xf numFmtId="0" fontId="4" fillId="0" borderId="0" xfId="125" applyFont="1" applyAlignment="1" applyProtection="1">
      <alignment wrapText="1"/>
      <protection locked="0"/>
    </xf>
    <xf numFmtId="0" fontId="24" fillId="24" borderId="29" xfId="0" applyFont="1" applyFill="1" applyBorder="1" applyAlignment="1" applyProtection="1"/>
    <xf numFmtId="0" fontId="24" fillId="24" borderId="39" xfId="0" applyFont="1" applyFill="1" applyBorder="1" applyAlignment="1" applyProtection="1"/>
    <xf numFmtId="0" fontId="24" fillId="24" borderId="40" xfId="0" applyFont="1" applyFill="1" applyBorder="1" applyAlignment="1" applyProtection="1"/>
    <xf numFmtId="0" fontId="24" fillId="30" borderId="29" xfId="0" applyFont="1" applyFill="1" applyBorder="1" applyAlignment="1" applyProtection="1">
      <alignment vertical="center"/>
    </xf>
    <xf numFmtId="0" fontId="4" fillId="30" borderId="39" xfId="0" applyFont="1" applyFill="1" applyBorder="1" applyAlignment="1" applyProtection="1">
      <alignment vertical="center"/>
    </xf>
    <xf numFmtId="0" fontId="24" fillId="30" borderId="39" xfId="0" applyFont="1" applyFill="1" applyBorder="1" applyAlignment="1" applyProtection="1">
      <alignment vertical="center"/>
    </xf>
    <xf numFmtId="0" fontId="4" fillId="30" borderId="40" xfId="0" applyFont="1" applyFill="1" applyBorder="1" applyAlignment="1" applyProtection="1">
      <alignment vertical="center"/>
    </xf>
    <xf numFmtId="0" fontId="24" fillId="31" borderId="36" xfId="0" applyFont="1" applyFill="1" applyBorder="1" applyAlignment="1" applyProtection="1">
      <alignment horizontal="right"/>
    </xf>
    <xf numFmtId="0" fontId="24" fillId="31" borderId="35" xfId="0" applyFont="1" applyFill="1" applyBorder="1" applyAlignment="1" applyProtection="1"/>
    <xf numFmtId="0" fontId="24" fillId="31" borderId="35" xfId="0" applyFont="1" applyFill="1" applyBorder="1" applyAlignment="1" applyProtection="1">
      <alignment horizontal="right"/>
    </xf>
    <xf numFmtId="0" fontId="24" fillId="31" borderId="36" xfId="0" applyFont="1" applyFill="1" applyBorder="1" applyAlignment="1" applyProtection="1">
      <alignment horizontal="right" vertical="center"/>
    </xf>
    <xf numFmtId="0" fontId="24" fillId="31" borderId="27" xfId="0" applyFont="1" applyFill="1" applyBorder="1" applyAlignment="1" applyProtection="1">
      <alignment horizontal="right" vertical="center"/>
    </xf>
    <xf numFmtId="49" fontId="4" fillId="0" borderId="36" xfId="0" applyNumberFormat="1" applyFont="1" applyBorder="1" applyAlignment="1" applyProtection="1">
      <alignment horizontal="center" vertical="top" wrapText="1"/>
    </xf>
    <xf numFmtId="49" fontId="4" fillId="0" borderId="35" xfId="0" applyNumberFormat="1" applyFont="1" applyBorder="1" applyAlignment="1" applyProtection="1">
      <alignment horizontal="center" vertical="top" wrapText="1"/>
    </xf>
    <xf numFmtId="49" fontId="4" fillId="0" borderId="27" xfId="0" applyNumberFormat="1" applyFont="1" applyBorder="1" applyAlignment="1" applyProtection="1">
      <alignment horizontal="center" vertical="top" wrapText="1"/>
    </xf>
    <xf numFmtId="0" fontId="24" fillId="0" borderId="16" xfId="0" applyFont="1" applyBorder="1" applyAlignment="1" applyProtection="1">
      <alignment vertical="top" wrapText="1"/>
    </xf>
    <xf numFmtId="0" fontId="24" fillId="0" borderId="26" xfId="0" applyFont="1" applyBorder="1" applyAlignment="1" applyProtection="1">
      <alignment vertical="top"/>
    </xf>
    <xf numFmtId="0" fontId="24" fillId="0" borderId="17" xfId="0" applyFont="1" applyBorder="1" applyAlignment="1" applyProtection="1">
      <alignment vertical="top" wrapText="1"/>
    </xf>
    <xf numFmtId="14" fontId="4" fillId="0" borderId="41" xfId="0" applyNumberFormat="1" applyFont="1" applyBorder="1" applyAlignment="1" applyProtection="1">
      <alignment horizontal="center" vertical="top" wrapText="1"/>
    </xf>
    <xf numFmtId="14" fontId="4" fillId="0" borderId="33" xfId="0" applyNumberFormat="1" applyFont="1" applyBorder="1" applyAlignment="1" applyProtection="1">
      <alignment horizontal="center" vertical="top" wrapText="1"/>
    </xf>
    <xf numFmtId="14" fontId="4" fillId="0" borderId="46" xfId="0" applyNumberFormat="1" applyFont="1" applyBorder="1" applyAlignment="1" applyProtection="1">
      <alignment horizontal="center" vertical="top" wrapText="1"/>
    </xf>
    <xf numFmtId="0" fontId="24" fillId="0" borderId="22" xfId="0" applyFont="1" applyBorder="1" applyAlignment="1" applyProtection="1">
      <alignment vertical="top"/>
    </xf>
    <xf numFmtId="0" fontId="24" fillId="0" borderId="34" xfId="0" applyFont="1" applyBorder="1" applyAlignment="1" applyProtection="1">
      <alignment vertical="top"/>
    </xf>
    <xf numFmtId="0" fontId="41" fillId="0" borderId="18" xfId="0" applyFont="1" applyBorder="1" applyAlignment="1" applyProtection="1">
      <alignment vertical="top"/>
    </xf>
    <xf numFmtId="0" fontId="4" fillId="0" borderId="53" xfId="0" applyFont="1" applyFill="1" applyBorder="1" applyAlignment="1" applyProtection="1">
      <alignment horizontal="center" vertical="top" wrapText="1"/>
    </xf>
    <xf numFmtId="0" fontId="4" fillId="0" borderId="51" xfId="0" applyFont="1" applyFill="1" applyBorder="1" applyAlignment="1" applyProtection="1">
      <alignment horizontal="center" vertical="top" wrapText="1"/>
    </xf>
    <xf numFmtId="0" fontId="4" fillId="0" borderId="25" xfId="0" applyFont="1" applyFill="1" applyBorder="1" applyAlignment="1" applyProtection="1">
      <alignment horizontal="center" vertical="top" wrapText="1"/>
    </xf>
    <xf numFmtId="0" fontId="4" fillId="0" borderId="87"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164" fontId="4" fillId="26" borderId="57" xfId="81" applyNumberFormat="1" applyFont="1" applyFill="1" applyBorder="1" applyAlignment="1" applyProtection="1">
      <alignment vertical="top"/>
    </xf>
    <xf numFmtId="164" fontId="4" fillId="26" borderId="27"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4" xfId="81" applyNumberFormat="1" applyFont="1" applyFill="1" applyBorder="1" applyAlignment="1" applyProtection="1">
      <alignment vertical="top"/>
    </xf>
    <xf numFmtId="164" fontId="4" fillId="26" borderId="44" xfId="81" applyNumberFormat="1" applyFont="1" applyFill="1" applyBorder="1" applyAlignment="1" applyProtection="1">
      <alignment vertical="top"/>
    </xf>
    <xf numFmtId="0" fontId="42" fillId="0" borderId="0" xfId="0" applyFont="1" applyProtection="1">
      <protection locked="0"/>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164" fontId="4" fillId="27" borderId="24" xfId="81" applyNumberFormat="1" applyFont="1" applyFill="1" applyBorder="1" applyAlignment="1" applyProtection="1">
      <alignment vertical="top"/>
    </xf>
    <xf numFmtId="164" fontId="4" fillId="27" borderId="47" xfId="81" applyNumberFormat="1" applyFont="1" applyFill="1" applyBorder="1" applyAlignment="1" applyProtection="1">
      <alignment vertical="top"/>
    </xf>
    <xf numFmtId="164" fontId="4" fillId="27" borderId="28" xfId="81" applyNumberFormat="1"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2" xfId="0" applyFont="1" applyFill="1" applyBorder="1" applyAlignment="1" applyProtection="1">
      <alignment horizontal="left" vertical="top"/>
    </xf>
    <xf numFmtId="0" fontId="4" fillId="26" borderId="18" xfId="0"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86"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37" xfId="81" applyNumberFormat="1" applyFont="1" applyFill="1" applyBorder="1" applyAlignment="1" applyProtection="1">
      <alignment vertical="top"/>
    </xf>
    <xf numFmtId="0" fontId="4" fillId="0" borderId="14" xfId="0" applyFont="1" applyFill="1" applyBorder="1" applyAlignment="1" applyProtection="1">
      <alignment vertical="top"/>
    </xf>
    <xf numFmtId="164" fontId="4" fillId="26" borderId="47" xfId="81" applyNumberFormat="1" applyFont="1" applyFill="1" applyBorder="1" applyAlignment="1" applyProtection="1">
      <alignment vertical="top"/>
    </xf>
    <xf numFmtId="164" fontId="4" fillId="26" borderId="58" xfId="81" applyNumberFormat="1" applyFont="1" applyFill="1" applyBorder="1" applyAlignment="1" applyProtection="1">
      <alignment vertical="top"/>
    </xf>
    <xf numFmtId="164" fontId="4" fillId="26" borderId="21" xfId="81" applyNumberFormat="1"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2" fillId="26" borderId="20" xfId="0" applyFont="1" applyFill="1" applyBorder="1" applyAlignment="1" applyProtection="1">
      <alignment vertical="top"/>
    </xf>
    <xf numFmtId="0" fontId="4" fillId="26" borderId="22" xfId="0" applyNumberFormat="1" applyFont="1" applyFill="1" applyBorder="1" applyAlignment="1" applyProtection="1">
      <alignment horizontal="left" vertical="top"/>
    </xf>
    <xf numFmtId="0" fontId="4" fillId="0" borderId="11" xfId="0" applyNumberFormat="1" applyFont="1" applyFill="1" applyBorder="1" applyAlignment="1" applyProtection="1">
      <alignment vertical="top"/>
    </xf>
    <xf numFmtId="164" fontId="4" fillId="0" borderId="24" xfId="81" applyNumberFormat="1" applyFont="1" applyFill="1" applyBorder="1" applyAlignment="1" applyProtection="1">
      <alignment vertical="top"/>
      <protection locked="0"/>
    </xf>
    <xf numFmtId="164" fontId="4" fillId="0" borderId="47" xfId="81" applyNumberFormat="1" applyFont="1" applyFill="1" applyBorder="1" applyAlignment="1" applyProtection="1">
      <alignment vertical="top"/>
      <protection locked="0"/>
    </xf>
    <xf numFmtId="166" fontId="4" fillId="0" borderId="28" xfId="81" applyNumberFormat="1" applyFont="1" applyFill="1" applyBorder="1" applyAlignment="1" applyProtection="1">
      <alignment vertical="top"/>
      <protection locked="0"/>
    </xf>
    <xf numFmtId="166" fontId="4" fillId="0" borderId="58" xfId="81" applyNumberFormat="1" applyFont="1" applyFill="1" applyBorder="1" applyAlignment="1" applyProtection="1">
      <alignment vertical="top"/>
      <protection locked="0"/>
    </xf>
    <xf numFmtId="166" fontId="4" fillId="0" borderId="24" xfId="81" applyNumberFormat="1" applyFont="1" applyFill="1" applyBorder="1" applyAlignment="1" applyProtection="1">
      <alignment vertical="top"/>
      <protection locked="0"/>
    </xf>
    <xf numFmtId="166" fontId="4" fillId="0" borderId="21" xfId="81" applyNumberFormat="1" applyFont="1" applyFill="1" applyBorder="1" applyAlignment="1" applyProtection="1">
      <alignment vertical="top"/>
      <protection locked="0"/>
    </xf>
    <xf numFmtId="166" fontId="4" fillId="0" borderId="47" xfId="81" applyNumberFormat="1" applyFont="1" applyFill="1" applyBorder="1" applyAlignment="1" applyProtection="1">
      <alignment vertical="top"/>
      <protection locked="0"/>
    </xf>
    <xf numFmtId="166" fontId="4" fillId="0" borderId="24" xfId="81" applyNumberFormat="1" applyFont="1" applyFill="1" applyBorder="1" applyAlignment="1" applyProtection="1">
      <protection locked="0"/>
    </xf>
    <xf numFmtId="166" fontId="4" fillId="0" borderId="47" xfId="81" applyNumberFormat="1" applyFont="1" applyFill="1" applyBorder="1" applyAlignment="1" applyProtection="1">
      <protection locked="0"/>
    </xf>
    <xf numFmtId="164" fontId="4" fillId="26" borderId="24" xfId="81" applyNumberFormat="1" applyFont="1" applyFill="1" applyBorder="1" applyAlignment="1" applyProtection="1"/>
    <xf numFmtId="0" fontId="4" fillId="0" borderId="14" xfId="0" applyFont="1" applyFill="1" applyBorder="1" applyAlignment="1" applyProtection="1">
      <alignment horizontal="left" vertical="top" indent="1"/>
    </xf>
    <xf numFmtId="166" fontId="4" fillId="0" borderId="24" xfId="81" applyNumberFormat="1" applyFont="1" applyBorder="1" applyAlignment="1" applyProtection="1">
      <alignment vertical="top"/>
      <protection locked="0"/>
    </xf>
    <xf numFmtId="164" fontId="4" fillId="27" borderId="30" xfId="81" applyNumberFormat="1" applyFont="1" applyFill="1" applyBorder="1" applyAlignment="1" applyProtection="1">
      <alignment vertical="top"/>
    </xf>
    <xf numFmtId="164" fontId="4" fillId="27" borderId="44" xfId="81" applyNumberFormat="1" applyFont="1" applyFill="1" applyBorder="1" applyAlignment="1" applyProtection="1">
      <alignment vertical="top"/>
    </xf>
    <xf numFmtId="49" fontId="4" fillId="0" borderId="11" xfId="0" applyNumberFormat="1" applyFont="1" applyBorder="1" applyAlignment="1" applyProtection="1">
      <alignment horizontal="righ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0" fontId="4" fillId="0" borderId="11" xfId="0" applyFont="1" applyBorder="1" applyAlignment="1" applyProtection="1">
      <alignment vertical="top"/>
    </xf>
    <xf numFmtId="0" fontId="4" fillId="0" borderId="11" xfId="0" applyFont="1" applyBorder="1" applyProtection="1"/>
    <xf numFmtId="164" fontId="4" fillId="27" borderId="58" xfId="81" applyNumberFormat="1" applyFont="1" applyFill="1" applyBorder="1" applyAlignment="1" applyProtection="1">
      <alignment vertical="top"/>
    </xf>
    <xf numFmtId="164" fontId="4" fillId="27" borderId="21" xfId="81" applyNumberFormat="1" applyFont="1" applyFill="1" applyBorder="1" applyAlignment="1" applyProtection="1">
      <alignment vertical="top"/>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165" fontId="4" fillId="0" borderId="24" xfId="62" applyNumberFormat="1" applyFont="1" applyFill="1" applyBorder="1" applyAlignment="1" applyProtection="1">
      <alignment vertical="top"/>
      <protection locked="0"/>
    </xf>
    <xf numFmtId="165" fontId="4" fillId="0" borderId="28" xfId="62" applyNumberFormat="1" applyFont="1" applyFill="1" applyBorder="1" applyAlignment="1" applyProtection="1">
      <alignment vertical="top"/>
      <protection locked="0"/>
    </xf>
    <xf numFmtId="38" fontId="4" fillId="0" borderId="47" xfId="81" applyNumberFormat="1" applyFont="1" applyFill="1" applyBorder="1" applyAlignment="1" applyProtection="1">
      <alignment vertical="top"/>
      <protection locked="0"/>
    </xf>
    <xf numFmtId="165" fontId="4" fillId="27" borderId="25" xfId="62" applyNumberFormat="1" applyFont="1" applyFill="1" applyBorder="1" applyAlignment="1" applyProtection="1">
      <alignment vertical="top"/>
    </xf>
    <xf numFmtId="165" fontId="4" fillId="27" borderId="49" xfId="62" applyNumberFormat="1" applyFont="1" applyFill="1" applyBorder="1" applyAlignment="1" applyProtection="1">
      <alignment vertical="top"/>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67" xfId="0" applyFont="1" applyFill="1" applyBorder="1" applyAlignment="1" applyProtection="1">
      <alignment vertical="center" wrapText="1"/>
    </xf>
    <xf numFmtId="165" fontId="4" fillId="25" borderId="35" xfId="62" applyNumberFormat="1" applyFont="1" applyFill="1" applyBorder="1" applyAlignment="1" applyProtection="1">
      <alignment vertical="top"/>
    </xf>
    <xf numFmtId="0" fontId="4" fillId="25" borderId="36" xfId="0" applyFont="1" applyFill="1" applyBorder="1" applyProtection="1"/>
    <xf numFmtId="165" fontId="4" fillId="25" borderId="27" xfId="62" applyNumberFormat="1" applyFont="1" applyFill="1" applyBorder="1" applyAlignment="1" applyProtection="1">
      <alignment vertical="top"/>
    </xf>
    <xf numFmtId="49" fontId="4" fillId="0" borderId="23"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0" fontId="4" fillId="0" borderId="19" xfId="0" applyFont="1" applyBorder="1" applyAlignment="1" applyProtection="1">
      <alignment vertical="top"/>
    </xf>
    <xf numFmtId="166" fontId="4" fillId="0" borderId="15" xfId="0" applyNumberFormat="1" applyFont="1" applyFill="1" applyBorder="1" applyAlignment="1" applyProtection="1">
      <alignment vertical="top"/>
      <protection locked="0"/>
    </xf>
    <xf numFmtId="164" fontId="4" fillId="25" borderId="0" xfId="81" applyNumberFormat="1" applyFont="1" applyFill="1" applyBorder="1" applyProtection="1"/>
    <xf numFmtId="0" fontId="4" fillId="25" borderId="30" xfId="0" applyFont="1" applyFill="1" applyBorder="1" applyProtection="1"/>
    <xf numFmtId="164" fontId="4" fillId="25" borderId="44" xfId="81" applyNumberFormat="1" applyFont="1" applyFill="1" applyBorder="1" applyProtection="1"/>
    <xf numFmtId="49" fontId="4" fillId="0" borderId="42" xfId="0" applyNumberFormat="1" applyFont="1" applyBorder="1" applyAlignment="1" applyProtection="1">
      <alignment horizontal="right" vertical="top"/>
    </xf>
    <xf numFmtId="0" fontId="4" fillId="0" borderId="43" xfId="0" applyFont="1" applyBorder="1" applyAlignment="1" applyProtection="1">
      <alignment horizontal="left" vertical="top" indent="1"/>
    </xf>
    <xf numFmtId="0" fontId="4" fillId="0" borderId="43" xfId="0" applyFont="1" applyBorder="1" applyAlignment="1" applyProtection="1">
      <alignment vertical="top"/>
    </xf>
    <xf numFmtId="166" fontId="4" fillId="0" borderId="54" xfId="0" applyNumberFormat="1" applyFont="1" applyFill="1" applyBorder="1" applyAlignment="1" applyProtection="1">
      <alignment vertical="top"/>
      <protection locked="0"/>
    </xf>
    <xf numFmtId="164" fontId="4" fillId="25" borderId="33" xfId="81" applyNumberFormat="1" applyFont="1" applyFill="1" applyBorder="1" applyProtection="1"/>
    <xf numFmtId="0" fontId="4" fillId="25" borderId="41" xfId="0" applyFont="1" applyFill="1" applyBorder="1" applyProtection="1"/>
    <xf numFmtId="164" fontId="4" fillId="25" borderId="46" xfId="81" applyNumberFormat="1" applyFont="1" applyFill="1" applyBorder="1" applyProtection="1"/>
    <xf numFmtId="164" fontId="4" fillId="0" borderId="0" xfId="81" applyNumberFormat="1" applyFont="1" applyBorder="1" applyProtection="1">
      <protection locked="0"/>
    </xf>
    <xf numFmtId="0" fontId="24" fillId="0" borderId="0" xfId="126" applyFont="1" applyFill="1" applyBorder="1" applyAlignment="1" applyProtection="1">
      <alignment vertical="top"/>
    </xf>
    <xf numFmtId="0" fontId="4" fillId="0" borderId="0" xfId="126" applyFont="1" applyProtection="1"/>
    <xf numFmtId="14" fontId="4" fillId="0" borderId="0" xfId="0" applyNumberFormat="1" applyFont="1" applyAlignment="1" applyProtection="1">
      <alignment wrapText="1"/>
      <protection locked="0"/>
    </xf>
    <xf numFmtId="0" fontId="24" fillId="0" borderId="0" xfId="126" applyFont="1" applyFill="1" applyBorder="1" applyAlignment="1" applyProtection="1">
      <alignment vertical="top"/>
      <protection locked="0"/>
    </xf>
    <xf numFmtId="0" fontId="22" fillId="0" borderId="0" xfId="199" applyFont="1" applyProtection="1"/>
    <xf numFmtId="0" fontId="4" fillId="26" borderId="0" xfId="0" applyFont="1" applyFill="1" applyAlignment="1" applyProtection="1">
      <alignment horizontal="left"/>
    </xf>
    <xf numFmtId="0" fontId="24" fillId="0" borderId="0" xfId="0" applyNumberFormat="1" applyFont="1" applyFill="1" applyAlignment="1" applyProtection="1">
      <alignment vertical="center"/>
    </xf>
    <xf numFmtId="49" fontId="4" fillId="0" borderId="0" xfId="0" applyNumberFormat="1" applyFont="1" applyProtection="1">
      <protection locked="0"/>
    </xf>
    <xf numFmtId="0" fontId="24" fillId="30" borderId="29" xfId="0" applyFont="1" applyFill="1" applyBorder="1" applyAlignment="1" applyProtection="1">
      <alignment vertical="center" wrapText="1"/>
    </xf>
    <xf numFmtId="0" fontId="4" fillId="30" borderId="39" xfId="0" applyFont="1" applyFill="1" applyBorder="1" applyAlignment="1" applyProtection="1">
      <alignment vertical="center" wrapText="1"/>
    </xf>
    <xf numFmtId="0" fontId="24" fillId="30" borderId="39" xfId="0" applyFont="1" applyFill="1" applyBorder="1" applyAlignment="1" applyProtection="1">
      <alignment horizontal="left" vertical="center"/>
    </xf>
    <xf numFmtId="0" fontId="4" fillId="30" borderId="40" xfId="0" applyFont="1" applyFill="1" applyBorder="1" applyAlignment="1" applyProtection="1">
      <alignment vertical="center" wrapText="1"/>
    </xf>
    <xf numFmtId="0" fontId="24" fillId="31" borderId="29" xfId="0" applyFont="1" applyFill="1" applyBorder="1" applyAlignment="1" applyProtection="1">
      <alignment horizontal="right"/>
    </xf>
    <xf numFmtId="0" fontId="24" fillId="31" borderId="39" xfId="0" applyFont="1" applyFill="1" applyBorder="1" applyAlignment="1" applyProtection="1"/>
    <xf numFmtId="0" fontId="24" fillId="31" borderId="39" xfId="0" applyFont="1" applyFill="1" applyBorder="1" applyAlignment="1" applyProtection="1">
      <alignment horizontal="left"/>
    </xf>
    <xf numFmtId="0" fontId="24" fillId="31" borderId="39" xfId="0" applyFont="1" applyFill="1" applyBorder="1" applyAlignment="1" applyProtection="1">
      <alignment horizontal="right"/>
    </xf>
    <xf numFmtId="0" fontId="4" fillId="0" borderId="38" xfId="0" applyFont="1" applyFill="1" applyBorder="1" applyAlignment="1" applyProtection="1">
      <alignment horizontal="center" vertical="top" wrapText="1"/>
    </xf>
    <xf numFmtId="0" fontId="4" fillId="0" borderId="45" xfId="0" applyFont="1" applyFill="1" applyBorder="1" applyAlignment="1" applyProtection="1">
      <alignment horizontal="center" vertical="top" wrapText="1"/>
    </xf>
    <xf numFmtId="0" fontId="4" fillId="0" borderId="17" xfId="0" applyFont="1" applyBorder="1" applyAlignment="1" applyProtection="1">
      <alignment horizontal="left" vertical="top" indent="1"/>
    </xf>
    <xf numFmtId="0" fontId="4" fillId="26" borderId="31" xfId="0"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26" xfId="0" applyFont="1" applyFill="1" applyBorder="1" applyAlignment="1" applyProtection="1">
      <alignment horizontal="center" vertical="top"/>
    </xf>
    <xf numFmtId="166" fontId="4" fillId="0" borderId="24" xfId="81" applyNumberFormat="1" applyFont="1" applyFill="1" applyBorder="1" applyAlignment="1" applyProtection="1">
      <alignment horizontal="center" vertical="top"/>
      <protection locked="0"/>
    </xf>
    <xf numFmtId="166" fontId="4" fillId="0" borderId="44" xfId="81" applyNumberFormat="1" applyFont="1" applyFill="1" applyBorder="1" applyAlignment="1" applyProtection="1">
      <alignment horizontal="center" vertical="top"/>
      <protection locked="0"/>
    </xf>
    <xf numFmtId="49" fontId="4" fillId="26" borderId="20" xfId="0" applyNumberFormat="1" applyFont="1" applyFill="1" applyBorder="1" applyAlignment="1" applyProtection="1">
      <alignment horizontal="right" vertical="top"/>
    </xf>
    <xf numFmtId="2" fontId="4" fillId="26" borderId="22"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indent="1"/>
    </xf>
    <xf numFmtId="164" fontId="4" fillId="26" borderId="38"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0" fontId="4" fillId="0" borderId="14" xfId="0" applyFont="1" applyBorder="1" applyAlignment="1" applyProtection="1">
      <alignment horizontal="left" vertical="top" indent="1"/>
    </xf>
    <xf numFmtId="164" fontId="4" fillId="26" borderId="24" xfId="81" applyNumberFormat="1" applyFont="1" applyFill="1" applyBorder="1" applyAlignment="1" applyProtection="1">
      <alignment horizontal="center" vertical="top"/>
    </xf>
    <xf numFmtId="164" fontId="4" fillId="26" borderId="44"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5" borderId="44" xfId="81" applyNumberFormat="1" applyFont="1" applyFill="1" applyBorder="1" applyAlignment="1" applyProtection="1">
      <alignment horizontal="center" vertical="top"/>
    </xf>
    <xf numFmtId="164" fontId="4" fillId="25" borderId="24" xfId="81" applyNumberFormat="1" applyFont="1" applyFill="1" applyBorder="1" applyAlignment="1" applyProtection="1">
      <alignment horizontal="center" vertical="top"/>
    </xf>
    <xf numFmtId="164" fontId="4" fillId="25" borderId="0" xfId="81" applyNumberFormat="1" applyFont="1" applyFill="1" applyBorder="1" applyAlignment="1" applyProtection="1">
      <alignment horizontal="center" vertical="top"/>
    </xf>
    <xf numFmtId="166" fontId="4" fillId="0" borderId="0" xfId="81" applyNumberFormat="1" applyFont="1" applyFill="1" applyBorder="1" applyAlignment="1" applyProtection="1">
      <alignment horizontal="center" vertical="top"/>
      <protection locked="0"/>
    </xf>
    <xf numFmtId="0" fontId="4" fillId="0" borderId="11" xfId="0" quotePrefix="1" applyFont="1" applyFill="1" applyBorder="1" applyAlignment="1" applyProtection="1">
      <alignment horizontal="right" vertical="top"/>
    </xf>
    <xf numFmtId="164" fontId="4" fillId="25" borderId="47" xfId="81" applyNumberFormat="1" applyFont="1" applyFill="1" applyBorder="1" applyAlignment="1" applyProtection="1">
      <alignment horizontal="center" vertical="top"/>
    </xf>
    <xf numFmtId="164" fontId="4" fillId="25" borderId="58"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58" xfId="81" applyNumberFormat="1" applyFont="1" applyFill="1" applyBorder="1" applyAlignment="1" applyProtection="1">
      <alignment horizontal="center" vertical="top"/>
    </xf>
    <xf numFmtId="166" fontId="4" fillId="0" borderId="47" xfId="81" applyNumberFormat="1" applyFont="1" applyFill="1" applyBorder="1" applyAlignment="1" applyProtection="1">
      <alignment horizontal="center" vertical="top"/>
      <protection locked="0"/>
    </xf>
    <xf numFmtId="166" fontId="4" fillId="0" borderId="58" xfId="81" applyNumberFormat="1" applyFont="1" applyFill="1" applyBorder="1" applyAlignment="1" applyProtection="1">
      <alignment horizontal="center" vertical="top"/>
      <protection locked="0"/>
    </xf>
    <xf numFmtId="0" fontId="4" fillId="0" borderId="11" xfId="0" quotePrefix="1" applyNumberFormat="1" applyFont="1" applyFill="1" applyBorder="1" applyAlignment="1" applyProtection="1">
      <alignment vertical="top"/>
    </xf>
    <xf numFmtId="0" fontId="43" fillId="0" borderId="0" xfId="0" applyFont="1" applyFill="1" applyProtection="1">
      <protection locked="0"/>
    </xf>
    <xf numFmtId="164" fontId="4" fillId="27" borderId="24" xfId="81" applyNumberFormat="1" applyFont="1" applyFill="1" applyBorder="1" applyAlignment="1" applyProtection="1">
      <alignment horizontal="center" vertical="top"/>
    </xf>
    <xf numFmtId="164" fontId="4" fillId="27" borderId="44" xfId="81" applyNumberFormat="1" applyFont="1" applyFill="1" applyBorder="1" applyAlignment="1" applyProtection="1">
      <alignment horizontal="center" vertical="top"/>
    </xf>
    <xf numFmtId="0" fontId="4" fillId="26" borderId="22" xfId="0" applyNumberFormat="1" applyFont="1" applyFill="1" applyBorder="1" applyAlignment="1" applyProtection="1">
      <alignment vertical="top"/>
    </xf>
    <xf numFmtId="0" fontId="4" fillId="26" borderId="18" xfId="0" applyFont="1" applyFill="1" applyBorder="1" applyAlignment="1" applyProtection="1">
      <alignment horizontal="left" vertical="top" wrapText="1" indent="1"/>
    </xf>
    <xf numFmtId="164" fontId="4" fillId="26" borderId="25"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3" xfId="81" applyNumberFormat="1" applyFont="1" applyFill="1" applyBorder="1" applyAlignment="1" applyProtection="1">
      <alignment horizontal="center" vertical="top"/>
    </xf>
    <xf numFmtId="0" fontId="24" fillId="0" borderId="0" xfId="126" applyFont="1" applyFill="1" applyBorder="1" applyAlignment="1" applyProtection="1">
      <alignment horizontal="left" vertical="top" wrapText="1"/>
    </xf>
    <xf numFmtId="164" fontId="4" fillId="0" borderId="0" xfId="0" applyNumberFormat="1" applyFont="1" applyProtection="1">
      <protection locked="0"/>
    </xf>
    <xf numFmtId="0" fontId="38" fillId="0" borderId="0" xfId="0" applyFont="1" applyAlignment="1" applyProtection="1">
      <alignment vertical="center"/>
      <protection locked="0"/>
    </xf>
    <xf numFmtId="0" fontId="44" fillId="0" borderId="11" xfId="324" applyFont="1" applyFill="1" applyBorder="1" applyAlignment="1" applyProtection="1">
      <alignment vertical="center"/>
      <protection locked="0"/>
    </xf>
    <xf numFmtId="0" fontId="38" fillId="0" borderId="30" xfId="324" applyFont="1" applyFill="1" applyBorder="1" applyAlignment="1" applyProtection="1">
      <alignment vertical="center"/>
      <protection locked="0"/>
    </xf>
    <xf numFmtId="0" fontId="38" fillId="0" borderId="30" xfId="0" applyFont="1" applyFill="1" applyBorder="1" applyAlignment="1" applyProtection="1">
      <alignment vertical="center"/>
      <protection locked="0"/>
    </xf>
    <xf numFmtId="0" fontId="38" fillId="0" borderId="0" xfId="0" applyFont="1" applyFill="1" applyAlignment="1" applyProtection="1">
      <alignment vertical="center"/>
      <protection locked="0"/>
    </xf>
    <xf numFmtId="0" fontId="38" fillId="0" borderId="62" xfId="0" applyFont="1" applyBorder="1" applyAlignment="1" applyProtection="1">
      <alignment vertical="center"/>
      <protection locked="0"/>
    </xf>
    <xf numFmtId="0" fontId="4" fillId="0" borderId="78" xfId="0" applyFont="1" applyBorder="1" applyAlignment="1" applyProtection="1">
      <alignment wrapText="1"/>
      <protection locked="0"/>
    </xf>
    <xf numFmtId="0" fontId="39" fillId="0" borderId="78" xfId="0" applyFont="1" applyBorder="1" applyAlignment="1" applyProtection="1">
      <alignment wrapText="1"/>
      <protection locked="0"/>
    </xf>
    <xf numFmtId="0" fontId="4" fillId="0" borderId="75" xfId="0" applyFont="1" applyBorder="1" applyAlignment="1" applyProtection="1">
      <alignment horizontal="left" wrapText="1" indent="3"/>
      <protection locked="0"/>
    </xf>
    <xf numFmtId="0" fontId="4" fillId="0" borderId="75" xfId="324" applyFont="1" applyBorder="1" applyAlignment="1" applyProtection="1">
      <alignment horizontal="left" wrapText="1" indent="3"/>
      <protection locked="0"/>
    </xf>
    <xf numFmtId="10" fontId="29" fillId="0" borderId="0" xfId="326" applyNumberFormat="1" applyFont="1" applyAlignment="1" applyProtection="1">
      <protection locked="0"/>
    </xf>
    <xf numFmtId="0" fontId="45" fillId="0" borderId="0" xfId="0" applyFont="1" applyAlignment="1" applyProtection="1">
      <alignment vertical="center"/>
      <protection locked="0"/>
    </xf>
    <xf numFmtId="167" fontId="4" fillId="0" borderId="0" xfId="326" applyNumberFormat="1" applyFont="1" applyAlignment="1" applyProtection="1">
      <protection locked="0"/>
    </xf>
    <xf numFmtId="167" fontId="29" fillId="0" borderId="0" xfId="125" applyNumberFormat="1" applyFont="1" applyAlignment="1" applyProtection="1">
      <protection locked="0"/>
    </xf>
    <xf numFmtId="0" fontId="46" fillId="0" borderId="0" xfId="324" applyFont="1" applyFill="1" applyAlignment="1" applyProtection="1">
      <alignment vertical="center"/>
      <protection locked="0"/>
    </xf>
  </cellXfs>
  <cellStyles count="327">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xfId="326" builtinId="5"/>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tabSelected="1" zoomScaleNormal="100" workbookViewId="0">
      <selection activeCell="C24" sqref="C24"/>
    </sheetView>
  </sheetViews>
  <sheetFormatPr defaultRowHeight="15" x14ac:dyDescent="0.2"/>
  <cols>
    <col min="1" max="1" width="2.42578125" style="25" bestFit="1" customWidth="1"/>
    <col min="2" max="2" width="70.42578125" style="25" bestFit="1" customWidth="1"/>
    <col min="3" max="3" width="27" style="25" customWidth="1"/>
    <col min="4" max="16384" width="9.140625" style="25"/>
  </cols>
  <sheetData>
    <row r="1" spans="1:3" ht="15.75" x14ac:dyDescent="0.25">
      <c r="A1" s="24"/>
      <c r="B1" s="165" t="s">
        <v>139</v>
      </c>
      <c r="C1" s="166"/>
    </row>
    <row r="2" spans="1:3" ht="15.75" x14ac:dyDescent="0.25">
      <c r="A2" s="24"/>
      <c r="B2" s="165" t="s">
        <v>140</v>
      </c>
      <c r="C2" s="166"/>
    </row>
    <row r="3" spans="1:3" ht="15.75" x14ac:dyDescent="0.25">
      <c r="A3" s="24"/>
      <c r="B3" s="167" t="s">
        <v>144</v>
      </c>
      <c r="C3" s="171"/>
    </row>
    <row r="4" spans="1:3" ht="15.75" thickBot="1" x14ac:dyDescent="0.25">
      <c r="B4" s="24"/>
      <c r="C4" s="24"/>
    </row>
    <row r="5" spans="1:3" x14ac:dyDescent="0.2">
      <c r="A5" s="29"/>
      <c r="B5" s="30"/>
      <c r="C5" s="31"/>
    </row>
    <row r="6" spans="1:3" ht="15.75" x14ac:dyDescent="0.2">
      <c r="A6" s="32" t="s">
        <v>0</v>
      </c>
      <c r="B6" s="33" t="s">
        <v>85</v>
      </c>
      <c r="C6" s="34" t="s">
        <v>158</v>
      </c>
    </row>
    <row r="7" spans="1:3" ht="15.75" x14ac:dyDescent="0.2">
      <c r="A7" s="32" t="s">
        <v>1</v>
      </c>
      <c r="B7" s="33" t="s">
        <v>134</v>
      </c>
      <c r="C7" s="35"/>
    </row>
    <row r="8" spans="1:3" ht="15.75" x14ac:dyDescent="0.2">
      <c r="A8" s="32" t="s">
        <v>2</v>
      </c>
      <c r="B8" s="33" t="s">
        <v>88</v>
      </c>
      <c r="C8" s="238" t="s">
        <v>159</v>
      </c>
    </row>
    <row r="9" spans="1:3" ht="15.75" x14ac:dyDescent="0.2">
      <c r="A9" s="32" t="s">
        <v>3</v>
      </c>
      <c r="B9" s="33" t="s">
        <v>89</v>
      </c>
      <c r="C9" s="238" t="s">
        <v>160</v>
      </c>
    </row>
    <row r="10" spans="1:3" ht="16.5" thickBot="1" x14ac:dyDescent="0.3">
      <c r="A10" s="36" t="s">
        <v>4</v>
      </c>
      <c r="B10" s="37" t="s">
        <v>86</v>
      </c>
      <c r="C10" s="239"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157</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R59"/>
  <sheetViews>
    <sheetView topLeftCell="A9" zoomScaleNormal="100" workbookViewId="0">
      <pane xSplit="4" ySplit="11" topLeftCell="L35" activePane="bottomRight" state="frozen"/>
      <selection activeCell="A9" sqref="A9"/>
      <selection pane="topRight" activeCell="E9" sqref="E9"/>
      <selection pane="bottomLeft" activeCell="A20" sqref="A20"/>
      <selection pane="bottomRight" activeCell="O56" sqref="O56"/>
    </sheetView>
  </sheetViews>
  <sheetFormatPr defaultColWidth="9.28515625" defaultRowHeight="12.75" x14ac:dyDescent="0.2"/>
  <cols>
    <col min="1" max="1" width="1.7109375" style="10" customWidth="1"/>
    <col min="2" max="2" width="3.5703125" style="11" customWidth="1"/>
    <col min="3" max="3" width="5.42578125" style="11" customWidth="1"/>
    <col min="4" max="4" width="84" style="11" customWidth="1"/>
    <col min="5" max="5" width="27.140625" style="11" customWidth="1"/>
    <col min="6" max="6" width="25.28515625" style="11" customWidth="1"/>
    <col min="7" max="15" width="19.42578125" style="11" customWidth="1"/>
    <col min="16" max="16" width="21.140625" style="11" customWidth="1"/>
    <col min="17" max="17" width="17.5703125" style="11" bestFit="1" customWidth="1"/>
    <col min="18" max="18" width="11.28515625" style="11" bestFit="1" customWidth="1"/>
    <col min="19" max="16384" width="9.28515625" style="11"/>
  </cols>
  <sheetData>
    <row r="1" spans="1:16" x14ac:dyDescent="0.2">
      <c r="B1" s="241" t="s">
        <v>139</v>
      </c>
      <c r="C1" s="1"/>
      <c r="D1" s="1"/>
    </row>
    <row r="2" spans="1:16" s="10" customFormat="1" x14ac:dyDescent="0.2">
      <c r="B2" s="242" t="s">
        <v>142</v>
      </c>
      <c r="C2" s="3"/>
      <c r="D2" s="3"/>
    </row>
    <row r="3" spans="1:16" x14ac:dyDescent="0.2">
      <c r="A3" s="243"/>
      <c r="B3" s="241" t="s">
        <v>59</v>
      </c>
      <c r="C3" s="1"/>
      <c r="D3" s="1"/>
    </row>
    <row r="4" spans="1:16" x14ac:dyDescent="0.2">
      <c r="B4" s="1"/>
      <c r="C4" s="1"/>
      <c r="D4" s="1"/>
    </row>
    <row r="5" spans="1:16" s="9" customFormat="1" x14ac:dyDescent="0.2">
      <c r="A5" s="12"/>
      <c r="B5" s="244" t="s">
        <v>87</v>
      </c>
      <c r="C5" s="245"/>
      <c r="D5" s="245"/>
      <c r="E5" s="246"/>
      <c r="F5" s="246"/>
      <c r="G5" s="11"/>
      <c r="H5" s="247" t="s">
        <v>63</v>
      </c>
      <c r="I5" s="11"/>
      <c r="J5" s="11"/>
      <c r="K5" s="246"/>
      <c r="L5" s="246"/>
      <c r="M5" s="11"/>
      <c r="N5" s="7"/>
      <c r="O5" s="11"/>
      <c r="P5" s="11"/>
    </row>
    <row r="6" spans="1:16" s="9" customFormat="1" ht="15" customHeight="1" x14ac:dyDescent="0.2">
      <c r="A6" s="12"/>
      <c r="B6" s="248"/>
      <c r="C6" s="249"/>
      <c r="D6" s="250">
        <f>'Cover Page'!C7</f>
        <v>0</v>
      </c>
      <c r="E6" s="251"/>
      <c r="F6" s="252"/>
      <c r="G6" s="11"/>
      <c r="H6" s="253" t="str">
        <f>'Cover Page'!C10</f>
        <v>No</v>
      </c>
      <c r="I6" s="11"/>
      <c r="J6" s="11"/>
      <c r="K6" s="254"/>
      <c r="L6" s="254"/>
      <c r="M6" s="11"/>
      <c r="N6" s="8"/>
      <c r="O6" s="11"/>
      <c r="P6" s="11"/>
    </row>
    <row r="7" spans="1:16" s="9" customFormat="1" x14ac:dyDescent="0.2">
      <c r="A7" s="12"/>
      <c r="B7" s="244" t="s">
        <v>88</v>
      </c>
      <c r="C7" s="245"/>
      <c r="D7" s="245"/>
      <c r="E7" s="252"/>
      <c r="F7" s="252"/>
      <c r="G7" s="11"/>
      <c r="H7" s="10"/>
      <c r="K7" s="254"/>
      <c r="L7" s="254"/>
      <c r="M7" s="11"/>
      <c r="N7" s="10"/>
    </row>
    <row r="8" spans="1:16" s="9" customFormat="1" ht="15" customHeight="1" x14ac:dyDescent="0.2">
      <c r="A8" s="12"/>
      <c r="B8" s="255"/>
      <c r="C8" s="249"/>
      <c r="D8" s="256" t="str">
        <f>'Cover Page'!C8</f>
        <v>The Lincoln National Life Insurance Company</v>
      </c>
      <c r="E8" s="252"/>
      <c r="F8" s="252"/>
      <c r="G8" s="11"/>
      <c r="H8" s="257"/>
      <c r="K8" s="258"/>
      <c r="L8" s="258"/>
      <c r="M8" s="11"/>
      <c r="N8" s="257"/>
    </row>
    <row r="9" spans="1:16" s="9" customFormat="1" ht="18" customHeight="1" x14ac:dyDescent="0.2">
      <c r="A9" s="12"/>
      <c r="B9" s="259" t="s">
        <v>90</v>
      </c>
      <c r="C9" s="245"/>
      <c r="D9" s="245"/>
      <c r="E9" s="260" t="s">
        <v>105</v>
      </c>
      <c r="F9" s="252"/>
      <c r="H9" s="12"/>
      <c r="I9" s="11"/>
      <c r="J9" s="11"/>
      <c r="K9" s="261"/>
      <c r="L9" s="261"/>
      <c r="N9" s="12"/>
      <c r="O9" s="11"/>
      <c r="P9" s="11"/>
    </row>
    <row r="10" spans="1:16" s="9" customFormat="1" ht="15" customHeight="1" x14ac:dyDescent="0.2">
      <c r="A10" s="12"/>
      <c r="B10" s="262"/>
      <c r="C10" s="249"/>
      <c r="D10" s="256" t="str">
        <f>'Cover Page'!C9</f>
        <v>Lincoln Financial Group</v>
      </c>
      <c r="E10" s="252"/>
      <c r="F10" s="252"/>
      <c r="G10" s="11"/>
      <c r="H10" s="8"/>
      <c r="K10" s="258"/>
      <c r="L10" s="258"/>
      <c r="M10" s="11"/>
      <c r="N10" s="8"/>
    </row>
    <row r="11" spans="1:16" s="9" customFormat="1" x14ac:dyDescent="0.2">
      <c r="A11" s="12"/>
      <c r="B11" s="259" t="s">
        <v>85</v>
      </c>
      <c r="C11" s="245"/>
      <c r="D11" s="245"/>
      <c r="E11" s="252"/>
      <c r="F11" s="252"/>
      <c r="H11" s="263"/>
      <c r="I11" s="11"/>
      <c r="J11" s="11"/>
      <c r="K11" s="261"/>
      <c r="L11" s="261"/>
      <c r="N11" s="263"/>
      <c r="O11" s="11"/>
      <c r="P11" s="11"/>
    </row>
    <row r="12" spans="1:16" s="9" customFormat="1" x14ac:dyDescent="0.2">
      <c r="A12" s="12"/>
      <c r="B12" s="262"/>
      <c r="C12" s="249"/>
      <c r="D12" s="256" t="str">
        <f>'Cover Page'!C6</f>
        <v>2018</v>
      </c>
      <c r="E12" s="264"/>
      <c r="F12" s="264"/>
      <c r="G12" s="16"/>
      <c r="H12" s="16"/>
      <c r="I12" s="11"/>
      <c r="J12" s="11"/>
      <c r="K12" s="264"/>
      <c r="L12" s="264"/>
      <c r="M12" s="16"/>
      <c r="N12" s="16"/>
      <c r="O12" s="11"/>
      <c r="P12" s="11"/>
    </row>
    <row r="13" spans="1:16" s="9" customFormat="1" ht="13.5" thickBot="1" x14ac:dyDescent="0.25">
      <c r="A13" s="12"/>
      <c r="B13" s="1"/>
      <c r="C13" s="1"/>
      <c r="D13" s="3"/>
      <c r="G13" s="16"/>
      <c r="H13" s="16"/>
      <c r="I13" s="11"/>
      <c r="J13" s="11"/>
      <c r="M13" s="16"/>
      <c r="N13" s="16"/>
      <c r="O13" s="11"/>
      <c r="P13" s="11"/>
    </row>
    <row r="14" spans="1:16" ht="13.7" customHeight="1" thickBot="1" x14ac:dyDescent="0.25">
      <c r="B14" s="1"/>
      <c r="C14" s="1"/>
      <c r="D14" s="3"/>
      <c r="E14" s="265"/>
      <c r="F14" s="266"/>
      <c r="G14" s="266" t="s">
        <v>33</v>
      </c>
      <c r="H14" s="266"/>
      <c r="I14" s="266"/>
      <c r="J14" s="266"/>
      <c r="K14" s="265"/>
      <c r="L14" s="266"/>
      <c r="M14" s="266" t="s">
        <v>33</v>
      </c>
      <c r="N14" s="266"/>
      <c r="O14" s="266"/>
      <c r="P14" s="267"/>
    </row>
    <row r="15" spans="1:16" ht="13.7" customHeight="1" thickBot="1" x14ac:dyDescent="0.25">
      <c r="B15" s="1"/>
      <c r="C15" s="1"/>
      <c r="D15" s="3"/>
      <c r="E15" s="268"/>
      <c r="F15" s="269"/>
      <c r="G15" s="270" t="s">
        <v>106</v>
      </c>
      <c r="H15" s="269"/>
      <c r="I15" s="269"/>
      <c r="J15" s="271"/>
      <c r="K15" s="268"/>
      <c r="L15" s="269"/>
      <c r="M15" s="270" t="s">
        <v>107</v>
      </c>
      <c r="N15" s="269"/>
      <c r="O15" s="269"/>
      <c r="P15" s="271"/>
    </row>
    <row r="16" spans="1:16" ht="16.5" customHeight="1" thickBot="1" x14ac:dyDescent="0.25">
      <c r="B16" s="1"/>
      <c r="C16" s="1"/>
      <c r="D16" s="3"/>
      <c r="E16" s="272" t="s">
        <v>8</v>
      </c>
      <c r="F16" s="273"/>
      <c r="G16" s="272" t="s">
        <v>9</v>
      </c>
      <c r="H16" s="274"/>
      <c r="I16" s="275" t="s">
        <v>10</v>
      </c>
      <c r="J16" s="276"/>
      <c r="K16" s="272" t="s">
        <v>8</v>
      </c>
      <c r="L16" s="274"/>
      <c r="M16" s="272" t="s">
        <v>9</v>
      </c>
      <c r="N16" s="274"/>
      <c r="O16" s="275" t="s">
        <v>10</v>
      </c>
      <c r="P16" s="276"/>
    </row>
    <row r="17" spans="2:18" ht="13.7" customHeight="1" x14ac:dyDescent="0.2">
      <c r="B17" s="1"/>
      <c r="C17" s="1"/>
      <c r="D17" s="3"/>
      <c r="E17" s="277" t="s">
        <v>148</v>
      </c>
      <c r="F17" s="278" t="s">
        <v>148</v>
      </c>
      <c r="G17" s="277" t="s">
        <v>148</v>
      </c>
      <c r="H17" s="279" t="s">
        <v>148</v>
      </c>
      <c r="I17" s="277" t="s">
        <v>148</v>
      </c>
      <c r="J17" s="279" t="s">
        <v>148</v>
      </c>
      <c r="K17" s="277" t="s">
        <v>148</v>
      </c>
      <c r="L17" s="279" t="s">
        <v>148</v>
      </c>
      <c r="M17" s="277" t="s">
        <v>148</v>
      </c>
      <c r="N17" s="279" t="s">
        <v>148</v>
      </c>
      <c r="O17" s="277" t="s">
        <v>148</v>
      </c>
      <c r="P17" s="279" t="s">
        <v>148</v>
      </c>
    </row>
    <row r="18" spans="2:18" ht="31.5" customHeight="1" thickBot="1" x14ac:dyDescent="0.25">
      <c r="B18" s="280"/>
      <c r="C18" s="281"/>
      <c r="D18" s="282" t="s">
        <v>162</v>
      </c>
      <c r="E18" s="283" t="str">
        <f>"12/31/"&amp;""&amp;'Cover Page'!C$6</f>
        <v>12/31/2018</v>
      </c>
      <c r="F18" s="284">
        <f>DATE(YEAR(E18)+0,MONTH(E18)+3,DAY(E18)+0)</f>
        <v>43555</v>
      </c>
      <c r="G18" s="283" t="str">
        <f>"12/31/"&amp;""&amp;'Cover Page'!C$6</f>
        <v>12/31/2018</v>
      </c>
      <c r="H18" s="285">
        <f>DATE(YEAR(G18)+0,MONTH(G18)+3,DAY(G18)+0)</f>
        <v>43555</v>
      </c>
      <c r="I18" s="283" t="str">
        <f>"12/31/"&amp;""&amp;'Cover Page'!C$6</f>
        <v>12/31/2018</v>
      </c>
      <c r="J18" s="285">
        <f>DATE(YEAR(I18)+0,MONTH(I18)+3,DAY(I18)+0)</f>
        <v>43555</v>
      </c>
      <c r="K18" s="283" t="str">
        <f>"12/31/"&amp;""&amp;'Cover Page'!C$6</f>
        <v>12/31/2018</v>
      </c>
      <c r="L18" s="285">
        <f>DATE(YEAR(K18)+0,MONTH(K18)+3,DAY(K18)+0)</f>
        <v>43555</v>
      </c>
      <c r="M18" s="283" t="str">
        <f>"12/31/"&amp;""&amp;'Cover Page'!C$6</f>
        <v>12/31/2018</v>
      </c>
      <c r="N18" s="285">
        <f>DATE(YEAR(M18)+0,MONTH(M18)+3,DAY(M18)+0)</f>
        <v>43555</v>
      </c>
      <c r="O18" s="283" t="str">
        <f>"12/31/"&amp;""&amp;'Cover Page'!C$6</f>
        <v>12/31/2018</v>
      </c>
      <c r="P18" s="285">
        <f>DATE(YEAR(O18)+0,MONTH(O18)+3,DAY(O18)+0)</f>
        <v>43555</v>
      </c>
    </row>
    <row r="19" spans="2:18" s="10" customFormat="1" ht="13.5" thickBot="1" x14ac:dyDescent="0.25">
      <c r="B19" s="286"/>
      <c r="C19" s="287"/>
      <c r="D19" s="288" t="s">
        <v>150</v>
      </c>
      <c r="E19" s="289">
        <v>1</v>
      </c>
      <c r="F19" s="290">
        <v>2</v>
      </c>
      <c r="G19" s="291">
        <v>3</v>
      </c>
      <c r="H19" s="292">
        <v>4</v>
      </c>
      <c r="I19" s="291">
        <v>5</v>
      </c>
      <c r="J19" s="292">
        <v>6</v>
      </c>
      <c r="K19" s="291">
        <v>7</v>
      </c>
      <c r="L19" s="292">
        <v>8</v>
      </c>
      <c r="M19" s="291">
        <v>9</v>
      </c>
      <c r="N19" s="292">
        <v>10</v>
      </c>
      <c r="O19" s="291">
        <v>11</v>
      </c>
      <c r="P19" s="293">
        <v>12</v>
      </c>
    </row>
    <row r="20" spans="2:18" x14ac:dyDescent="0.2">
      <c r="B20" s="294" t="s">
        <v>0</v>
      </c>
      <c r="C20" s="295" t="s">
        <v>32</v>
      </c>
      <c r="D20" s="296"/>
      <c r="E20" s="297"/>
      <c r="F20" s="298"/>
      <c r="G20" s="299"/>
      <c r="H20" s="300"/>
      <c r="I20" s="301"/>
      <c r="J20" s="299"/>
      <c r="K20" s="297"/>
      <c r="L20" s="298"/>
      <c r="M20" s="301"/>
      <c r="N20" s="300"/>
      <c r="O20" s="301"/>
      <c r="P20" s="302"/>
      <c r="Q20" s="303"/>
    </row>
    <row r="21" spans="2:18" x14ac:dyDescent="0.2">
      <c r="B21" s="304"/>
      <c r="C21" s="305">
        <v>1.1000000000000001</v>
      </c>
      <c r="D21" s="306" t="s">
        <v>38</v>
      </c>
      <c r="E21" s="307">
        <f>'Pt 2 Premium and Claims'!E22+'Pt 2 Premium and Claims'!E23-'Pt 2 Premium and Claims'!E24-'Pt 2 Premium and Claims'!E25</f>
        <v>0</v>
      </c>
      <c r="F21" s="308">
        <f>'Pt 2 Premium and Claims'!F22+'Pt 2 Premium and Claims'!F23-'Pt 2 Premium and Claims'!F24-'Pt 2 Premium and Claims'!F25</f>
        <v>0</v>
      </c>
      <c r="G21" s="309">
        <f>'Pt 2 Premium and Claims'!G22+'Pt 2 Premium and Claims'!G23-'Pt 2 Premium and Claims'!G24-'Pt 2 Premium and Claims'!G25</f>
        <v>0</v>
      </c>
      <c r="H21" s="308">
        <f>'Pt 2 Premium and Claims'!H22+'Pt 2 Premium and Claims'!H23-'Pt 2 Premium and Claims'!H24-'Pt 2 Premium and Claims'!H25</f>
        <v>0</v>
      </c>
      <c r="I21" s="307">
        <f>'Pt 2 Premium and Claims'!I22+'Pt 2 Premium and Claims'!I23-'Pt 2 Premium and Claims'!I24-'Pt 2 Premium and Claims'!I25</f>
        <v>0</v>
      </c>
      <c r="J21" s="308">
        <f>'Pt 2 Premium and Claims'!J22+'Pt 2 Premium and Claims'!J23-'Pt 2 Premium and Claims'!J24-'Pt 2 Premium and Claims'!J25</f>
        <v>0</v>
      </c>
      <c r="K21" s="307">
        <f>'Pt 2 Premium and Claims'!K22+'Pt 2 Premium and Claims'!K23-'Pt 2 Premium and Claims'!K24-'Pt 2 Premium and Claims'!K25</f>
        <v>0</v>
      </c>
      <c r="L21" s="308">
        <f>'Pt 2 Premium and Claims'!L22+'Pt 2 Premium and Claims'!L23-'Pt 2 Premium and Claims'!L24-'Pt 2 Premium and Claims'!L25</f>
        <v>0</v>
      </c>
      <c r="M21" s="307">
        <f>'Pt 2 Premium and Claims'!M22+'Pt 2 Premium and Claims'!M23-'Pt 2 Premium and Claims'!M24-'Pt 2 Premium and Claims'!M25</f>
        <v>0</v>
      </c>
      <c r="N21" s="308">
        <f>'Pt 2 Premium and Claims'!N22+'Pt 2 Premium and Claims'!N23-'Pt 2 Premium and Claims'!N24-'Pt 2 Premium and Claims'!N25</f>
        <v>0</v>
      </c>
      <c r="O21" s="307">
        <f>'Pt 2 Premium and Claims'!O22+'Pt 2 Premium and Claims'!O23-'Pt 2 Premium and Claims'!O24-'Pt 2 Premium and Claims'!O25</f>
        <v>39714058</v>
      </c>
      <c r="P21" s="308">
        <f>'Pt 2 Premium and Claims'!P22+'Pt 2 Premium and Claims'!P23-'Pt 2 Premium and Claims'!P24-'Pt 2 Premium and Claims'!P25</f>
        <v>39714058</v>
      </c>
      <c r="Q21" s="240"/>
      <c r="R21" s="435"/>
    </row>
    <row r="22" spans="2:18" s="10" customFormat="1" x14ac:dyDescent="0.2">
      <c r="B22" s="310"/>
      <c r="C22" s="311"/>
      <c r="D22" s="312"/>
      <c r="E22" s="313"/>
      <c r="F22" s="314"/>
      <c r="G22" s="315"/>
      <c r="H22" s="316"/>
      <c r="I22" s="313"/>
      <c r="J22" s="317"/>
      <c r="K22" s="313"/>
      <c r="L22" s="314"/>
      <c r="M22" s="313"/>
      <c r="N22" s="316"/>
      <c r="O22" s="313"/>
      <c r="P22" s="314"/>
    </row>
    <row r="23" spans="2:18" s="10" customFormat="1" x14ac:dyDescent="0.2">
      <c r="B23" s="294" t="s">
        <v>1</v>
      </c>
      <c r="C23" s="295" t="s">
        <v>6</v>
      </c>
      <c r="D23" s="318"/>
      <c r="E23" s="301"/>
      <c r="F23" s="319"/>
      <c r="G23" s="299"/>
      <c r="H23" s="320"/>
      <c r="I23" s="301"/>
      <c r="J23" s="321"/>
      <c r="K23" s="301"/>
      <c r="L23" s="319"/>
      <c r="M23" s="301"/>
      <c r="N23" s="320"/>
      <c r="O23" s="301"/>
      <c r="P23" s="319"/>
    </row>
    <row r="24" spans="2:18" s="10" customFormat="1" x14ac:dyDescent="0.2">
      <c r="B24" s="322"/>
      <c r="C24" s="323">
        <v>2.1</v>
      </c>
      <c r="D24" s="306" t="s">
        <v>133</v>
      </c>
      <c r="E24" s="307">
        <f>'Pt 2 Premium and Claims'!E51</f>
        <v>0</v>
      </c>
      <c r="F24" s="308">
        <f>'Pt 2 Premium and Claims'!F51</f>
        <v>0</v>
      </c>
      <c r="G24" s="309">
        <f>'Pt 2 Premium and Claims'!G51</f>
        <v>0</v>
      </c>
      <c r="H24" s="308">
        <f>'Pt 2 Premium and Claims'!H51</f>
        <v>0</v>
      </c>
      <c r="I24" s="307">
        <f>'Pt 2 Premium and Claims'!I51</f>
        <v>0</v>
      </c>
      <c r="J24" s="308">
        <f>'Pt 2 Premium and Claims'!J51</f>
        <v>0</v>
      </c>
      <c r="K24" s="307">
        <f>'Pt 2 Premium and Claims'!K51</f>
        <v>0</v>
      </c>
      <c r="L24" s="308">
        <f>'Pt 2 Premium and Claims'!L51</f>
        <v>0</v>
      </c>
      <c r="M24" s="307">
        <f>'Pt 2 Premium and Claims'!M51</f>
        <v>0</v>
      </c>
      <c r="N24" s="308">
        <f>'Pt 2 Premium and Claims'!N51</f>
        <v>0</v>
      </c>
      <c r="O24" s="307">
        <f>'Pt 2 Premium and Claims'!O51</f>
        <v>28994710.477302842</v>
      </c>
      <c r="P24" s="308">
        <f>'Pt 2 Premium and Claims'!P51</f>
        <v>28390124.86904899</v>
      </c>
    </row>
    <row r="25" spans="2:18" s="10" customFormat="1" x14ac:dyDescent="0.2">
      <c r="B25" s="324"/>
      <c r="C25" s="325"/>
      <c r="D25" s="312"/>
      <c r="E25" s="313"/>
      <c r="F25" s="314"/>
      <c r="G25" s="315"/>
      <c r="H25" s="316"/>
      <c r="I25" s="313"/>
      <c r="J25" s="317"/>
      <c r="K25" s="313"/>
      <c r="L25" s="314"/>
      <c r="M25" s="313"/>
      <c r="N25" s="316"/>
      <c r="O25" s="313"/>
      <c r="P25" s="314"/>
    </row>
    <row r="26" spans="2:18" x14ac:dyDescent="0.2">
      <c r="B26" s="294" t="s">
        <v>2</v>
      </c>
      <c r="C26" s="295" t="s">
        <v>46</v>
      </c>
      <c r="D26" s="296"/>
      <c r="E26" s="301"/>
      <c r="F26" s="319"/>
      <c r="G26" s="299"/>
      <c r="H26" s="320"/>
      <c r="I26" s="301"/>
      <c r="J26" s="321"/>
      <c r="K26" s="301"/>
      <c r="L26" s="319"/>
      <c r="M26" s="301"/>
      <c r="N26" s="320"/>
      <c r="O26" s="301"/>
      <c r="P26" s="319"/>
    </row>
    <row r="27" spans="2:18" s="10" customFormat="1" ht="25.5" x14ac:dyDescent="0.2">
      <c r="B27" s="322"/>
      <c r="C27" s="326">
        <v>3.1</v>
      </c>
      <c r="D27" s="306" t="s">
        <v>135</v>
      </c>
      <c r="E27" s="301"/>
      <c r="F27" s="319"/>
      <c r="G27" s="299"/>
      <c r="H27" s="320"/>
      <c r="I27" s="301"/>
      <c r="J27" s="321"/>
      <c r="K27" s="301"/>
      <c r="L27" s="319"/>
      <c r="M27" s="301"/>
      <c r="N27" s="320"/>
      <c r="O27" s="301"/>
      <c r="P27" s="319"/>
    </row>
    <row r="28" spans="2:18" s="10" customFormat="1" x14ac:dyDescent="0.2">
      <c r="B28" s="322"/>
      <c r="C28" s="326"/>
      <c r="D28" s="306" t="s">
        <v>58</v>
      </c>
      <c r="E28" s="327"/>
      <c r="F28" s="328"/>
      <c r="G28" s="329"/>
      <c r="H28" s="330"/>
      <c r="I28" s="331"/>
      <c r="J28" s="332"/>
      <c r="K28" s="331"/>
      <c r="L28" s="333"/>
      <c r="M28" s="331"/>
      <c r="N28" s="330"/>
      <c r="O28" s="331">
        <v>-296632.56888606271</v>
      </c>
      <c r="P28" s="333">
        <v>-296632.56888606271</v>
      </c>
    </row>
    <row r="29" spans="2:18" s="10" customFormat="1" ht="25.5" x14ac:dyDescent="0.2">
      <c r="B29" s="322"/>
      <c r="C29" s="326"/>
      <c r="D29" s="306" t="s">
        <v>67</v>
      </c>
      <c r="E29" s="331"/>
      <c r="F29" s="333"/>
      <c r="G29" s="329"/>
      <c r="H29" s="330"/>
      <c r="I29" s="331"/>
      <c r="J29" s="332"/>
      <c r="K29" s="331"/>
      <c r="L29" s="333"/>
      <c r="M29" s="331"/>
      <c r="N29" s="330"/>
      <c r="O29" s="334">
        <v>585950.15275325475</v>
      </c>
      <c r="P29" s="335">
        <v>585950.15275325475</v>
      </c>
    </row>
    <row r="30" spans="2:18" ht="25.5" x14ac:dyDescent="0.2">
      <c r="B30" s="304"/>
      <c r="C30" s="326">
        <v>3.2</v>
      </c>
      <c r="D30" s="306" t="s">
        <v>136</v>
      </c>
      <c r="E30" s="301"/>
      <c r="F30" s="319"/>
      <c r="G30" s="299"/>
      <c r="H30" s="320"/>
      <c r="I30" s="301"/>
      <c r="J30" s="321"/>
      <c r="K30" s="301"/>
      <c r="L30" s="319"/>
      <c r="M30" s="301"/>
      <c r="N30" s="320"/>
      <c r="O30" s="336"/>
      <c r="P30" s="319"/>
    </row>
    <row r="31" spans="2:18" x14ac:dyDescent="0.2">
      <c r="B31" s="304"/>
      <c r="C31" s="326"/>
      <c r="D31" s="337" t="s">
        <v>42</v>
      </c>
      <c r="E31" s="338"/>
      <c r="F31" s="333"/>
      <c r="G31" s="329"/>
      <c r="H31" s="330"/>
      <c r="I31" s="331"/>
      <c r="J31" s="332"/>
      <c r="K31" s="338"/>
      <c r="L31" s="333"/>
      <c r="M31" s="331"/>
      <c r="N31" s="330"/>
      <c r="O31" s="331">
        <v>22025.44158499948</v>
      </c>
      <c r="P31" s="333">
        <v>22025.44158499948</v>
      </c>
      <c r="Q31" s="10"/>
    </row>
    <row r="32" spans="2:18" x14ac:dyDescent="0.2">
      <c r="B32" s="304"/>
      <c r="C32" s="326"/>
      <c r="D32" s="337" t="s">
        <v>104</v>
      </c>
      <c r="E32" s="331"/>
      <c r="F32" s="333"/>
      <c r="G32" s="329"/>
      <c r="H32" s="330"/>
      <c r="I32" s="331"/>
      <c r="J32" s="332"/>
      <c r="K32" s="331"/>
      <c r="L32" s="333"/>
      <c r="M32" s="331"/>
      <c r="N32" s="330"/>
      <c r="O32" s="331">
        <v>785259.12098372122</v>
      </c>
      <c r="P32" s="333">
        <v>785259.12098372122</v>
      </c>
      <c r="Q32" s="10"/>
    </row>
    <row r="33" spans="2:17" x14ac:dyDescent="0.2">
      <c r="B33" s="304"/>
      <c r="C33" s="326"/>
      <c r="D33" s="337" t="s">
        <v>103</v>
      </c>
      <c r="E33" s="331"/>
      <c r="F33" s="333"/>
      <c r="G33" s="329"/>
      <c r="H33" s="330"/>
      <c r="I33" s="331"/>
      <c r="J33" s="332"/>
      <c r="K33" s="331"/>
      <c r="L33" s="333"/>
      <c r="M33" s="331"/>
      <c r="N33" s="330"/>
      <c r="O33" s="331"/>
      <c r="P33" s="333"/>
    </row>
    <row r="34" spans="2:17" x14ac:dyDescent="0.2">
      <c r="B34" s="304"/>
      <c r="C34" s="326">
        <v>3.3</v>
      </c>
      <c r="D34" s="337" t="s">
        <v>21</v>
      </c>
      <c r="E34" s="338"/>
      <c r="F34" s="333"/>
      <c r="G34" s="329"/>
      <c r="H34" s="330"/>
      <c r="I34" s="331"/>
      <c r="J34" s="332"/>
      <c r="K34" s="338"/>
      <c r="L34" s="333"/>
      <c r="M34" s="331"/>
      <c r="N34" s="330"/>
      <c r="O34" s="331"/>
      <c r="P34" s="333"/>
    </row>
    <row r="35" spans="2:17" x14ac:dyDescent="0.2">
      <c r="B35" s="304"/>
      <c r="C35" s="326">
        <v>3.4</v>
      </c>
      <c r="D35" s="337" t="s">
        <v>72</v>
      </c>
      <c r="E35" s="339">
        <f t="shared" ref="E35:P35" si="0">SUM(E$28:E$29,E$31,E$34+IF($H$6="No",IF(MAX(E$32:E$33)=0,MIN(E$32:E$33),MAX(E$32:E$33)),SUM(E$32:E$33)))</f>
        <v>0</v>
      </c>
      <c r="F35" s="340">
        <f t="shared" si="0"/>
        <v>0</v>
      </c>
      <c r="G35" s="339">
        <f t="shared" si="0"/>
        <v>0</v>
      </c>
      <c r="H35" s="340">
        <f t="shared" si="0"/>
        <v>0</v>
      </c>
      <c r="I35" s="339">
        <f t="shared" si="0"/>
        <v>0</v>
      </c>
      <c r="J35" s="340">
        <f t="shared" si="0"/>
        <v>0</v>
      </c>
      <c r="K35" s="339">
        <f t="shared" si="0"/>
        <v>0</v>
      </c>
      <c r="L35" s="340">
        <f t="shared" si="0"/>
        <v>0</v>
      </c>
      <c r="M35" s="339">
        <f t="shared" si="0"/>
        <v>0</v>
      </c>
      <c r="N35" s="340">
        <f t="shared" si="0"/>
        <v>0</v>
      </c>
      <c r="O35" s="339">
        <f t="shared" si="0"/>
        <v>1096602.1464359127</v>
      </c>
      <c r="P35" s="340">
        <f t="shared" si="0"/>
        <v>1096602.1464359127</v>
      </c>
    </row>
    <row r="36" spans="2:17" s="10" customFormat="1" x14ac:dyDescent="0.2">
      <c r="B36" s="324"/>
      <c r="C36" s="325"/>
      <c r="D36" s="312"/>
      <c r="E36" s="313"/>
      <c r="F36" s="314"/>
      <c r="G36" s="315"/>
      <c r="H36" s="316"/>
      <c r="I36" s="313"/>
      <c r="J36" s="317"/>
      <c r="K36" s="313"/>
      <c r="L36" s="314"/>
      <c r="M36" s="313"/>
      <c r="N36" s="316"/>
      <c r="O36" s="313"/>
      <c r="P36" s="314"/>
    </row>
    <row r="37" spans="2:17" x14ac:dyDescent="0.2">
      <c r="B37" s="341" t="s">
        <v>3</v>
      </c>
      <c r="C37" s="342" t="s">
        <v>47</v>
      </c>
      <c r="D37" s="343"/>
      <c r="E37" s="301"/>
      <c r="F37" s="319"/>
      <c r="G37" s="299"/>
      <c r="H37" s="320"/>
      <c r="I37" s="301"/>
      <c r="J37" s="321"/>
      <c r="K37" s="301"/>
      <c r="L37" s="319"/>
      <c r="M37" s="301"/>
      <c r="N37" s="320"/>
      <c r="O37" s="301"/>
      <c r="P37" s="319"/>
    </row>
    <row r="38" spans="2:17" x14ac:dyDescent="0.2">
      <c r="B38" s="344"/>
      <c r="C38" s="326">
        <v>4.0999999999999996</v>
      </c>
      <c r="D38" s="337" t="s">
        <v>18</v>
      </c>
      <c r="E38" s="331"/>
      <c r="F38" s="333"/>
      <c r="G38" s="331"/>
      <c r="H38" s="333"/>
      <c r="I38" s="331"/>
      <c r="J38" s="333"/>
      <c r="K38" s="331"/>
      <c r="L38" s="333"/>
      <c r="M38" s="331"/>
      <c r="N38" s="333"/>
      <c r="O38" s="331">
        <v>1936768.6564057837</v>
      </c>
      <c r="P38" s="333">
        <v>1936768.6564057837</v>
      </c>
      <c r="Q38" s="10"/>
    </row>
    <row r="39" spans="2:17" x14ac:dyDescent="0.2">
      <c r="B39" s="344"/>
      <c r="C39" s="326">
        <v>4.2</v>
      </c>
      <c r="D39" s="337" t="s">
        <v>19</v>
      </c>
      <c r="E39" s="331"/>
      <c r="F39" s="333"/>
      <c r="G39" s="331"/>
      <c r="H39" s="333"/>
      <c r="I39" s="331"/>
      <c r="J39" s="333"/>
      <c r="K39" s="331"/>
      <c r="L39" s="333"/>
      <c r="M39" s="331"/>
      <c r="N39" s="333"/>
      <c r="O39" s="331">
        <v>4539492.0023208307</v>
      </c>
      <c r="P39" s="333">
        <v>4539492.0023208307</v>
      </c>
      <c r="Q39" s="10"/>
    </row>
    <row r="40" spans="2:17" x14ac:dyDescent="0.2">
      <c r="B40" s="344"/>
      <c r="C40" s="326">
        <v>4.3</v>
      </c>
      <c r="D40" s="337" t="s">
        <v>22</v>
      </c>
      <c r="E40" s="301"/>
      <c r="F40" s="319"/>
      <c r="G40" s="301"/>
      <c r="H40" s="319"/>
      <c r="I40" s="301"/>
      <c r="J40" s="319"/>
      <c r="K40" s="301"/>
      <c r="L40" s="319"/>
      <c r="M40" s="301"/>
      <c r="N40" s="319"/>
      <c r="O40" s="301"/>
      <c r="P40" s="319"/>
    </row>
    <row r="41" spans="2:17" ht="17.25" customHeight="1" x14ac:dyDescent="0.2">
      <c r="B41" s="344"/>
      <c r="C41" s="326"/>
      <c r="D41" s="306" t="s">
        <v>122</v>
      </c>
      <c r="E41" s="338"/>
      <c r="F41" s="333"/>
      <c r="G41" s="338"/>
      <c r="H41" s="333"/>
      <c r="I41" s="338"/>
      <c r="J41" s="333"/>
      <c r="K41" s="338"/>
      <c r="L41" s="333"/>
      <c r="M41" s="338"/>
      <c r="N41" s="333"/>
      <c r="O41" s="338"/>
      <c r="P41" s="333"/>
    </row>
    <row r="42" spans="2:17" x14ac:dyDescent="0.2">
      <c r="B42" s="344"/>
      <c r="C42" s="345"/>
      <c r="D42" s="306" t="s">
        <v>123</v>
      </c>
      <c r="E42" s="338"/>
      <c r="F42" s="333"/>
      <c r="G42" s="338"/>
      <c r="H42" s="333"/>
      <c r="I42" s="338"/>
      <c r="J42" s="333"/>
      <c r="K42" s="338"/>
      <c r="L42" s="333"/>
      <c r="M42" s="338"/>
      <c r="N42" s="333"/>
      <c r="O42" s="338"/>
      <c r="P42" s="333"/>
    </row>
    <row r="43" spans="2:17" x14ac:dyDescent="0.2">
      <c r="B43" s="344"/>
      <c r="C43" s="326">
        <v>4.4000000000000004</v>
      </c>
      <c r="D43" s="337" t="s">
        <v>20</v>
      </c>
      <c r="E43" s="338"/>
      <c r="F43" s="329"/>
      <c r="G43" s="338"/>
      <c r="H43" s="329"/>
      <c r="I43" s="338"/>
      <c r="J43" s="329"/>
      <c r="K43" s="338"/>
      <c r="L43" s="329"/>
      <c r="M43" s="338"/>
      <c r="N43" s="329"/>
      <c r="O43" s="338">
        <v>5128283.3789128121</v>
      </c>
      <c r="P43" s="333">
        <v>5128283.3789128121</v>
      </c>
      <c r="Q43" s="10"/>
    </row>
    <row r="44" spans="2:17" x14ac:dyDescent="0.2">
      <c r="B44" s="344"/>
      <c r="C44" s="326">
        <v>4.5</v>
      </c>
      <c r="D44" s="337" t="s">
        <v>98</v>
      </c>
      <c r="E44" s="307">
        <f>SUM(SUM(E38:E39)+SUM(E41:E43))</f>
        <v>0</v>
      </c>
      <c r="F44" s="308">
        <f t="shared" ref="F44:P44" si="1">SUM(SUM(F38:F39)+SUM(F41:F43))</f>
        <v>0</v>
      </c>
      <c r="G44" s="309">
        <f t="shared" si="1"/>
        <v>0</v>
      </c>
      <c r="H44" s="346">
        <f t="shared" si="1"/>
        <v>0</v>
      </c>
      <c r="I44" s="307">
        <f t="shared" si="1"/>
        <v>0</v>
      </c>
      <c r="J44" s="347">
        <f t="shared" si="1"/>
        <v>0</v>
      </c>
      <c r="K44" s="307">
        <f t="shared" si="1"/>
        <v>0</v>
      </c>
      <c r="L44" s="308">
        <f t="shared" si="1"/>
        <v>0</v>
      </c>
      <c r="M44" s="307">
        <f t="shared" si="1"/>
        <v>0</v>
      </c>
      <c r="N44" s="346">
        <f t="shared" si="1"/>
        <v>0</v>
      </c>
      <c r="O44" s="307">
        <f t="shared" si="1"/>
        <v>11604544.037639426</v>
      </c>
      <c r="P44" s="308">
        <f t="shared" si="1"/>
        <v>11604544.037639426</v>
      </c>
    </row>
    <row r="45" spans="2:17" s="10" customFormat="1" x14ac:dyDescent="0.2">
      <c r="B45" s="348"/>
      <c r="C45" s="349"/>
      <c r="D45" s="350"/>
      <c r="E45" s="301"/>
      <c r="F45" s="319"/>
      <c r="G45" s="299"/>
      <c r="H45" s="320"/>
      <c r="I45" s="301"/>
      <c r="J45" s="321"/>
      <c r="K45" s="301"/>
      <c r="L45" s="319"/>
      <c r="M45" s="301"/>
      <c r="N45" s="320"/>
      <c r="O45" s="301"/>
      <c r="P45" s="319"/>
    </row>
    <row r="46" spans="2:17" x14ac:dyDescent="0.2">
      <c r="B46" s="341" t="s">
        <v>4</v>
      </c>
      <c r="C46" s="351" t="s">
        <v>48</v>
      </c>
      <c r="D46" s="352"/>
      <c r="E46" s="301"/>
      <c r="F46" s="319"/>
      <c r="G46" s="299"/>
      <c r="H46" s="320"/>
      <c r="I46" s="301"/>
      <c r="J46" s="321"/>
      <c r="K46" s="301"/>
      <c r="L46" s="319"/>
      <c r="M46" s="301"/>
      <c r="N46" s="320"/>
      <c r="O46" s="301"/>
      <c r="P46" s="319"/>
    </row>
    <row r="47" spans="2:17" s="10" customFormat="1" x14ac:dyDescent="0.2">
      <c r="B47" s="322"/>
      <c r="C47" s="326">
        <v>5.0999999999999996</v>
      </c>
      <c r="D47" s="337" t="s">
        <v>5</v>
      </c>
      <c r="E47" s="353"/>
      <c r="F47" s="354"/>
      <c r="G47" s="353"/>
      <c r="H47" s="354"/>
      <c r="I47" s="353"/>
      <c r="J47" s="354"/>
      <c r="K47" s="353"/>
      <c r="L47" s="354"/>
      <c r="M47" s="353"/>
      <c r="N47" s="354"/>
      <c r="O47" s="353">
        <v>73159</v>
      </c>
      <c r="P47" s="328">
        <v>73159</v>
      </c>
    </row>
    <row r="48" spans="2:17" s="10" customFormat="1" x14ac:dyDescent="0.2">
      <c r="B48" s="322"/>
      <c r="C48" s="326">
        <v>5.2</v>
      </c>
      <c r="D48" s="337" t="s">
        <v>27</v>
      </c>
      <c r="E48" s="353"/>
      <c r="F48" s="354"/>
      <c r="G48" s="353"/>
      <c r="H48" s="354"/>
      <c r="I48" s="353"/>
      <c r="J48" s="354"/>
      <c r="K48" s="353"/>
      <c r="L48" s="354"/>
      <c r="M48" s="353"/>
      <c r="N48" s="354"/>
      <c r="O48" s="353">
        <v>958500</v>
      </c>
      <c r="P48" s="355">
        <v>958500</v>
      </c>
    </row>
    <row r="49" spans="2:16" s="10" customFormat="1" ht="13.5" thickBot="1" x14ac:dyDescent="0.25">
      <c r="B49" s="322"/>
      <c r="C49" s="326">
        <v>5.3</v>
      </c>
      <c r="D49" s="337" t="s">
        <v>23</v>
      </c>
      <c r="E49" s="356">
        <f>E48/12</f>
        <v>0</v>
      </c>
      <c r="F49" s="357">
        <f t="shared" ref="F49:P49" si="2">F48/12</f>
        <v>0</v>
      </c>
      <c r="G49" s="356">
        <f t="shared" si="2"/>
        <v>0</v>
      </c>
      <c r="H49" s="357">
        <f>H48/12</f>
        <v>0</v>
      </c>
      <c r="I49" s="356">
        <f t="shared" si="2"/>
        <v>0</v>
      </c>
      <c r="J49" s="357">
        <f t="shared" si="2"/>
        <v>0</v>
      </c>
      <c r="K49" s="356">
        <f t="shared" si="2"/>
        <v>0</v>
      </c>
      <c r="L49" s="357">
        <f t="shared" si="2"/>
        <v>0</v>
      </c>
      <c r="M49" s="356">
        <f>M48/12</f>
        <v>0</v>
      </c>
      <c r="N49" s="357">
        <f>N48/12</f>
        <v>0</v>
      </c>
      <c r="O49" s="356">
        <f t="shared" si="2"/>
        <v>79875</v>
      </c>
      <c r="P49" s="357">
        <f t="shared" si="2"/>
        <v>79875</v>
      </c>
    </row>
    <row r="50" spans="2:16" ht="45" customHeight="1" x14ac:dyDescent="0.2">
      <c r="B50" s="358"/>
      <c r="C50" s="359"/>
      <c r="D50" s="360"/>
      <c r="E50" s="361" t="str">
        <f>"Grand Total as of "&amp;""&amp;TEXT(E$18,"MM/DD/YYYY")&amp;" for ALL markets in col. 1-12."</f>
        <v>Grand Total as of 12/31/2018 for ALL markets in col. 1-12.</v>
      </c>
      <c r="F50" s="362"/>
      <c r="G50" s="362"/>
      <c r="H50" s="362"/>
      <c r="I50" s="362"/>
      <c r="J50" s="362"/>
      <c r="K50" s="363"/>
      <c r="L50" s="362"/>
      <c r="M50" s="362"/>
      <c r="N50" s="362"/>
      <c r="O50" s="362"/>
      <c r="P50" s="364"/>
    </row>
    <row r="51" spans="2:16" x14ac:dyDescent="0.2">
      <c r="B51" s="365" t="s">
        <v>56</v>
      </c>
      <c r="C51" s="366" t="s">
        <v>53</v>
      </c>
      <c r="D51" s="367"/>
      <c r="E51" s="368"/>
      <c r="F51" s="369"/>
      <c r="G51" s="369"/>
      <c r="H51" s="369"/>
      <c r="I51" s="369"/>
      <c r="J51" s="369"/>
      <c r="K51" s="370"/>
      <c r="L51" s="369"/>
      <c r="M51" s="369"/>
      <c r="N51" s="369"/>
      <c r="O51" s="369"/>
      <c r="P51" s="371"/>
    </row>
    <row r="52" spans="2:16" ht="13.5" thickBot="1" x14ac:dyDescent="0.25">
      <c r="B52" s="372" t="s">
        <v>57</v>
      </c>
      <c r="C52" s="373" t="s">
        <v>129</v>
      </c>
      <c r="D52" s="374"/>
      <c r="E52" s="375"/>
      <c r="F52" s="376"/>
      <c r="G52" s="376"/>
      <c r="H52" s="376"/>
      <c r="I52" s="376"/>
      <c r="J52" s="376"/>
      <c r="K52" s="377"/>
      <c r="L52" s="376"/>
      <c r="M52" s="376"/>
      <c r="N52" s="376"/>
      <c r="O52" s="376"/>
      <c r="P52" s="378"/>
    </row>
    <row r="53" spans="2:16" x14ac:dyDescent="0.2">
      <c r="B53" s="1"/>
      <c r="C53" s="1"/>
      <c r="D53" s="1"/>
      <c r="E53" s="379"/>
      <c r="F53" s="379"/>
      <c r="G53" s="379"/>
      <c r="H53" s="379"/>
      <c r="I53" s="379"/>
      <c r="J53" s="379"/>
      <c r="K53" s="379"/>
      <c r="L53" s="379"/>
      <c r="M53" s="379"/>
      <c r="N53" s="379"/>
      <c r="O53" s="379"/>
      <c r="P53" s="379"/>
    </row>
    <row r="54" spans="2:16" x14ac:dyDescent="0.2">
      <c r="B54" s="4" t="s">
        <v>61</v>
      </c>
      <c r="C54" s="4"/>
      <c r="D54" s="4"/>
      <c r="E54" s="379"/>
      <c r="F54" s="379"/>
      <c r="G54" s="379"/>
      <c r="H54" s="379"/>
      <c r="I54" s="379"/>
      <c r="J54" s="379"/>
      <c r="K54" s="379"/>
      <c r="L54" s="379"/>
      <c r="M54" s="379"/>
      <c r="N54" s="379"/>
      <c r="O54" s="379"/>
      <c r="P54" s="379"/>
    </row>
    <row r="55" spans="2:16" ht="17.25" customHeight="1" x14ac:dyDescent="0.2">
      <c r="B55" s="4"/>
      <c r="C55" s="380" t="s">
        <v>138</v>
      </c>
      <c r="D55" s="380"/>
      <c r="E55" s="379"/>
      <c r="F55" s="379"/>
      <c r="G55" s="379"/>
      <c r="H55" s="379"/>
      <c r="I55" s="379"/>
      <c r="J55" s="379"/>
      <c r="K55" s="379"/>
      <c r="L55" s="379"/>
      <c r="M55" s="379"/>
      <c r="N55" s="379"/>
      <c r="O55" s="379"/>
      <c r="P55" s="379"/>
    </row>
    <row r="56" spans="2:16" ht="16.5" customHeight="1" x14ac:dyDescent="0.2">
      <c r="B56" s="4"/>
      <c r="C56" s="4" t="s">
        <v>70</v>
      </c>
      <c r="D56" s="247"/>
      <c r="E56" s="379"/>
      <c r="F56" s="379"/>
      <c r="G56" s="379"/>
      <c r="H56" s="379"/>
      <c r="I56" s="379"/>
      <c r="J56" s="379"/>
      <c r="K56" s="379"/>
      <c r="L56" s="379"/>
      <c r="M56" s="379"/>
      <c r="N56" s="379"/>
      <c r="O56" s="379"/>
      <c r="P56" s="379"/>
    </row>
    <row r="57" spans="2:16" ht="17.25" customHeight="1" x14ac:dyDescent="0.2">
      <c r="B57" s="4"/>
      <c r="C57" s="4" t="s">
        <v>66</v>
      </c>
      <c r="D57" s="247"/>
    </row>
    <row r="58" spans="2:16" ht="17.25" customHeight="1" x14ac:dyDescent="0.2">
      <c r="B58" s="381"/>
      <c r="C58" s="380" t="s">
        <v>101</v>
      </c>
      <c r="D58" s="380"/>
      <c r="E58" s="382"/>
    </row>
    <row r="59" spans="2:16" ht="13.15" customHeight="1" x14ac:dyDescent="0.2">
      <c r="C59" s="383"/>
      <c r="D59" s="383"/>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Q59"/>
  <sheetViews>
    <sheetView topLeftCell="A7" zoomScaleNormal="100" workbookViewId="0">
      <pane xSplit="4" ySplit="13" topLeftCell="L44" activePane="bottomRight" state="frozen"/>
      <selection activeCell="A7" sqref="A7"/>
      <selection pane="topRight" activeCell="E7" sqref="E7"/>
      <selection pane="bottomLeft" activeCell="A20" sqref="A20"/>
      <selection pane="bottomRight" activeCell="P55" sqref="P55"/>
    </sheetView>
  </sheetViews>
  <sheetFormatPr defaultColWidth="9.28515625" defaultRowHeight="12.75" x14ac:dyDescent="0.2"/>
  <cols>
    <col min="1" max="1" width="1.7109375" style="10" customWidth="1"/>
    <col min="2" max="2" width="3.5703125" style="11" customWidth="1"/>
    <col min="3" max="3" width="5.42578125" style="11" customWidth="1"/>
    <col min="4" max="4" width="78" style="11"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x14ac:dyDescent="0.2">
      <c r="B1" s="241" t="s">
        <v>139</v>
      </c>
      <c r="C1" s="1"/>
      <c r="D1" s="1"/>
    </row>
    <row r="2" spans="1:16" s="10" customFormat="1" x14ac:dyDescent="0.2">
      <c r="B2" s="242" t="s">
        <v>142</v>
      </c>
      <c r="C2" s="3"/>
      <c r="D2" s="3"/>
    </row>
    <row r="3" spans="1:16" x14ac:dyDescent="0.2">
      <c r="B3" s="241" t="s">
        <v>60</v>
      </c>
      <c r="C3" s="1"/>
      <c r="D3" s="384"/>
    </row>
    <row r="4" spans="1:16" x14ac:dyDescent="0.2">
      <c r="B4" s="1"/>
      <c r="C4" s="1"/>
      <c r="D4" s="1"/>
    </row>
    <row r="5" spans="1:16" s="9" customFormat="1" x14ac:dyDescent="0.2">
      <c r="A5" s="12"/>
      <c r="B5" s="244" t="s">
        <v>87</v>
      </c>
      <c r="C5" s="245"/>
      <c r="D5" s="245"/>
      <c r="E5" s="11"/>
      <c r="F5" s="11"/>
      <c r="G5" s="11"/>
      <c r="I5" s="11"/>
      <c r="J5" s="11"/>
      <c r="K5" s="11"/>
      <c r="L5" s="11"/>
      <c r="M5" s="11"/>
      <c r="O5" s="11"/>
      <c r="P5" s="11"/>
    </row>
    <row r="6" spans="1:16" s="9" customFormat="1" ht="15" customHeight="1" x14ac:dyDescent="0.2">
      <c r="A6" s="12"/>
      <c r="B6" s="248"/>
      <c r="C6" s="249"/>
      <c r="D6" s="385">
        <f>'Cover Page'!C7</f>
        <v>0</v>
      </c>
      <c r="E6" s="386"/>
      <c r="F6" s="386"/>
      <c r="G6" s="10"/>
      <c r="H6" s="23"/>
      <c r="K6" s="221"/>
      <c r="L6" s="221"/>
      <c r="M6" s="10"/>
      <c r="N6" s="23"/>
    </row>
    <row r="7" spans="1:16" s="9" customFormat="1" ht="15.75" customHeight="1" x14ac:dyDescent="0.2">
      <c r="A7" s="12"/>
      <c r="B7" s="244" t="s">
        <v>88</v>
      </c>
      <c r="C7" s="245"/>
      <c r="D7" s="245"/>
      <c r="E7" s="252"/>
      <c r="F7" s="252"/>
      <c r="G7" s="10"/>
      <c r="H7" s="10"/>
      <c r="K7" s="10"/>
      <c r="L7" s="10"/>
      <c r="M7" s="10"/>
      <c r="N7" s="10"/>
    </row>
    <row r="8" spans="1:16" s="9" customFormat="1" ht="15" customHeight="1" x14ac:dyDescent="0.2">
      <c r="A8" s="12"/>
      <c r="B8" s="255"/>
      <c r="C8" s="249"/>
      <c r="D8" s="256" t="str">
        <f>'Cover Page'!C8</f>
        <v>The Lincoln National Life Insurance Company</v>
      </c>
      <c r="E8" s="252"/>
      <c r="F8" s="252"/>
      <c r="G8" s="10"/>
      <c r="H8" s="23"/>
      <c r="I8" s="11"/>
      <c r="J8" s="11"/>
      <c r="K8" s="221"/>
      <c r="L8" s="221"/>
      <c r="M8" s="10"/>
      <c r="N8" s="23"/>
      <c r="O8" s="11"/>
      <c r="P8" s="11"/>
    </row>
    <row r="9" spans="1:16" s="9" customFormat="1" ht="15.75" customHeight="1" x14ac:dyDescent="0.2">
      <c r="A9" s="12"/>
      <c r="B9" s="259" t="s">
        <v>90</v>
      </c>
      <c r="C9" s="245"/>
      <c r="D9" s="245"/>
      <c r="E9" s="260" t="s">
        <v>124</v>
      </c>
      <c r="F9" s="252"/>
      <c r="G9" s="12"/>
      <c r="H9" s="12"/>
      <c r="I9" s="11"/>
      <c r="J9" s="11"/>
      <c r="K9" s="14"/>
      <c r="L9" s="14"/>
      <c r="M9" s="12"/>
      <c r="N9" s="12"/>
      <c r="O9" s="11"/>
      <c r="P9" s="11"/>
    </row>
    <row r="10" spans="1:16" s="9" customFormat="1" ht="15" customHeight="1" x14ac:dyDescent="0.2">
      <c r="A10" s="12"/>
      <c r="B10" s="262"/>
      <c r="C10" s="249"/>
      <c r="D10" s="256" t="str">
        <f>'Cover Page'!C9</f>
        <v>Lincoln Financial Group</v>
      </c>
      <c r="E10" s="252"/>
      <c r="F10" s="252"/>
      <c r="G10" s="12"/>
      <c r="H10" s="23"/>
      <c r="I10" s="11"/>
      <c r="J10" s="11"/>
      <c r="K10" s="221"/>
      <c r="L10" s="221"/>
      <c r="M10" s="12"/>
      <c r="N10" s="23"/>
      <c r="O10" s="11"/>
      <c r="P10" s="11"/>
    </row>
    <row r="11" spans="1:16" s="9" customFormat="1" ht="15.75" customHeight="1" x14ac:dyDescent="0.2">
      <c r="A11" s="12"/>
      <c r="B11" s="259" t="s">
        <v>85</v>
      </c>
      <c r="C11" s="245"/>
      <c r="D11" s="245"/>
      <c r="E11" s="252"/>
      <c r="F11" s="252"/>
      <c r="G11" s="12"/>
      <c r="H11" s="15"/>
      <c r="I11" s="11"/>
      <c r="J11" s="11"/>
      <c r="K11" s="14"/>
      <c r="L11" s="14"/>
      <c r="M11" s="12"/>
      <c r="N11" s="15"/>
      <c r="O11" s="11"/>
      <c r="P11" s="11"/>
    </row>
    <row r="12" spans="1:16" s="9" customFormat="1" x14ac:dyDescent="0.2">
      <c r="A12" s="12"/>
      <c r="B12" s="262"/>
      <c r="C12" s="249"/>
      <c r="D12" s="256" t="str">
        <f>'Cover Page'!C6</f>
        <v>2018</v>
      </c>
      <c r="E12" s="221"/>
      <c r="F12" s="221"/>
      <c r="G12" s="12"/>
      <c r="H12" s="23"/>
      <c r="I12" s="11"/>
      <c r="J12" s="11"/>
      <c r="K12" s="221"/>
      <c r="L12" s="221"/>
      <c r="M12" s="12"/>
      <c r="N12" s="23"/>
      <c r="O12" s="11"/>
      <c r="P12" s="11"/>
    </row>
    <row r="13" spans="1:16" s="9" customFormat="1" x14ac:dyDescent="0.2">
      <c r="A13" s="12"/>
      <c r="B13" s="11"/>
      <c r="C13" s="11"/>
      <c r="D13" s="10"/>
      <c r="G13" s="16"/>
      <c r="H13" s="16"/>
      <c r="I13" s="11"/>
      <c r="J13" s="11"/>
      <c r="M13" s="16"/>
      <c r="N13" s="16"/>
      <c r="O13" s="11"/>
      <c r="P13" s="11"/>
    </row>
    <row r="14" spans="1:16" ht="13.5" thickBot="1" x14ac:dyDescent="0.25">
      <c r="D14" s="387"/>
    </row>
    <row r="15" spans="1:16" ht="13.5" thickBot="1" x14ac:dyDescent="0.25">
      <c r="D15" s="10"/>
      <c r="E15" s="265"/>
      <c r="F15" s="266"/>
      <c r="G15" s="266" t="s">
        <v>33</v>
      </c>
      <c r="H15" s="266"/>
      <c r="I15" s="266"/>
      <c r="J15" s="266"/>
      <c r="K15" s="265"/>
      <c r="L15" s="266"/>
      <c r="M15" s="266" t="s">
        <v>33</v>
      </c>
      <c r="N15" s="266"/>
      <c r="O15" s="266"/>
      <c r="P15" s="267"/>
    </row>
    <row r="16" spans="1:16" ht="16.5" customHeight="1" thickBot="1" x14ac:dyDescent="0.25">
      <c r="D16" s="10"/>
      <c r="E16" s="388"/>
      <c r="F16" s="389"/>
      <c r="G16" s="390" t="s">
        <v>106</v>
      </c>
      <c r="H16" s="389"/>
      <c r="I16" s="389"/>
      <c r="J16" s="391"/>
      <c r="K16" s="268"/>
      <c r="L16" s="269"/>
      <c r="M16" s="270" t="s">
        <v>107</v>
      </c>
      <c r="N16" s="269"/>
      <c r="O16" s="269"/>
      <c r="P16" s="271"/>
    </row>
    <row r="17" spans="2:17" ht="13.5" thickBot="1" x14ac:dyDescent="0.25">
      <c r="D17" s="10"/>
      <c r="E17" s="392" t="s">
        <v>8</v>
      </c>
      <c r="F17" s="393"/>
      <c r="G17" s="392"/>
      <c r="H17" s="394" t="s">
        <v>9</v>
      </c>
      <c r="I17" s="275" t="s">
        <v>10</v>
      </c>
      <c r="J17" s="276"/>
      <c r="K17" s="392" t="s">
        <v>8</v>
      </c>
      <c r="L17" s="395"/>
      <c r="M17" s="392" t="s">
        <v>9</v>
      </c>
      <c r="N17" s="395"/>
      <c r="O17" s="275" t="s">
        <v>10</v>
      </c>
      <c r="P17" s="276"/>
    </row>
    <row r="18" spans="2:17" x14ac:dyDescent="0.2">
      <c r="D18" s="10"/>
      <c r="E18" s="277" t="s">
        <v>148</v>
      </c>
      <c r="F18" s="278" t="s">
        <v>148</v>
      </c>
      <c r="G18" s="277" t="s">
        <v>148</v>
      </c>
      <c r="H18" s="279" t="s">
        <v>148</v>
      </c>
      <c r="I18" s="277" t="s">
        <v>148</v>
      </c>
      <c r="J18" s="279" t="s">
        <v>148</v>
      </c>
      <c r="K18" s="277" t="s">
        <v>148</v>
      </c>
      <c r="L18" s="279" t="s">
        <v>148</v>
      </c>
      <c r="M18" s="277" t="s">
        <v>148</v>
      </c>
      <c r="N18" s="279" t="s">
        <v>148</v>
      </c>
      <c r="O18" s="277" t="s">
        <v>148</v>
      </c>
      <c r="P18" s="279" t="s">
        <v>148</v>
      </c>
    </row>
    <row r="19" spans="2:17" ht="26.25" thickBot="1" x14ac:dyDescent="0.25">
      <c r="B19" s="280"/>
      <c r="C19" s="281"/>
      <c r="D19" s="282" t="s">
        <v>163</v>
      </c>
      <c r="E19" s="283" t="str">
        <f>"12/31/"&amp;""&amp;'Cover Page'!C$6</f>
        <v>12/31/2018</v>
      </c>
      <c r="F19" s="284">
        <f>DATE(YEAR(E19)+0,MONTH(E19)+3,DAY(E19)+0)</f>
        <v>43555</v>
      </c>
      <c r="G19" s="283" t="str">
        <f>"12/31/"&amp;""&amp;'Cover Page'!C$6</f>
        <v>12/31/2018</v>
      </c>
      <c r="H19" s="285">
        <f>DATE(YEAR(G19)+0,MONTH(G19)+3,DAY(G19)+0)</f>
        <v>43555</v>
      </c>
      <c r="I19" s="283" t="str">
        <f>"12/31/"&amp;""&amp;'Cover Page'!C$6</f>
        <v>12/31/2018</v>
      </c>
      <c r="J19" s="285">
        <f>DATE(YEAR(I19)+0,MONTH(I19)+3,DAY(I19)+0)</f>
        <v>43555</v>
      </c>
      <c r="K19" s="283" t="str">
        <f>"12/31/"&amp;""&amp;'Cover Page'!C$6</f>
        <v>12/31/2018</v>
      </c>
      <c r="L19" s="285">
        <f>DATE(YEAR(K19)+0,MONTH(K19)+3,DAY(K19)+0)</f>
        <v>43555</v>
      </c>
      <c r="M19" s="283" t="str">
        <f>"12/31/"&amp;""&amp;'Cover Page'!C$6</f>
        <v>12/31/2018</v>
      </c>
      <c r="N19" s="285">
        <f>DATE(YEAR(M19)+0,MONTH(M19)+3,DAY(M19)+0)</f>
        <v>43555</v>
      </c>
      <c r="O19" s="283" t="str">
        <f>"12/31/"&amp;""&amp;'Cover Page'!C$6</f>
        <v>12/31/2018</v>
      </c>
      <c r="P19" s="285">
        <f>DATE(YEAR(O19)+0,MONTH(O19)+3,DAY(O19)+0)</f>
        <v>43555</v>
      </c>
    </row>
    <row r="20" spans="2:17" s="10" customFormat="1" ht="21" customHeight="1" x14ac:dyDescent="0.2">
      <c r="B20" s="286"/>
      <c r="C20" s="287"/>
      <c r="D20" s="288" t="s">
        <v>150</v>
      </c>
      <c r="E20" s="396">
        <v>1</v>
      </c>
      <c r="F20" s="397">
        <v>2</v>
      </c>
      <c r="G20" s="396">
        <v>3</v>
      </c>
      <c r="H20" s="397">
        <v>4</v>
      </c>
      <c r="I20" s="396">
        <v>5</v>
      </c>
      <c r="J20" s="397">
        <v>6</v>
      </c>
      <c r="K20" s="396">
        <v>7</v>
      </c>
      <c r="L20" s="397">
        <v>8</v>
      </c>
      <c r="M20" s="396">
        <v>9</v>
      </c>
      <c r="N20" s="397">
        <v>10</v>
      </c>
      <c r="O20" s="396">
        <v>11</v>
      </c>
      <c r="P20" s="397">
        <v>12</v>
      </c>
    </row>
    <row r="21" spans="2:17" x14ac:dyDescent="0.2">
      <c r="B21" s="294" t="s">
        <v>0</v>
      </c>
      <c r="C21" s="342" t="s">
        <v>64</v>
      </c>
      <c r="D21" s="398"/>
      <c r="E21" s="399"/>
      <c r="F21" s="400"/>
      <c r="G21" s="399"/>
      <c r="H21" s="401"/>
      <c r="I21" s="399"/>
      <c r="J21" s="400"/>
      <c r="K21" s="399"/>
      <c r="L21" s="400"/>
      <c r="M21" s="399"/>
      <c r="N21" s="401"/>
      <c r="O21" s="399"/>
      <c r="P21" s="400"/>
    </row>
    <row r="22" spans="2:17" x14ac:dyDescent="0.2">
      <c r="B22" s="304"/>
      <c r="C22" s="305">
        <v>1.1000000000000001</v>
      </c>
      <c r="D22" s="337" t="s">
        <v>15</v>
      </c>
      <c r="E22" s="402"/>
      <c r="F22" s="403"/>
      <c r="G22" s="402"/>
      <c r="H22" s="403"/>
      <c r="I22" s="402"/>
      <c r="J22" s="403"/>
      <c r="K22" s="402"/>
      <c r="L22" s="403"/>
      <c r="M22" s="402"/>
      <c r="N22" s="403"/>
      <c r="O22" s="402">
        <v>39714488.259999998</v>
      </c>
      <c r="P22" s="403">
        <v>39714488.259999998</v>
      </c>
      <c r="Q22" s="436"/>
    </row>
    <row r="23" spans="2:17" x14ac:dyDescent="0.2">
      <c r="B23" s="304"/>
      <c r="C23" s="305">
        <v>1.2</v>
      </c>
      <c r="D23" s="337" t="s">
        <v>16</v>
      </c>
      <c r="E23" s="402"/>
      <c r="F23" s="403"/>
      <c r="G23" s="402"/>
      <c r="H23" s="403"/>
      <c r="I23" s="402"/>
      <c r="J23" s="403"/>
      <c r="K23" s="402"/>
      <c r="L23" s="403"/>
      <c r="M23" s="402"/>
      <c r="N23" s="403"/>
      <c r="O23" s="402">
        <v>2206.3100000000004</v>
      </c>
      <c r="P23" s="403">
        <v>2206.3100000000004</v>
      </c>
      <c r="Q23" s="436"/>
    </row>
    <row r="24" spans="2:17" x14ac:dyDescent="0.2">
      <c r="B24" s="304"/>
      <c r="C24" s="305">
        <v>1.3</v>
      </c>
      <c r="D24" s="337" t="s">
        <v>34</v>
      </c>
      <c r="E24" s="402"/>
      <c r="F24" s="403"/>
      <c r="G24" s="402"/>
      <c r="H24" s="403"/>
      <c r="I24" s="402"/>
      <c r="J24" s="403"/>
      <c r="K24" s="402"/>
      <c r="L24" s="403"/>
      <c r="M24" s="402"/>
      <c r="N24" s="403"/>
      <c r="O24" s="402">
        <v>2636.57</v>
      </c>
      <c r="P24" s="403">
        <v>2636.57</v>
      </c>
      <c r="Q24" s="436"/>
    </row>
    <row r="25" spans="2:17" x14ac:dyDescent="0.2">
      <c r="B25" s="304"/>
      <c r="C25" s="305">
        <v>1.4</v>
      </c>
      <c r="D25" s="337" t="s">
        <v>17</v>
      </c>
      <c r="E25" s="402"/>
      <c r="F25" s="403"/>
      <c r="G25" s="402"/>
      <c r="H25" s="403"/>
      <c r="I25" s="402"/>
      <c r="J25" s="403"/>
      <c r="K25" s="402"/>
      <c r="L25" s="403"/>
      <c r="M25" s="402"/>
      <c r="N25" s="403"/>
      <c r="O25" s="402"/>
      <c r="P25" s="403">
        <f>+O25</f>
        <v>0</v>
      </c>
    </row>
    <row r="26" spans="2:17" x14ac:dyDescent="0.2">
      <c r="B26" s="404"/>
      <c r="C26" s="405"/>
      <c r="D26" s="406"/>
      <c r="E26" s="407"/>
      <c r="F26" s="408"/>
      <c r="G26" s="407"/>
      <c r="H26" s="409"/>
      <c r="I26" s="407"/>
      <c r="J26" s="408"/>
      <c r="K26" s="407"/>
      <c r="L26" s="408"/>
      <c r="M26" s="407"/>
      <c r="N26" s="409"/>
      <c r="O26" s="407"/>
      <c r="P26" s="408"/>
    </row>
    <row r="27" spans="2:17" x14ac:dyDescent="0.2">
      <c r="B27" s="304" t="s">
        <v>1</v>
      </c>
      <c r="C27" s="351" t="s">
        <v>65</v>
      </c>
      <c r="D27" s="410"/>
      <c r="E27" s="411"/>
      <c r="F27" s="412"/>
      <c r="G27" s="411"/>
      <c r="H27" s="413"/>
      <c r="I27" s="411"/>
      <c r="J27" s="412"/>
      <c r="K27" s="411"/>
      <c r="L27" s="412"/>
      <c r="M27" s="411"/>
      <c r="N27" s="413"/>
      <c r="O27" s="411"/>
      <c r="P27" s="412"/>
    </row>
    <row r="28" spans="2:17" x14ac:dyDescent="0.2">
      <c r="B28" s="304"/>
      <c r="C28" s="305">
        <v>2.1</v>
      </c>
      <c r="D28" s="337" t="s">
        <v>39</v>
      </c>
      <c r="E28" s="411"/>
      <c r="F28" s="412"/>
      <c r="G28" s="411"/>
      <c r="H28" s="413"/>
      <c r="I28" s="411"/>
      <c r="J28" s="412"/>
      <c r="K28" s="411"/>
      <c r="L28" s="412"/>
      <c r="M28" s="411"/>
      <c r="N28" s="413"/>
      <c r="O28" s="411"/>
      <c r="P28" s="412"/>
    </row>
    <row r="29" spans="2:17" x14ac:dyDescent="0.2">
      <c r="B29" s="304"/>
      <c r="C29" s="305"/>
      <c r="D29" s="337" t="s">
        <v>55</v>
      </c>
      <c r="E29" s="402"/>
      <c r="F29" s="414"/>
      <c r="G29" s="402"/>
      <c r="H29" s="414"/>
      <c r="I29" s="402"/>
      <c r="J29" s="414"/>
      <c r="K29" s="402"/>
      <c r="L29" s="414"/>
      <c r="M29" s="402"/>
      <c r="N29" s="414"/>
      <c r="O29" s="402">
        <v>28704720.48</v>
      </c>
      <c r="P29" s="414"/>
      <c r="Q29" s="437"/>
    </row>
    <row r="30" spans="2:17" ht="28.5" customHeight="1" x14ac:dyDescent="0.2">
      <c r="B30" s="304"/>
      <c r="C30" s="305"/>
      <c r="D30" s="306" t="s">
        <v>54</v>
      </c>
      <c r="E30" s="415"/>
      <c r="F30" s="403"/>
      <c r="G30" s="415"/>
      <c r="H30" s="403"/>
      <c r="I30" s="415"/>
      <c r="J30" s="403"/>
      <c r="K30" s="415"/>
      <c r="L30" s="403"/>
      <c r="M30" s="415"/>
      <c r="N30" s="403"/>
      <c r="O30" s="415"/>
      <c r="P30" s="403">
        <v>28095544.660000004</v>
      </c>
      <c r="Q30" s="437"/>
    </row>
    <row r="31" spans="2:17" s="10" customFormat="1" x14ac:dyDescent="0.2">
      <c r="B31" s="322"/>
      <c r="C31" s="305">
        <v>2.2000000000000002</v>
      </c>
      <c r="D31" s="337" t="s">
        <v>35</v>
      </c>
      <c r="E31" s="411"/>
      <c r="F31" s="412"/>
      <c r="G31" s="411"/>
      <c r="H31" s="413"/>
      <c r="I31" s="411"/>
      <c r="J31" s="412"/>
      <c r="K31" s="411"/>
      <c r="L31" s="412"/>
      <c r="M31" s="411"/>
      <c r="N31" s="413"/>
      <c r="O31" s="411"/>
      <c r="P31" s="412"/>
    </row>
    <row r="32" spans="2:17" s="10" customFormat="1" x14ac:dyDescent="0.2">
      <c r="B32" s="322"/>
      <c r="C32" s="305"/>
      <c r="D32" s="306" t="s">
        <v>51</v>
      </c>
      <c r="E32" s="402"/>
      <c r="F32" s="414"/>
      <c r="G32" s="402"/>
      <c r="H32" s="416"/>
      <c r="I32" s="402"/>
      <c r="J32" s="414"/>
      <c r="K32" s="402"/>
      <c r="L32" s="414"/>
      <c r="M32" s="402"/>
      <c r="N32" s="416"/>
      <c r="O32" s="402"/>
      <c r="P32" s="414"/>
      <c r="Q32" s="438"/>
    </row>
    <row r="33" spans="2:17" s="10" customFormat="1" ht="25.5" x14ac:dyDescent="0.2">
      <c r="B33" s="322"/>
      <c r="C33" s="305"/>
      <c r="D33" s="306" t="s">
        <v>44</v>
      </c>
      <c r="E33" s="415"/>
      <c r="F33" s="403"/>
      <c r="G33" s="415"/>
      <c r="H33" s="417"/>
      <c r="I33" s="415"/>
      <c r="J33" s="403"/>
      <c r="K33" s="415"/>
      <c r="L33" s="403"/>
      <c r="M33" s="415"/>
      <c r="N33" s="417"/>
      <c r="O33" s="415"/>
      <c r="P33" s="403"/>
      <c r="Q33" s="439"/>
    </row>
    <row r="34" spans="2:17" x14ac:dyDescent="0.2">
      <c r="B34" s="304"/>
      <c r="C34" s="305">
        <v>2.2999999999999998</v>
      </c>
      <c r="D34" s="337" t="s">
        <v>28</v>
      </c>
      <c r="E34" s="402"/>
      <c r="F34" s="414"/>
      <c r="G34" s="402"/>
      <c r="H34" s="416"/>
      <c r="I34" s="402"/>
      <c r="J34" s="414"/>
      <c r="K34" s="402"/>
      <c r="L34" s="414"/>
      <c r="M34" s="402"/>
      <c r="N34" s="416"/>
      <c r="O34" s="402"/>
      <c r="P34" s="414"/>
    </row>
    <row r="35" spans="2:17" s="10" customFormat="1" x14ac:dyDescent="0.2">
      <c r="B35" s="322"/>
      <c r="C35" s="305">
        <v>2.4</v>
      </c>
      <c r="D35" s="337" t="s">
        <v>36</v>
      </c>
      <c r="E35" s="411"/>
      <c r="F35" s="412"/>
      <c r="G35" s="411"/>
      <c r="H35" s="413"/>
      <c r="I35" s="411"/>
      <c r="J35" s="412"/>
      <c r="K35" s="411"/>
      <c r="L35" s="412"/>
      <c r="M35" s="411"/>
      <c r="N35" s="413"/>
      <c r="O35" s="411"/>
      <c r="P35" s="412"/>
    </row>
    <row r="36" spans="2:17" s="10" customFormat="1" ht="25.5" x14ac:dyDescent="0.2">
      <c r="B36" s="322"/>
      <c r="C36" s="305"/>
      <c r="D36" s="306" t="s">
        <v>52</v>
      </c>
      <c r="E36" s="402"/>
      <c r="F36" s="414"/>
      <c r="G36" s="402"/>
      <c r="H36" s="416"/>
      <c r="I36" s="402"/>
      <c r="J36" s="414"/>
      <c r="K36" s="402"/>
      <c r="L36" s="414"/>
      <c r="M36" s="402"/>
      <c r="N36" s="416"/>
      <c r="O36" s="402">
        <v>1769533.2088098901</v>
      </c>
      <c r="P36" s="414"/>
      <c r="Q36" s="440"/>
    </row>
    <row r="37" spans="2:17" s="10" customFormat="1" ht="25.5" x14ac:dyDescent="0.2">
      <c r="B37" s="322"/>
      <c r="C37" s="305"/>
      <c r="D37" s="306" t="s">
        <v>43</v>
      </c>
      <c r="E37" s="415"/>
      <c r="F37" s="403"/>
      <c r="G37" s="415"/>
      <c r="H37" s="417"/>
      <c r="I37" s="415"/>
      <c r="J37" s="403"/>
      <c r="K37" s="415"/>
      <c r="L37" s="403"/>
      <c r="M37" s="415"/>
      <c r="N37" s="417"/>
      <c r="O37" s="415"/>
      <c r="P37" s="403">
        <v>294580.20904898713</v>
      </c>
      <c r="Q37" s="437"/>
    </row>
    <row r="38" spans="2:17" x14ac:dyDescent="0.2">
      <c r="B38" s="304"/>
      <c r="C38" s="305">
        <v>2.5</v>
      </c>
      <c r="D38" s="337" t="s">
        <v>29</v>
      </c>
      <c r="E38" s="402"/>
      <c r="F38" s="414"/>
      <c r="G38" s="402"/>
      <c r="H38" s="416"/>
      <c r="I38" s="402"/>
      <c r="J38" s="414"/>
      <c r="K38" s="402"/>
      <c r="L38" s="414"/>
      <c r="M38" s="402"/>
      <c r="N38" s="416"/>
      <c r="O38" s="402">
        <v>1479543.2115070466</v>
      </c>
      <c r="P38" s="414"/>
      <c r="Q38" s="440"/>
    </row>
    <row r="39" spans="2:17" x14ac:dyDescent="0.2">
      <c r="B39" s="304"/>
      <c r="C39" s="305">
        <v>2.6</v>
      </c>
      <c r="D39" s="337" t="s">
        <v>31</v>
      </c>
      <c r="E39" s="411"/>
      <c r="F39" s="412"/>
      <c r="G39" s="411"/>
      <c r="H39" s="413"/>
      <c r="I39" s="411"/>
      <c r="J39" s="412"/>
      <c r="K39" s="411"/>
      <c r="L39" s="412"/>
      <c r="M39" s="411"/>
      <c r="N39" s="413"/>
      <c r="O39" s="411"/>
      <c r="P39" s="412"/>
      <c r="Q39" s="441"/>
    </row>
    <row r="40" spans="2:17" ht="28.5" customHeight="1" x14ac:dyDescent="0.2">
      <c r="B40" s="304"/>
      <c r="C40" s="305"/>
      <c r="D40" s="306" t="s">
        <v>112</v>
      </c>
      <c r="E40" s="402"/>
      <c r="F40" s="414"/>
      <c r="G40" s="402"/>
      <c r="H40" s="416"/>
      <c r="I40" s="402"/>
      <c r="J40" s="414"/>
      <c r="K40" s="402"/>
      <c r="L40" s="414"/>
      <c r="M40" s="402"/>
      <c r="N40" s="416"/>
      <c r="O40" s="402"/>
      <c r="P40" s="414"/>
      <c r="Q40" s="441"/>
    </row>
    <row r="41" spans="2:17" ht="27.95" customHeight="1" x14ac:dyDescent="0.2">
      <c r="B41" s="304"/>
      <c r="C41" s="305"/>
      <c r="D41" s="306" t="s">
        <v>113</v>
      </c>
      <c r="E41" s="415"/>
      <c r="F41" s="403"/>
      <c r="G41" s="415"/>
      <c r="H41" s="417"/>
      <c r="I41" s="415"/>
      <c r="J41" s="403"/>
      <c r="K41" s="415"/>
      <c r="L41" s="403"/>
      <c r="M41" s="415"/>
      <c r="N41" s="417"/>
      <c r="O41" s="415"/>
      <c r="P41" s="403"/>
      <c r="Q41" s="441"/>
    </row>
    <row r="42" spans="2:17" x14ac:dyDescent="0.2">
      <c r="B42" s="304"/>
      <c r="C42" s="305">
        <v>2.7</v>
      </c>
      <c r="D42" s="337" t="s">
        <v>37</v>
      </c>
      <c r="E42" s="411"/>
      <c r="F42" s="412"/>
      <c r="G42" s="411"/>
      <c r="H42" s="413"/>
      <c r="I42" s="411"/>
      <c r="J42" s="412"/>
      <c r="K42" s="411"/>
      <c r="L42" s="412"/>
      <c r="M42" s="411"/>
      <c r="N42" s="413"/>
      <c r="O42" s="411"/>
      <c r="P42" s="412"/>
    </row>
    <row r="43" spans="2:17" x14ac:dyDescent="0.2">
      <c r="B43" s="304"/>
      <c r="C43" s="305"/>
      <c r="D43" s="306" t="s">
        <v>114</v>
      </c>
      <c r="E43" s="402"/>
      <c r="F43" s="414"/>
      <c r="G43" s="402"/>
      <c r="H43" s="416"/>
      <c r="I43" s="402"/>
      <c r="J43" s="414"/>
      <c r="K43" s="402"/>
      <c r="L43" s="414"/>
      <c r="M43" s="402"/>
      <c r="N43" s="416"/>
      <c r="O43" s="402"/>
      <c r="P43" s="414"/>
    </row>
    <row r="44" spans="2:17" s="10" customFormat="1" x14ac:dyDescent="0.2">
      <c r="B44" s="322"/>
      <c r="C44" s="305"/>
      <c r="D44" s="306" t="s">
        <v>115</v>
      </c>
      <c r="E44" s="415"/>
      <c r="F44" s="403"/>
      <c r="G44" s="415"/>
      <c r="H44" s="417"/>
      <c r="I44" s="415"/>
      <c r="J44" s="403"/>
      <c r="K44" s="415"/>
      <c r="L44" s="403"/>
      <c r="M44" s="415"/>
      <c r="N44" s="417"/>
      <c r="O44" s="415"/>
      <c r="P44" s="403"/>
    </row>
    <row r="45" spans="2:17" x14ac:dyDescent="0.2">
      <c r="B45" s="304"/>
      <c r="C45" s="418" t="s">
        <v>116</v>
      </c>
      <c r="D45" s="337" t="s">
        <v>30</v>
      </c>
      <c r="E45" s="402"/>
      <c r="F45" s="419"/>
      <c r="G45" s="402"/>
      <c r="H45" s="420"/>
      <c r="I45" s="402"/>
      <c r="J45" s="419"/>
      <c r="K45" s="402"/>
      <c r="L45" s="419"/>
      <c r="M45" s="402"/>
      <c r="N45" s="420"/>
      <c r="O45" s="402"/>
      <c r="P45" s="419"/>
    </row>
    <row r="46" spans="2:17" x14ac:dyDescent="0.2">
      <c r="B46" s="304"/>
      <c r="C46" s="305">
        <v>2.9</v>
      </c>
      <c r="D46" s="337" t="s">
        <v>100</v>
      </c>
      <c r="E46" s="411"/>
      <c r="F46" s="421"/>
      <c r="G46" s="411"/>
      <c r="H46" s="422"/>
      <c r="I46" s="411"/>
      <c r="J46" s="421"/>
      <c r="K46" s="411"/>
      <c r="L46" s="421"/>
      <c r="M46" s="411"/>
      <c r="N46" s="422"/>
      <c r="O46" s="411"/>
      <c r="P46" s="421"/>
      <c r="Q46" s="441"/>
    </row>
    <row r="47" spans="2:17" x14ac:dyDescent="0.2">
      <c r="B47" s="304"/>
      <c r="C47" s="305"/>
      <c r="D47" s="306" t="s">
        <v>117</v>
      </c>
      <c r="E47" s="402"/>
      <c r="F47" s="423"/>
      <c r="G47" s="402"/>
      <c r="H47" s="424"/>
      <c r="I47" s="402"/>
      <c r="J47" s="423"/>
      <c r="K47" s="402"/>
      <c r="L47" s="423"/>
      <c r="M47" s="402"/>
      <c r="N47" s="424"/>
      <c r="O47" s="402"/>
      <c r="P47" s="423"/>
    </row>
    <row r="48" spans="2:17" x14ac:dyDescent="0.2">
      <c r="B48" s="304"/>
      <c r="C48" s="305"/>
      <c r="D48" s="337" t="s">
        <v>118</v>
      </c>
      <c r="E48" s="402"/>
      <c r="F48" s="423"/>
      <c r="G48" s="402"/>
      <c r="H48" s="424"/>
      <c r="I48" s="402"/>
      <c r="J48" s="423"/>
      <c r="K48" s="402"/>
      <c r="L48" s="423"/>
      <c r="M48" s="402"/>
      <c r="N48" s="424"/>
      <c r="O48" s="402"/>
      <c r="P48" s="423"/>
    </row>
    <row r="49" spans="1:16" x14ac:dyDescent="0.2">
      <c r="B49" s="304"/>
      <c r="C49" s="305"/>
      <c r="D49" s="337" t="s">
        <v>119</v>
      </c>
      <c r="E49" s="402"/>
      <c r="F49" s="419"/>
      <c r="G49" s="402"/>
      <c r="H49" s="420"/>
      <c r="I49" s="402"/>
      <c r="J49" s="419"/>
      <c r="K49" s="402"/>
      <c r="L49" s="419"/>
      <c r="M49" s="402"/>
      <c r="N49" s="420"/>
      <c r="O49" s="402"/>
      <c r="P49" s="419"/>
    </row>
    <row r="50" spans="1:16" s="10" customFormat="1" x14ac:dyDescent="0.2">
      <c r="B50" s="322"/>
      <c r="C50" s="425" t="s">
        <v>14</v>
      </c>
      <c r="D50" s="337" t="s">
        <v>26</v>
      </c>
      <c r="E50" s="402"/>
      <c r="F50" s="403"/>
      <c r="G50" s="402"/>
      <c r="H50" s="417"/>
      <c r="I50" s="402"/>
      <c r="J50" s="403"/>
      <c r="K50" s="402"/>
      <c r="L50" s="403"/>
      <c r="M50" s="402"/>
      <c r="N50" s="417"/>
      <c r="O50" s="402"/>
      <c r="P50" s="403"/>
    </row>
    <row r="51" spans="1:16" s="10" customFormat="1" x14ac:dyDescent="0.2">
      <c r="A51" s="426"/>
      <c r="B51" s="322"/>
      <c r="C51" s="425" t="s">
        <v>120</v>
      </c>
      <c r="D51" s="306" t="s">
        <v>49</v>
      </c>
      <c r="E51" s="427">
        <f>E29+E32-E34+E36-E38+E40+E43-E45+E47+E48-E49+E50</f>
        <v>0</v>
      </c>
      <c r="F51" s="428">
        <f>F30+F33+F37+F41+F44+F47+F48+F50</f>
        <v>0</v>
      </c>
      <c r="G51" s="427">
        <f>G29+G32-G34+G36-G38+G40+G43-G45+G47+G48-G49+G50</f>
        <v>0</v>
      </c>
      <c r="H51" s="428">
        <f>H30+H33+H37+H41+H44+H47+H48+H50</f>
        <v>0</v>
      </c>
      <c r="I51" s="427">
        <f>I29+I32-I34+I36-I38+I40+I43-I45+I47+I48-I49+I50</f>
        <v>0</v>
      </c>
      <c r="J51" s="428">
        <f>J30+J33+J37+J41+J44+J47+J48+J50</f>
        <v>0</v>
      </c>
      <c r="K51" s="427">
        <f>K29+K32-K34+K36-K38+K40+K43-K45+K47+K48-K49+K50</f>
        <v>0</v>
      </c>
      <c r="L51" s="428">
        <f>L30+L33+L37+L41+L44+L47+L48+L50</f>
        <v>0</v>
      </c>
      <c r="M51" s="427">
        <f>M29+M32-M34+M36-M38+M40+M43-M45+M47+M48-M49+M50</f>
        <v>0</v>
      </c>
      <c r="N51" s="428">
        <f>N30+N33+N37+N41+N44+N47+N48+N50</f>
        <v>0</v>
      </c>
      <c r="O51" s="427">
        <f>O29+O32-O34+O36-O38+O40+O43-O45+O47+O48-O49+O50</f>
        <v>28994710.477302842</v>
      </c>
      <c r="P51" s="428">
        <f>P30+P33+P37+P41+P44+P47+P48+P50</f>
        <v>28390124.86904899</v>
      </c>
    </row>
    <row r="52" spans="1:16" ht="13.5" thickBot="1" x14ac:dyDescent="0.25">
      <c r="B52" s="404"/>
      <c r="C52" s="429"/>
      <c r="D52" s="430"/>
      <c r="E52" s="431"/>
      <c r="F52" s="432"/>
      <c r="G52" s="431"/>
      <c r="H52" s="433"/>
      <c r="I52" s="431"/>
      <c r="J52" s="432"/>
      <c r="K52" s="431"/>
      <c r="L52" s="432"/>
      <c r="M52" s="431"/>
      <c r="N52" s="433"/>
      <c r="O52" s="431"/>
      <c r="P52" s="432"/>
    </row>
    <row r="53" spans="1:16" x14ac:dyDescent="0.2">
      <c r="B53" s="1"/>
      <c r="C53" s="1"/>
      <c r="D53" s="1"/>
    </row>
    <row r="54" spans="1:16" x14ac:dyDescent="0.2">
      <c r="B54" s="4"/>
      <c r="C54" s="4" t="s">
        <v>61</v>
      </c>
      <c r="D54" s="4"/>
    </row>
    <row r="55" spans="1:16" ht="13.15" customHeight="1" x14ac:dyDescent="0.2">
      <c r="B55" s="4"/>
      <c r="C55" s="4"/>
      <c r="D55" s="434" t="s">
        <v>138</v>
      </c>
    </row>
    <row r="56" spans="1:16" x14ac:dyDescent="0.2">
      <c r="B56" s="4"/>
      <c r="C56" s="4"/>
      <c r="D56" s="4" t="s">
        <v>71</v>
      </c>
    </row>
    <row r="57" spans="1:16" ht="13.15" customHeight="1" x14ac:dyDescent="0.2">
      <c r="B57" s="4"/>
      <c r="C57" s="4"/>
      <c r="D57" s="4" t="s">
        <v>66</v>
      </c>
      <c r="E57" s="435"/>
    </row>
    <row r="58" spans="1:16" ht="13.15" customHeight="1" x14ac:dyDescent="0.2">
      <c r="B58" s="1"/>
      <c r="C58" s="381"/>
      <c r="D58" s="434" t="s">
        <v>101</v>
      </c>
    </row>
    <row r="59" spans="1:16" ht="13.15" customHeight="1" x14ac:dyDescent="0.2">
      <c r="C59" s="383"/>
      <c r="D59" s="383"/>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election activeCell="D29" sqref="D29"/>
    </sheetView>
  </sheetViews>
  <sheetFormatPr defaultRowHeight="15" x14ac:dyDescent="0.2"/>
  <cols>
    <col min="1" max="1" width="1.85546875" style="2" customWidth="1"/>
    <col min="2" max="2" width="69.85546875" style="59" customWidth="1"/>
    <col min="3" max="3" width="18.5703125" customWidth="1"/>
    <col min="4" max="4" width="67.85546875" customWidth="1"/>
  </cols>
  <sheetData>
    <row r="1" spans="2:5" s="2" customFormat="1" ht="15.75" x14ac:dyDescent="0.25">
      <c r="B1" s="26" t="s">
        <v>139</v>
      </c>
    </row>
    <row r="2" spans="2:5" s="5" customFormat="1" ht="15.75" x14ac:dyDescent="0.25">
      <c r="B2" s="38" t="s">
        <v>143</v>
      </c>
    </row>
    <row r="3" spans="2:5" s="2" customFormat="1" ht="15.75" x14ac:dyDescent="0.25">
      <c r="B3" s="26" t="s">
        <v>99</v>
      </c>
    </row>
    <row r="4" spans="2:5" s="2" customFormat="1" x14ac:dyDescent="0.2">
      <c r="B4" s="24"/>
    </row>
    <row r="5" spans="2:5" s="2" customFormat="1" ht="15.75" x14ac:dyDescent="0.25">
      <c r="B5" s="40" t="s">
        <v>87</v>
      </c>
    </row>
    <row r="6" spans="2:5" s="2" customFormat="1" ht="18.75" customHeight="1" x14ac:dyDescent="0.2">
      <c r="B6" s="57">
        <f>'Cover Page'!C7</f>
        <v>0</v>
      </c>
      <c r="D6" s="184" t="s">
        <v>125</v>
      </c>
    </row>
    <row r="7" spans="2:5" s="2" customFormat="1" ht="15.75" customHeight="1" x14ac:dyDescent="0.25">
      <c r="B7" s="40" t="s">
        <v>88</v>
      </c>
    </row>
    <row r="8" spans="2:5" s="2" customFormat="1" ht="15" customHeight="1" x14ac:dyDescent="0.2">
      <c r="B8" s="58" t="str">
        <f>'Cover Page'!C8</f>
        <v>The Lincoln National Life Insurance Company</v>
      </c>
    </row>
    <row r="9" spans="2:5" s="2" customFormat="1" ht="15.75" customHeight="1" x14ac:dyDescent="0.25">
      <c r="B9" s="46" t="s">
        <v>90</v>
      </c>
    </row>
    <row r="10" spans="2:5" s="2" customFormat="1" ht="15" customHeight="1" x14ac:dyDescent="0.2">
      <c r="B10" s="58" t="str">
        <f>'Cover Page'!C9</f>
        <v>Lincoln Financial Group</v>
      </c>
    </row>
    <row r="11" spans="2:5" s="2" customFormat="1" ht="15.75" x14ac:dyDescent="0.25">
      <c r="B11" s="46" t="s">
        <v>85</v>
      </c>
    </row>
    <row r="12" spans="2:5" s="2" customFormat="1" x14ac:dyDescent="0.2">
      <c r="B12" s="58" t="str">
        <f>'Cover Page'!C6</f>
        <v>2018</v>
      </c>
    </row>
    <row r="13" spans="2:5" s="2" customFormat="1" x14ac:dyDescent="0.2">
      <c r="B13" s="59"/>
    </row>
    <row r="14" spans="2:5" s="2" customFormat="1" ht="15.75" thickBot="1" x14ac:dyDescent="0.25">
      <c r="B14" s="59"/>
    </row>
    <row r="15" spans="2:5" s="59" customFormat="1" ht="16.5" thickBot="1" x14ac:dyDescent="0.3">
      <c r="B15" s="60" t="s">
        <v>74</v>
      </c>
      <c r="C15" s="67" t="s">
        <v>75</v>
      </c>
      <c r="D15" s="229" t="s">
        <v>76</v>
      </c>
      <c r="E15" s="68"/>
    </row>
    <row r="16" spans="2:5" s="70" customFormat="1" ht="15.75" thickBot="1" x14ac:dyDescent="0.25">
      <c r="B16" s="61">
        <v>1</v>
      </c>
      <c r="C16" s="69">
        <v>2</v>
      </c>
      <c r="D16" s="226">
        <v>3</v>
      </c>
    </row>
    <row r="17" spans="2:5" s="59" customFormat="1" ht="15.75" x14ac:dyDescent="0.25">
      <c r="B17" s="62" t="s">
        <v>77</v>
      </c>
      <c r="C17" s="71"/>
      <c r="D17" s="186"/>
      <c r="E17" s="68"/>
    </row>
    <row r="18" spans="2:5" s="59" customFormat="1" ht="38.25" x14ac:dyDescent="0.2">
      <c r="B18" s="63"/>
      <c r="C18" s="72"/>
      <c r="D18" s="442" t="s">
        <v>164</v>
      </c>
      <c r="E18" s="68"/>
    </row>
    <row r="19" spans="2:5" s="59" customFormat="1" ht="35.25" customHeight="1" x14ac:dyDescent="0.2">
      <c r="B19" s="63"/>
      <c r="C19" s="72"/>
      <c r="D19" s="443" t="s">
        <v>175</v>
      </c>
      <c r="E19" s="68"/>
    </row>
    <row r="20" spans="2:5" s="59" customFormat="1" ht="35.25" customHeight="1" x14ac:dyDescent="0.2">
      <c r="B20" s="63"/>
      <c r="C20" s="72"/>
      <c r="D20" s="187"/>
      <c r="E20" s="68"/>
    </row>
    <row r="21" spans="2:5" s="59" customFormat="1" ht="35.25" customHeight="1" x14ac:dyDescent="0.2">
      <c r="B21" s="63"/>
      <c r="C21" s="72"/>
      <c r="D21" s="187"/>
      <c r="E21" s="68"/>
    </row>
    <row r="22" spans="2:5" s="59" customFormat="1" ht="35.25" customHeight="1" x14ac:dyDescent="0.2">
      <c r="B22" s="63"/>
      <c r="C22" s="72"/>
      <c r="D22" s="187"/>
      <c r="E22" s="68"/>
    </row>
    <row r="23" spans="2:5" s="59" customFormat="1" ht="35.25" customHeight="1" thickBot="1" x14ac:dyDescent="0.25">
      <c r="B23" s="63"/>
      <c r="C23" s="72"/>
      <c r="D23" s="187"/>
      <c r="E23" s="68"/>
    </row>
    <row r="24" spans="2:5" s="59" customFormat="1" ht="15.75" x14ac:dyDescent="0.25">
      <c r="B24" s="62" t="s">
        <v>78</v>
      </c>
      <c r="C24" s="71"/>
      <c r="D24" s="186"/>
      <c r="E24" s="68"/>
    </row>
    <row r="25" spans="2:5" s="59" customFormat="1" x14ac:dyDescent="0.2">
      <c r="B25" s="64" t="s">
        <v>79</v>
      </c>
      <c r="C25" s="73"/>
      <c r="D25" s="185"/>
      <c r="E25" s="68"/>
    </row>
    <row r="26" spans="2:5" s="59" customFormat="1" ht="35.25" customHeight="1" x14ac:dyDescent="0.2">
      <c r="B26" s="444" t="s">
        <v>165</v>
      </c>
      <c r="C26" s="72"/>
      <c r="D26" s="442" t="s">
        <v>167</v>
      </c>
      <c r="E26" s="68"/>
    </row>
    <row r="27" spans="2:5" s="59" customFormat="1" ht="35.25" customHeight="1" x14ac:dyDescent="0.2">
      <c r="B27" s="444" t="s">
        <v>166</v>
      </c>
      <c r="C27" s="72"/>
      <c r="D27" s="443" t="s">
        <v>175</v>
      </c>
      <c r="E27" s="68"/>
    </row>
    <row r="28" spans="2:5" s="59" customFormat="1" ht="35.25" customHeight="1" x14ac:dyDescent="0.2">
      <c r="B28" s="63"/>
      <c r="C28" s="72"/>
      <c r="D28" s="187"/>
      <c r="E28" s="68"/>
    </row>
    <row r="29" spans="2:5" s="59" customFormat="1" ht="35.25" customHeight="1" x14ac:dyDescent="0.2">
      <c r="B29" s="63"/>
      <c r="C29" s="74"/>
      <c r="D29" s="187"/>
      <c r="E29" s="68"/>
    </row>
    <row r="30" spans="2:5" s="59" customFormat="1" ht="35.25" customHeight="1" x14ac:dyDescent="0.2">
      <c r="B30" s="63"/>
      <c r="C30" s="74"/>
      <c r="D30" s="187"/>
      <c r="E30" s="68"/>
    </row>
    <row r="31" spans="2:5" s="59" customFormat="1" ht="35.25" customHeight="1" x14ac:dyDescent="0.2">
      <c r="B31" s="63"/>
      <c r="C31" s="75"/>
      <c r="D31" s="187"/>
      <c r="E31" s="68"/>
    </row>
    <row r="32" spans="2:5" s="59" customFormat="1" x14ac:dyDescent="0.2">
      <c r="B32" s="65" t="s">
        <v>80</v>
      </c>
      <c r="C32" s="76"/>
      <c r="D32" s="185"/>
      <c r="E32" s="68"/>
    </row>
    <row r="33" spans="2:5" s="59" customFormat="1" ht="41.25" customHeight="1" x14ac:dyDescent="0.2">
      <c r="B33" s="445" t="s">
        <v>168</v>
      </c>
      <c r="C33" s="72"/>
      <c r="D33" s="442" t="s">
        <v>167</v>
      </c>
      <c r="E33" s="68"/>
    </row>
    <row r="34" spans="2:5" s="59" customFormat="1" ht="51" x14ac:dyDescent="0.2">
      <c r="B34" s="445" t="s">
        <v>169</v>
      </c>
      <c r="C34" s="72"/>
      <c r="D34" s="442" t="s">
        <v>176</v>
      </c>
      <c r="E34" s="68"/>
    </row>
    <row r="35" spans="2:5" s="59" customFormat="1" ht="35.25" customHeight="1" x14ac:dyDescent="0.2">
      <c r="B35" s="63"/>
      <c r="C35" s="72"/>
      <c r="D35" s="187"/>
      <c r="E35" s="68"/>
    </row>
    <row r="36" spans="2:5" s="59" customFormat="1" ht="35.25" customHeight="1" x14ac:dyDescent="0.2">
      <c r="B36" s="63"/>
      <c r="C36" s="74"/>
      <c r="D36" s="187"/>
      <c r="E36" s="68"/>
    </row>
    <row r="37" spans="2:5" s="59" customFormat="1" ht="35.25" customHeight="1" x14ac:dyDescent="0.2">
      <c r="B37" s="63"/>
      <c r="C37" s="74"/>
      <c r="D37" s="187"/>
      <c r="E37" s="68"/>
    </row>
    <row r="38" spans="2:5" s="59" customFormat="1" ht="35.25" customHeight="1" x14ac:dyDescent="0.2">
      <c r="B38" s="63"/>
      <c r="C38" s="75"/>
      <c r="D38" s="187"/>
      <c r="E38" s="68"/>
    </row>
    <row r="39" spans="2:5" s="59" customFormat="1" x14ac:dyDescent="0.2">
      <c r="B39" s="65" t="s">
        <v>81</v>
      </c>
      <c r="C39" s="76"/>
      <c r="D39" s="185"/>
      <c r="E39" s="68"/>
    </row>
    <row r="40" spans="2:5" s="59" customFormat="1" ht="38.25" x14ac:dyDescent="0.2">
      <c r="B40" s="63"/>
      <c r="C40" s="72"/>
      <c r="D40" s="442" t="s">
        <v>167</v>
      </c>
      <c r="E40" s="68"/>
    </row>
    <row r="41" spans="2:5" s="59" customFormat="1" ht="51" x14ac:dyDescent="0.2">
      <c r="B41" s="63"/>
      <c r="C41" s="72"/>
      <c r="D41" s="442" t="s">
        <v>176</v>
      </c>
      <c r="E41" s="68"/>
    </row>
    <row r="42" spans="2:5" s="59" customFormat="1" ht="35.25" customHeight="1" x14ac:dyDescent="0.2">
      <c r="B42" s="63"/>
      <c r="C42" s="72"/>
      <c r="D42" s="187"/>
      <c r="E42" s="68"/>
    </row>
    <row r="43" spans="2:5" s="59" customFormat="1" ht="35.25" customHeight="1" x14ac:dyDescent="0.2">
      <c r="B43" s="63"/>
      <c r="C43" s="74"/>
      <c r="D43" s="187"/>
      <c r="E43" s="68"/>
    </row>
    <row r="44" spans="2:5" s="59" customFormat="1" ht="35.25" customHeight="1" x14ac:dyDescent="0.2">
      <c r="B44" s="63"/>
      <c r="C44" s="74"/>
      <c r="D44" s="187"/>
      <c r="E44" s="68"/>
    </row>
    <row r="45" spans="2:5" s="59" customFormat="1" ht="35.25" customHeight="1" x14ac:dyDescent="0.2">
      <c r="B45" s="63"/>
      <c r="C45" s="75"/>
      <c r="D45" s="187"/>
      <c r="E45" s="68"/>
    </row>
    <row r="46" spans="2:5" s="59" customFormat="1" x14ac:dyDescent="0.2">
      <c r="B46" s="65" t="s">
        <v>82</v>
      </c>
      <c r="C46" s="76"/>
      <c r="D46" s="185"/>
      <c r="E46" s="68"/>
    </row>
    <row r="47" spans="2:5" s="59" customFormat="1" ht="38.25" x14ac:dyDescent="0.2">
      <c r="B47" s="63"/>
      <c r="C47" s="72"/>
      <c r="D47" s="442" t="s">
        <v>167</v>
      </c>
      <c r="E47" s="68"/>
    </row>
    <row r="48" spans="2:5" s="59" customFormat="1" ht="51" x14ac:dyDescent="0.2">
      <c r="B48" s="63"/>
      <c r="C48" s="72"/>
      <c r="D48" s="442" t="s">
        <v>176</v>
      </c>
      <c r="E48" s="68"/>
    </row>
    <row r="49" spans="2:5" s="59" customFormat="1" ht="35.25" customHeight="1" x14ac:dyDescent="0.2">
      <c r="B49" s="63"/>
      <c r="C49" s="72"/>
      <c r="D49" s="187"/>
      <c r="E49" s="68"/>
    </row>
    <row r="50" spans="2:5" s="59" customFormat="1" ht="35.25" customHeight="1" x14ac:dyDescent="0.2">
      <c r="B50" s="63"/>
      <c r="C50" s="74"/>
      <c r="D50" s="187"/>
      <c r="E50" s="68"/>
    </row>
    <row r="51" spans="2:5" s="59" customFormat="1" ht="35.25" customHeight="1" x14ac:dyDescent="0.2">
      <c r="B51" s="63"/>
      <c r="C51" s="74"/>
      <c r="D51" s="187"/>
      <c r="E51" s="68"/>
    </row>
    <row r="52" spans="2:5" s="59" customFormat="1" ht="35.25" customHeight="1" thickBot="1" x14ac:dyDescent="0.25">
      <c r="B52" s="63"/>
      <c r="C52" s="75"/>
      <c r="D52" s="187"/>
      <c r="E52" s="68"/>
    </row>
    <row r="53" spans="2:5" s="59" customFormat="1" ht="15.75" x14ac:dyDescent="0.25">
      <c r="B53" s="62" t="s">
        <v>108</v>
      </c>
      <c r="C53" s="71"/>
      <c r="D53" s="186"/>
      <c r="E53" s="68"/>
    </row>
    <row r="54" spans="2:5" s="59" customFormat="1" x14ac:dyDescent="0.2">
      <c r="B54" s="66" t="s">
        <v>109</v>
      </c>
      <c r="C54" s="73"/>
      <c r="D54" s="185"/>
      <c r="E54" s="68"/>
    </row>
    <row r="55" spans="2:5" s="79" customFormat="1" ht="38.25" x14ac:dyDescent="0.2">
      <c r="B55" s="444" t="s">
        <v>170</v>
      </c>
      <c r="C55" s="77"/>
      <c r="D55" s="442" t="s">
        <v>167</v>
      </c>
      <c r="E55" s="78"/>
    </row>
    <row r="56" spans="2:5" s="79" customFormat="1" ht="51" x14ac:dyDescent="0.2">
      <c r="B56" s="63"/>
      <c r="C56" s="74"/>
      <c r="D56" s="442" t="s">
        <v>176</v>
      </c>
      <c r="E56" s="78"/>
    </row>
    <row r="57" spans="2:5" s="79" customFormat="1" ht="35.25" customHeight="1" x14ac:dyDescent="0.2">
      <c r="B57" s="63"/>
      <c r="C57" s="74"/>
      <c r="D57" s="187"/>
      <c r="E57" s="78"/>
    </row>
    <row r="58" spans="2:5" s="79" customFormat="1" ht="35.25" customHeight="1" x14ac:dyDescent="0.2">
      <c r="B58" s="63"/>
      <c r="C58" s="74"/>
      <c r="D58" s="187"/>
      <c r="E58" s="78"/>
    </row>
    <row r="59" spans="2:5" s="79" customFormat="1" ht="35.25" customHeight="1" x14ac:dyDescent="0.2">
      <c r="B59" s="63"/>
      <c r="C59" s="74"/>
      <c r="D59" s="187"/>
      <c r="E59" s="78"/>
    </row>
    <row r="60" spans="2:5" s="79" customFormat="1" ht="35.25" customHeight="1" x14ac:dyDescent="0.2">
      <c r="B60" s="63"/>
      <c r="C60" s="80"/>
      <c r="D60" s="187"/>
      <c r="E60" s="78"/>
    </row>
    <row r="61" spans="2:5" s="59" customFormat="1" x14ac:dyDescent="0.2">
      <c r="B61" s="66" t="s">
        <v>110</v>
      </c>
      <c r="C61" s="73"/>
      <c r="D61" s="185"/>
      <c r="E61" s="68"/>
    </row>
    <row r="62" spans="2:5" s="79" customFormat="1" ht="38.25" x14ac:dyDescent="0.2">
      <c r="B62" s="444" t="s">
        <v>171</v>
      </c>
      <c r="C62" s="77"/>
      <c r="D62" s="442" t="s">
        <v>167</v>
      </c>
      <c r="E62" s="78"/>
    </row>
    <row r="63" spans="2:5" s="79" customFormat="1" ht="51" x14ac:dyDescent="0.2">
      <c r="B63" s="444" t="s">
        <v>172</v>
      </c>
      <c r="C63" s="72"/>
      <c r="D63" s="442" t="s">
        <v>176</v>
      </c>
      <c r="E63" s="78"/>
    </row>
    <row r="64" spans="2:5" s="79" customFormat="1" ht="35.25" customHeight="1" x14ac:dyDescent="0.2">
      <c r="B64" s="63"/>
      <c r="C64" s="74"/>
      <c r="D64" s="187"/>
      <c r="E64" s="78"/>
    </row>
    <row r="65" spans="2:5" s="79" customFormat="1" ht="35.25" customHeight="1" x14ac:dyDescent="0.2">
      <c r="B65" s="63"/>
      <c r="C65" s="74"/>
      <c r="D65" s="187"/>
      <c r="E65" s="78"/>
    </row>
    <row r="66" spans="2:5" s="79" customFormat="1" ht="35.25" customHeight="1" x14ac:dyDescent="0.2">
      <c r="B66" s="63"/>
      <c r="C66" s="74"/>
      <c r="D66" s="187"/>
      <c r="E66" s="78"/>
    </row>
    <row r="67" spans="2:5" s="79" customFormat="1" ht="35.25" customHeight="1" x14ac:dyDescent="0.2">
      <c r="B67" s="63"/>
      <c r="C67" s="80"/>
      <c r="D67" s="187"/>
      <c r="E67" s="78"/>
    </row>
    <row r="68" spans="2:5" s="59" customFormat="1" x14ac:dyDescent="0.2">
      <c r="B68" s="66" t="s">
        <v>111</v>
      </c>
      <c r="C68" s="73"/>
      <c r="D68" s="185"/>
      <c r="E68" s="68"/>
    </row>
    <row r="69" spans="2:5" s="79" customFormat="1" ht="38.25" x14ac:dyDescent="0.2">
      <c r="B69" s="63" t="s">
        <v>173</v>
      </c>
      <c r="C69" s="77"/>
      <c r="D69" s="442" t="s">
        <v>167</v>
      </c>
      <c r="E69" s="78"/>
    </row>
    <row r="70" spans="2:5" s="79" customFormat="1" ht="51" x14ac:dyDescent="0.2">
      <c r="B70" s="63"/>
      <c r="C70" s="72"/>
      <c r="D70" s="442" t="s">
        <v>176</v>
      </c>
      <c r="E70" s="78"/>
    </row>
    <row r="71" spans="2:5" s="79" customFormat="1" ht="35.25" customHeight="1" x14ac:dyDescent="0.2">
      <c r="B71" s="63"/>
      <c r="C71" s="74"/>
      <c r="D71" s="187"/>
      <c r="E71" s="78"/>
    </row>
    <row r="72" spans="2:5" s="79" customFormat="1" ht="35.25" customHeight="1" x14ac:dyDescent="0.2">
      <c r="B72" s="63"/>
      <c r="C72" s="74"/>
      <c r="D72" s="187"/>
      <c r="E72" s="78"/>
    </row>
    <row r="73" spans="2:5" s="79" customFormat="1" ht="35.25" customHeight="1" x14ac:dyDescent="0.2">
      <c r="B73" s="63"/>
      <c r="C73" s="74"/>
      <c r="D73" s="187"/>
      <c r="E73" s="78"/>
    </row>
    <row r="74" spans="2:5" s="79" customFormat="1" ht="35.25" customHeight="1" x14ac:dyDescent="0.2">
      <c r="B74" s="63"/>
      <c r="C74" s="80"/>
      <c r="D74" s="187"/>
      <c r="E74" s="78"/>
    </row>
    <row r="75" spans="2:5" s="59" customFormat="1" x14ac:dyDescent="0.2">
      <c r="B75" s="66" t="s">
        <v>128</v>
      </c>
      <c r="C75" s="73"/>
      <c r="D75" s="185"/>
      <c r="E75" s="68"/>
    </row>
    <row r="76" spans="2:5" s="79" customFormat="1" ht="38.25" x14ac:dyDescent="0.2">
      <c r="B76" s="444" t="s">
        <v>174</v>
      </c>
      <c r="C76" s="77"/>
      <c r="D76" s="442" t="s">
        <v>167</v>
      </c>
      <c r="E76" s="78"/>
    </row>
    <row r="77" spans="2:5" s="79" customFormat="1" ht="51" x14ac:dyDescent="0.2">
      <c r="B77" s="63"/>
      <c r="C77" s="72"/>
      <c r="D77" s="442" t="s">
        <v>176</v>
      </c>
      <c r="E77" s="78"/>
    </row>
    <row r="78" spans="2:5" s="79" customFormat="1" ht="35.25" customHeight="1" x14ac:dyDescent="0.2">
      <c r="B78" s="63"/>
      <c r="C78" s="74"/>
      <c r="D78" s="187"/>
      <c r="E78" s="78"/>
    </row>
    <row r="79" spans="2:5" s="79" customFormat="1" ht="35.25" customHeight="1" x14ac:dyDescent="0.2">
      <c r="B79" s="63"/>
      <c r="C79" s="74"/>
      <c r="D79" s="187"/>
      <c r="E79" s="78"/>
    </row>
    <row r="80" spans="2:5" s="79" customFormat="1" ht="35.25" customHeight="1" x14ac:dyDescent="0.2">
      <c r="B80" s="63"/>
      <c r="C80" s="74"/>
      <c r="D80" s="187"/>
      <c r="E80" s="78"/>
    </row>
    <row r="81" spans="2:5" s="79" customFormat="1" ht="35.25" customHeight="1" thickBot="1" x14ac:dyDescent="0.25">
      <c r="B81" s="227"/>
      <c r="C81" s="81"/>
      <c r="D81" s="228"/>
      <c r="E81" s="78"/>
    </row>
    <row r="82" spans="2:5" s="59" customFormat="1" x14ac:dyDescent="0.2"/>
    <row r="83" spans="2:5" s="59" customFormat="1" ht="15.75" x14ac:dyDescent="0.25">
      <c r="B83" s="52" t="s">
        <v>61</v>
      </c>
      <c r="C83" s="52"/>
    </row>
    <row r="84" spans="2:5" s="59" customFormat="1" ht="15.75" x14ac:dyDescent="0.2">
      <c r="B84" s="172" t="s">
        <v>138</v>
      </c>
      <c r="C84" s="172"/>
    </row>
    <row r="85" spans="2:5" s="59" customFormat="1" ht="15.75" x14ac:dyDescent="0.25">
      <c r="B85" s="52" t="s">
        <v>70</v>
      </c>
      <c r="C85" s="42"/>
    </row>
    <row r="86" spans="2:5" s="59" customFormat="1" ht="15.75" x14ac:dyDescent="0.25">
      <c r="B86" s="52" t="s">
        <v>66</v>
      </c>
      <c r="C86" s="42"/>
    </row>
    <row r="87" spans="2:5" s="59" customFormat="1" ht="15.75" x14ac:dyDescent="0.2">
      <c r="B87" s="172" t="s">
        <v>101</v>
      </c>
      <c r="C87" s="17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D42"/>
  <sheetViews>
    <sheetView topLeftCell="A13" zoomScale="70" zoomScaleNormal="70" workbookViewId="0">
      <pane xSplit="4" ySplit="7" topLeftCell="Q20" activePane="bottomRight" state="frozen"/>
      <selection activeCell="A13" sqref="A13"/>
      <selection pane="topRight" activeCell="E13" sqref="E13"/>
      <selection pane="bottomLeft" activeCell="A20" sqref="A20"/>
      <selection pane="bottomRight" activeCell="Z48" sqref="Z48"/>
    </sheetView>
  </sheetViews>
  <sheetFormatPr defaultColWidth="9.28515625" defaultRowHeight="15" x14ac:dyDescent="0.2"/>
  <cols>
    <col min="1" max="1" width="1.7109375" style="12" customWidth="1"/>
    <col min="2" max="2" width="6" style="44" customWidth="1"/>
    <col min="3" max="3" width="5.28515625" style="44" customWidth="1"/>
    <col min="4" max="4" width="74.5703125" style="44"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7" width="16.28515625" style="9" bestFit="1" customWidth="1"/>
    <col min="28" max="28" width="19.5703125" style="9" customWidth="1"/>
    <col min="29" max="16384" width="9.28515625" style="9"/>
  </cols>
  <sheetData>
    <row r="1" spans="1:28" ht="15.75" x14ac:dyDescent="0.25">
      <c r="B1" s="26" t="s">
        <v>139</v>
      </c>
      <c r="C1" s="42"/>
      <c r="D1" s="42"/>
      <c r="E1" s="22"/>
      <c r="F1" s="1"/>
      <c r="G1" s="1"/>
      <c r="H1" s="11"/>
      <c r="I1" s="11"/>
      <c r="J1" s="6"/>
      <c r="K1" s="7"/>
      <c r="L1" s="7"/>
      <c r="M1" s="7"/>
      <c r="N1" s="9"/>
      <c r="Q1" s="19"/>
      <c r="R1" s="11"/>
      <c r="S1" s="11"/>
      <c r="T1" s="11"/>
      <c r="U1" s="11"/>
      <c r="V1" s="6"/>
      <c r="W1" s="7"/>
      <c r="X1" s="7"/>
      <c r="Y1" s="7"/>
      <c r="Z1" s="9"/>
    </row>
    <row r="2" spans="1:28" s="12" customFormat="1" ht="15.75" x14ac:dyDescent="0.25">
      <c r="B2" s="38" t="s">
        <v>143</v>
      </c>
      <c r="C2" s="82"/>
      <c r="D2" s="82"/>
      <c r="E2" s="4"/>
      <c r="F2" s="222" t="s">
        <v>62</v>
      </c>
      <c r="G2" s="222"/>
      <c r="H2" s="13"/>
      <c r="I2" s="221" t="s">
        <v>62</v>
      </c>
      <c r="J2" s="221"/>
      <c r="K2" s="221" t="s">
        <v>62</v>
      </c>
      <c r="L2" s="221"/>
      <c r="M2" s="221"/>
      <c r="N2" s="221"/>
      <c r="Q2" s="17"/>
      <c r="R2" s="221" t="s">
        <v>62</v>
      </c>
      <c r="S2" s="221"/>
      <c r="T2" s="13"/>
      <c r="U2" s="221" t="s">
        <v>62</v>
      </c>
      <c r="V2" s="221"/>
      <c r="W2" s="221" t="s">
        <v>62</v>
      </c>
      <c r="X2" s="221"/>
      <c r="Y2" s="221"/>
      <c r="Z2" s="221"/>
    </row>
    <row r="3" spans="1:28" ht="15.75" x14ac:dyDescent="0.25">
      <c r="B3" s="26" t="s">
        <v>69</v>
      </c>
      <c r="C3" s="42"/>
      <c r="D3" s="42"/>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2"/>
      <c r="D4" s="42"/>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0" t="s">
        <v>87</v>
      </c>
      <c r="C5" s="42"/>
      <c r="D5" s="41"/>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218"/>
      <c r="C6" s="218"/>
      <c r="D6" s="57">
        <f>'Cover Page'!C7</f>
        <v>0</v>
      </c>
      <c r="E6" s="22"/>
      <c r="F6" s="188" t="s">
        <v>126</v>
      </c>
      <c r="G6" s="189"/>
      <c r="H6" s="10"/>
      <c r="I6" s="10"/>
      <c r="J6" s="10"/>
      <c r="K6" s="8"/>
      <c r="L6" s="8"/>
      <c r="M6" s="8"/>
      <c r="N6" s="10"/>
      <c r="O6" s="12"/>
      <c r="P6" s="10"/>
      <c r="Q6" s="19"/>
      <c r="R6" s="10"/>
      <c r="S6" s="10"/>
      <c r="T6" s="10"/>
      <c r="U6" s="10"/>
      <c r="V6" s="10"/>
      <c r="W6" s="8"/>
      <c r="X6" s="8"/>
      <c r="Y6" s="8"/>
      <c r="Z6" s="10"/>
      <c r="AA6" s="12"/>
      <c r="AB6" s="10"/>
    </row>
    <row r="7" spans="1:28" ht="15.75" customHeight="1" x14ac:dyDescent="0.25">
      <c r="B7" s="40" t="s">
        <v>88</v>
      </c>
      <c r="C7" s="42"/>
      <c r="D7" s="41"/>
      <c r="E7" s="22"/>
      <c r="F7" s="189"/>
      <c r="G7" s="189"/>
      <c r="H7" s="10"/>
      <c r="I7" s="10"/>
      <c r="J7" s="10"/>
      <c r="K7" s="8"/>
      <c r="L7" s="8"/>
      <c r="M7" s="8"/>
      <c r="N7" s="10"/>
      <c r="O7" s="12"/>
      <c r="P7" s="10"/>
      <c r="Q7" s="19"/>
      <c r="R7" s="10"/>
      <c r="S7" s="10"/>
      <c r="T7" s="10"/>
      <c r="U7" s="3"/>
      <c r="V7" s="10"/>
      <c r="W7" s="8"/>
      <c r="X7" s="8"/>
      <c r="Y7" s="8"/>
      <c r="Z7" s="10"/>
      <c r="AA7" s="12"/>
      <c r="AB7" s="10"/>
    </row>
    <row r="8" spans="1:28" ht="15" customHeight="1" x14ac:dyDescent="0.2">
      <c r="B8" s="219"/>
      <c r="C8" s="218"/>
      <c r="D8" s="220" t="str">
        <f>'Cover Page'!C8</f>
        <v>The Lincoln National Life Insurance Company</v>
      </c>
      <c r="E8" s="22"/>
      <c r="F8" s="189"/>
      <c r="G8" s="189"/>
      <c r="H8" s="10"/>
      <c r="I8" s="10"/>
      <c r="J8" s="10"/>
      <c r="K8" s="8"/>
      <c r="L8" s="8"/>
      <c r="M8" s="8"/>
      <c r="N8" s="10"/>
      <c r="O8" s="12"/>
      <c r="P8" s="10"/>
      <c r="Q8" s="19"/>
      <c r="R8" s="10"/>
      <c r="S8" s="10"/>
      <c r="T8" s="10"/>
      <c r="U8" s="10"/>
      <c r="V8" s="10"/>
      <c r="W8" s="8"/>
      <c r="X8" s="8"/>
      <c r="Y8" s="8"/>
      <c r="Z8" s="10"/>
      <c r="AA8" s="12"/>
      <c r="AB8" s="10"/>
    </row>
    <row r="9" spans="1:28" ht="15.75" customHeight="1" x14ac:dyDescent="0.25">
      <c r="B9" s="46" t="s">
        <v>90</v>
      </c>
      <c r="C9" s="42"/>
      <c r="D9" s="41"/>
      <c r="E9" s="22"/>
      <c r="F9" s="189"/>
      <c r="G9" s="189"/>
      <c r="H9" s="10"/>
      <c r="I9" s="10"/>
      <c r="J9" s="10"/>
      <c r="K9" s="8"/>
      <c r="L9" s="8"/>
      <c r="M9" s="8"/>
      <c r="N9" s="10"/>
      <c r="O9" s="12"/>
      <c r="P9" s="10"/>
      <c r="Q9" s="19"/>
      <c r="R9" s="10"/>
      <c r="S9" s="10"/>
      <c r="T9" s="10"/>
      <c r="U9" s="10"/>
      <c r="V9" s="10"/>
      <c r="W9" s="8"/>
      <c r="X9" s="8"/>
      <c r="Y9" s="8"/>
      <c r="Z9" s="10"/>
      <c r="AA9" s="12"/>
      <c r="AB9" s="10"/>
    </row>
    <row r="10" spans="1:28" ht="15" customHeight="1" x14ac:dyDescent="0.2">
      <c r="B10" s="219"/>
      <c r="C10" s="218"/>
      <c r="D10" s="220" t="str">
        <f>'Cover Page'!C9</f>
        <v>Lincoln Financial Group</v>
      </c>
      <c r="E10" s="22"/>
      <c r="F10" s="189"/>
      <c r="G10" s="189"/>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46" t="s">
        <v>85</v>
      </c>
      <c r="C11" s="42"/>
      <c r="D11" s="41"/>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219"/>
      <c r="C12" s="218"/>
      <c r="D12" s="220"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83"/>
      <c r="C13" s="42"/>
      <c r="D13" s="42"/>
      <c r="E13" s="7"/>
      <c r="F13" s="20"/>
      <c r="G13" s="20"/>
      <c r="H13" s="20"/>
      <c r="I13" s="7"/>
      <c r="J13" s="20"/>
      <c r="K13" s="7"/>
      <c r="L13" s="7"/>
      <c r="M13" s="7"/>
      <c r="N13" s="9"/>
      <c r="Q13" s="7"/>
      <c r="R13" s="20"/>
      <c r="S13" s="20"/>
      <c r="T13" s="20"/>
      <c r="U13" s="7"/>
      <c r="V13" s="20"/>
      <c r="W13" s="7"/>
      <c r="X13" s="7"/>
      <c r="Y13" s="7"/>
      <c r="Z13" s="9"/>
    </row>
    <row r="14" spans="1:28" s="39" customFormat="1" ht="15.75" thickBot="1" x14ac:dyDescent="0.25">
      <c r="B14" s="84"/>
      <c r="C14" s="84"/>
      <c r="D14" s="84"/>
    </row>
    <row r="15" spans="1:28" s="44" customFormat="1" ht="16.5" thickBot="1" x14ac:dyDescent="0.3">
      <c r="A15" s="39"/>
      <c r="B15" s="41"/>
      <c r="C15" s="41"/>
      <c r="D15" s="41"/>
      <c r="E15" s="196"/>
      <c r="F15" s="197"/>
      <c r="G15" s="197"/>
      <c r="H15" s="197"/>
      <c r="I15" s="197"/>
      <c r="J15" s="168" t="s">
        <v>33</v>
      </c>
      <c r="K15" s="197"/>
      <c r="L15" s="197"/>
      <c r="M15" s="197"/>
      <c r="N15" s="197"/>
      <c r="O15" s="197"/>
      <c r="P15" s="198"/>
      <c r="Q15" s="196"/>
      <c r="R15" s="197"/>
      <c r="S15" s="197"/>
      <c r="T15" s="197"/>
      <c r="U15" s="197"/>
      <c r="V15" s="175" t="s">
        <v>33</v>
      </c>
      <c r="W15" s="197"/>
      <c r="X15" s="197"/>
      <c r="Y15" s="197"/>
      <c r="Z15" s="197"/>
      <c r="AA15" s="197"/>
      <c r="AB15" s="198"/>
    </row>
    <row r="16" spans="1:28" s="44" customFormat="1" ht="15.75" customHeight="1" thickBot="1" x14ac:dyDescent="0.25">
      <c r="A16" s="39"/>
      <c r="B16" s="41"/>
      <c r="C16" s="41"/>
      <c r="D16" s="41"/>
      <c r="E16" s="195"/>
      <c r="F16" s="176"/>
      <c r="G16" s="176"/>
      <c r="H16" s="176"/>
      <c r="I16" s="176"/>
      <c r="J16" s="177" t="s">
        <v>106</v>
      </c>
      <c r="K16" s="176"/>
      <c r="L16" s="176"/>
      <c r="M16" s="176"/>
      <c r="N16" s="176"/>
      <c r="O16" s="176"/>
      <c r="P16" s="178"/>
      <c r="Q16" s="195"/>
      <c r="R16" s="176"/>
      <c r="S16" s="176"/>
      <c r="T16" s="176"/>
      <c r="U16" s="176"/>
      <c r="V16" s="180" t="s">
        <v>107</v>
      </c>
      <c r="W16" s="176"/>
      <c r="X16" s="176"/>
      <c r="Y16" s="176"/>
      <c r="Z16" s="176"/>
      <c r="AA16" s="176"/>
      <c r="AB16" s="178"/>
    </row>
    <row r="17" spans="1:29" s="44" customFormat="1" ht="16.5" customHeight="1" thickBot="1" x14ac:dyDescent="0.3">
      <c r="A17" s="39"/>
      <c r="B17" s="41"/>
      <c r="C17" s="41"/>
      <c r="D17" s="41"/>
      <c r="E17" s="194"/>
      <c r="F17" s="182" t="s">
        <v>8</v>
      </c>
      <c r="G17" s="181"/>
      <c r="H17" s="181"/>
      <c r="I17" s="194"/>
      <c r="J17" s="183" t="s">
        <v>9</v>
      </c>
      <c r="K17" s="181"/>
      <c r="L17" s="181"/>
      <c r="M17" s="199"/>
      <c r="N17" s="223" t="s">
        <v>10</v>
      </c>
      <c r="O17" s="224"/>
      <c r="P17" s="179"/>
      <c r="Q17" s="194"/>
      <c r="R17" s="182" t="s">
        <v>8</v>
      </c>
      <c r="S17" s="181"/>
      <c r="T17" s="181"/>
      <c r="U17" s="194"/>
      <c r="V17" s="182" t="s">
        <v>9</v>
      </c>
      <c r="W17" s="181"/>
      <c r="X17" s="181"/>
      <c r="Y17" s="200"/>
      <c r="Z17" s="203" t="s">
        <v>10</v>
      </c>
      <c r="AA17" s="201"/>
      <c r="AB17" s="202"/>
    </row>
    <row r="18" spans="1:29" s="44" customFormat="1" ht="36" customHeight="1" thickBot="1" x14ac:dyDescent="0.25">
      <c r="A18" s="54"/>
      <c r="B18" s="173"/>
      <c r="C18" s="174"/>
      <c r="D18" s="192" t="s">
        <v>151</v>
      </c>
      <c r="E18" s="110" t="s">
        <v>11</v>
      </c>
      <c r="F18" s="111" t="s">
        <v>12</v>
      </c>
      <c r="G18" s="111" t="s">
        <v>7</v>
      </c>
      <c r="H18" s="112" t="s">
        <v>40</v>
      </c>
      <c r="I18" s="113" t="s">
        <v>11</v>
      </c>
      <c r="J18" s="114" t="s">
        <v>12</v>
      </c>
      <c r="K18" s="114" t="s">
        <v>7</v>
      </c>
      <c r="L18" s="112" t="s">
        <v>41</v>
      </c>
      <c r="M18" s="110" t="s">
        <v>11</v>
      </c>
      <c r="N18" s="111" t="s">
        <v>12</v>
      </c>
      <c r="O18" s="111" t="s">
        <v>7</v>
      </c>
      <c r="P18" s="112" t="s">
        <v>41</v>
      </c>
      <c r="Q18" s="110" t="s">
        <v>11</v>
      </c>
      <c r="R18" s="111" t="s">
        <v>12</v>
      </c>
      <c r="S18" s="111" t="s">
        <v>7</v>
      </c>
      <c r="T18" s="112" t="s">
        <v>40</v>
      </c>
      <c r="U18" s="113" t="s">
        <v>11</v>
      </c>
      <c r="V18" s="114" t="s">
        <v>12</v>
      </c>
      <c r="W18" s="114" t="s">
        <v>7</v>
      </c>
      <c r="X18" s="112" t="s">
        <v>41</v>
      </c>
      <c r="Y18" s="110" t="s">
        <v>11</v>
      </c>
      <c r="Z18" s="111" t="s">
        <v>12</v>
      </c>
      <c r="AA18" s="111" t="s">
        <v>7</v>
      </c>
      <c r="AB18" s="112" t="s">
        <v>41</v>
      </c>
    </row>
    <row r="19" spans="1:29" s="39" customFormat="1" ht="15.75" customHeight="1" thickBot="1" x14ac:dyDescent="0.25">
      <c r="B19" s="190"/>
      <c r="C19" s="191"/>
      <c r="D19" s="193" t="s">
        <v>150</v>
      </c>
      <c r="E19" s="115">
        <v>1</v>
      </c>
      <c r="F19" s="116">
        <v>2</v>
      </c>
      <c r="G19" s="116">
        <v>3</v>
      </c>
      <c r="H19" s="117">
        <v>4</v>
      </c>
      <c r="I19" s="115">
        <v>5</v>
      </c>
      <c r="J19" s="116">
        <v>6</v>
      </c>
      <c r="K19" s="116">
        <v>7</v>
      </c>
      <c r="L19" s="117">
        <v>8</v>
      </c>
      <c r="M19" s="115">
        <v>9</v>
      </c>
      <c r="N19" s="116">
        <v>10</v>
      </c>
      <c r="O19" s="116">
        <v>11</v>
      </c>
      <c r="P19" s="117">
        <v>12</v>
      </c>
      <c r="Q19" s="115">
        <v>13</v>
      </c>
      <c r="R19" s="116">
        <v>14</v>
      </c>
      <c r="S19" s="116">
        <v>15</v>
      </c>
      <c r="T19" s="117">
        <v>16</v>
      </c>
      <c r="U19" s="115">
        <v>17</v>
      </c>
      <c r="V19" s="116">
        <v>18</v>
      </c>
      <c r="W19" s="116">
        <v>19</v>
      </c>
      <c r="X19" s="117">
        <v>20</v>
      </c>
      <c r="Y19" s="115">
        <v>21</v>
      </c>
      <c r="Z19" s="116">
        <v>22</v>
      </c>
      <c r="AA19" s="116">
        <v>23</v>
      </c>
      <c r="AB19" s="117">
        <v>24</v>
      </c>
    </row>
    <row r="20" spans="1:29" s="44" customFormat="1" x14ac:dyDescent="0.2">
      <c r="A20" s="39"/>
      <c r="B20" s="85" t="s">
        <v>0</v>
      </c>
      <c r="C20" s="86" t="s">
        <v>24</v>
      </c>
      <c r="D20" s="87"/>
      <c r="E20" s="118"/>
      <c r="F20" s="119"/>
      <c r="G20" s="119"/>
      <c r="H20" s="120"/>
      <c r="I20" s="118"/>
      <c r="J20" s="119"/>
      <c r="K20" s="119"/>
      <c r="L20" s="120"/>
      <c r="M20" s="118"/>
      <c r="N20" s="119"/>
      <c r="O20" s="119"/>
      <c r="P20" s="120"/>
      <c r="Q20" s="118"/>
      <c r="R20" s="119"/>
      <c r="S20" s="119"/>
      <c r="T20" s="120"/>
      <c r="U20" s="118"/>
      <c r="V20" s="119"/>
      <c r="W20" s="119"/>
      <c r="X20" s="120"/>
      <c r="Y20" s="118"/>
      <c r="Z20" s="119"/>
      <c r="AA20" s="119"/>
      <c r="AB20" s="120"/>
    </row>
    <row r="21" spans="1:29" s="39" customFormat="1" x14ac:dyDescent="0.2">
      <c r="B21" s="88"/>
      <c r="C21" s="48">
        <v>1.1000000000000001</v>
      </c>
      <c r="D21" s="89" t="s">
        <v>45</v>
      </c>
      <c r="E21" s="121"/>
      <c r="F21" s="122"/>
      <c r="G21" s="56"/>
      <c r="H21" s="55"/>
      <c r="I21" s="121"/>
      <c r="J21" s="122"/>
      <c r="K21" s="56"/>
      <c r="L21" s="55"/>
      <c r="M21" s="121"/>
      <c r="N21" s="122"/>
      <c r="O21" s="56"/>
      <c r="P21" s="55"/>
      <c r="Q21" s="121"/>
      <c r="R21" s="122"/>
      <c r="S21" s="56"/>
      <c r="T21" s="55"/>
      <c r="U21" s="121"/>
      <c r="V21" s="122"/>
      <c r="W21" s="56"/>
      <c r="X21" s="55"/>
      <c r="Y21" s="121">
        <v>64660492.711991392</v>
      </c>
      <c r="Z21" s="122">
        <v>69445427.072506189</v>
      </c>
      <c r="AA21" s="56"/>
      <c r="AB21" s="55"/>
    </row>
    <row r="22" spans="1:29" s="39" customFormat="1" ht="30" x14ac:dyDescent="0.2">
      <c r="B22" s="88"/>
      <c r="C22" s="48">
        <v>1.2</v>
      </c>
      <c r="D22" s="90" t="s">
        <v>132</v>
      </c>
      <c r="E22" s="123"/>
      <c r="F22" s="124"/>
      <c r="G22" s="125">
        <f>'Pt 1 Summary of Data'!F24</f>
        <v>0</v>
      </c>
      <c r="H22" s="126">
        <f>SUM(E22:G22)</f>
        <v>0</v>
      </c>
      <c r="I22" s="123"/>
      <c r="J22" s="124"/>
      <c r="K22" s="125">
        <f>'Pt 1 Summary of Data'!H24</f>
        <v>0</v>
      </c>
      <c r="L22" s="126">
        <f>SUM(I22:K22)</f>
        <v>0</v>
      </c>
      <c r="M22" s="123"/>
      <c r="N22" s="124"/>
      <c r="O22" s="125">
        <f>'Pt 1 Summary of Data'!J24</f>
        <v>0</v>
      </c>
      <c r="P22" s="126">
        <f>SUM(M22:O22)</f>
        <v>0</v>
      </c>
      <c r="Q22" s="123"/>
      <c r="R22" s="124"/>
      <c r="S22" s="125">
        <f>'Pt 1 Summary of Data'!L24</f>
        <v>0</v>
      </c>
      <c r="T22" s="126">
        <f>SUM(Q22:S22)</f>
        <v>0</v>
      </c>
      <c r="U22" s="123"/>
      <c r="V22" s="124"/>
      <c r="W22" s="125">
        <f>'Pt 1 Summary of Data'!N24</f>
        <v>0</v>
      </c>
      <c r="X22" s="126">
        <f>SUM(U22:W22)</f>
        <v>0</v>
      </c>
      <c r="Y22" s="123">
        <v>23491448.620305415</v>
      </c>
      <c r="Z22" s="124">
        <v>25600630.810719348</v>
      </c>
      <c r="AA22" s="125">
        <f>'Pt 1 Summary of Data'!P24</f>
        <v>28390124.86904899</v>
      </c>
      <c r="AB22" s="126">
        <f>SUM(Y22:AA22)</f>
        <v>77482204.300073743</v>
      </c>
      <c r="AC22" s="450"/>
    </row>
    <row r="23" spans="1:29" s="44" customFormat="1" x14ac:dyDescent="0.2">
      <c r="A23" s="39"/>
      <c r="B23" s="91"/>
      <c r="C23" s="48">
        <v>1.3</v>
      </c>
      <c r="D23" s="90" t="s">
        <v>121</v>
      </c>
      <c r="E23" s="127">
        <f>SUM(E$22)</f>
        <v>0</v>
      </c>
      <c r="F23" s="127">
        <f>SUM(F$22)</f>
        <v>0</v>
      </c>
      <c r="G23" s="127">
        <f>SUM(G$22:G$22)</f>
        <v>0</v>
      </c>
      <c r="H23" s="126">
        <f>SUM(E23:G23)</f>
        <v>0</v>
      </c>
      <c r="I23" s="127">
        <f>SUM(I$22:I$22)</f>
        <v>0</v>
      </c>
      <c r="J23" s="127">
        <f>SUM(J$22:J$22)</f>
        <v>0</v>
      </c>
      <c r="K23" s="127">
        <f>SUM(K$22:K$22)</f>
        <v>0</v>
      </c>
      <c r="L23" s="126">
        <f>SUM(I23:K23)</f>
        <v>0</v>
      </c>
      <c r="M23" s="127">
        <f>SUM(M$22:M$22)</f>
        <v>0</v>
      </c>
      <c r="N23" s="127">
        <f>SUM(N$22:N$22)</f>
        <v>0</v>
      </c>
      <c r="O23" s="127">
        <f>SUM(O$22:O$22)</f>
        <v>0</v>
      </c>
      <c r="P23" s="126">
        <f>SUM(M23:O23)</f>
        <v>0</v>
      </c>
      <c r="Q23" s="127">
        <f>SUM(Q$22:Q$22)</f>
        <v>0</v>
      </c>
      <c r="R23" s="127">
        <f>SUM(R$22:R$22)</f>
        <v>0</v>
      </c>
      <c r="S23" s="127">
        <f>SUM(S$22:S$22)</f>
        <v>0</v>
      </c>
      <c r="T23" s="126">
        <f>SUM(Q23:S23)</f>
        <v>0</v>
      </c>
      <c r="U23" s="127">
        <f>SUM(U$22:U$22)</f>
        <v>0</v>
      </c>
      <c r="V23" s="127">
        <f>SUM(V$22:V$22)</f>
        <v>0</v>
      </c>
      <c r="W23" s="127">
        <f>SUM(W$22:W$22)</f>
        <v>0</v>
      </c>
      <c r="X23" s="126">
        <f>SUM(U23:W23)</f>
        <v>0</v>
      </c>
      <c r="Y23" s="127">
        <f>SUM(Y$22:Y$22)</f>
        <v>23491448.620305415</v>
      </c>
      <c r="Z23" s="127">
        <f>SUM(Z$22:Z$22)</f>
        <v>25600630.810719348</v>
      </c>
      <c r="AA23" s="127">
        <f>SUM(AA$22:AA$22)</f>
        <v>28390124.86904899</v>
      </c>
      <c r="AB23" s="126">
        <f>SUM(Y23:AA23)</f>
        <v>77482204.300073743</v>
      </c>
    </row>
    <row r="24" spans="1:29" s="44" customFormat="1" x14ac:dyDescent="0.2">
      <c r="A24" s="39"/>
      <c r="B24" s="92"/>
      <c r="C24" s="50"/>
      <c r="D24" s="93" t="s">
        <v>13</v>
      </c>
      <c r="E24" s="128"/>
      <c r="F24" s="129"/>
      <c r="G24" s="129"/>
      <c r="H24" s="130"/>
      <c r="I24" s="128"/>
      <c r="J24" s="129"/>
      <c r="K24" s="129"/>
      <c r="L24" s="130"/>
      <c r="M24" s="128"/>
      <c r="N24" s="129"/>
      <c r="O24" s="129"/>
      <c r="P24" s="130"/>
      <c r="Q24" s="128"/>
      <c r="R24" s="129"/>
      <c r="S24" s="129"/>
      <c r="T24" s="130"/>
      <c r="U24" s="128"/>
      <c r="V24" s="129"/>
      <c r="W24" s="129"/>
      <c r="X24" s="130"/>
      <c r="Y24" s="128"/>
      <c r="Z24" s="129"/>
      <c r="AA24" s="129"/>
      <c r="AB24" s="130"/>
    </row>
    <row r="25" spans="1:29" s="44" customFormat="1" x14ac:dyDescent="0.2">
      <c r="A25" s="39"/>
      <c r="B25" s="94" t="s">
        <v>1</v>
      </c>
      <c r="C25" s="47" t="s">
        <v>25</v>
      </c>
      <c r="D25" s="89"/>
      <c r="E25" s="131"/>
      <c r="F25" s="119"/>
      <c r="G25" s="119"/>
      <c r="H25" s="132"/>
      <c r="I25" s="131"/>
      <c r="J25" s="119"/>
      <c r="K25" s="119"/>
      <c r="L25" s="132"/>
      <c r="M25" s="131"/>
      <c r="N25" s="119"/>
      <c r="O25" s="119"/>
      <c r="P25" s="132"/>
      <c r="Q25" s="131"/>
      <c r="R25" s="119"/>
      <c r="S25" s="119"/>
      <c r="T25" s="132"/>
      <c r="U25" s="131"/>
      <c r="V25" s="119"/>
      <c r="W25" s="119"/>
      <c r="X25" s="132"/>
      <c r="Y25" s="131"/>
      <c r="Z25" s="119"/>
      <c r="AA25" s="119"/>
      <c r="AB25" s="132"/>
    </row>
    <row r="26" spans="1:29" s="44" customFormat="1" x14ac:dyDescent="0.2">
      <c r="A26" s="39"/>
      <c r="B26" s="91"/>
      <c r="C26" s="48">
        <v>2.1</v>
      </c>
      <c r="D26" s="90" t="s">
        <v>83</v>
      </c>
      <c r="E26" s="133"/>
      <c r="F26" s="124"/>
      <c r="G26" s="134">
        <f>'Pt 1 Summary of Data'!F21</f>
        <v>0</v>
      </c>
      <c r="H26" s="126">
        <f>SUM(E26:G26)</f>
        <v>0</v>
      </c>
      <c r="I26" s="133"/>
      <c r="J26" s="124"/>
      <c r="K26" s="134">
        <f>'Pt 1 Summary of Data'!H21</f>
        <v>0</v>
      </c>
      <c r="L26" s="126">
        <f>SUM(I26:K26)</f>
        <v>0</v>
      </c>
      <c r="M26" s="133"/>
      <c r="N26" s="124"/>
      <c r="O26" s="134">
        <f>'Pt 1 Summary of Data'!J21</f>
        <v>0</v>
      </c>
      <c r="P26" s="126">
        <f>SUM(M26:O26)</f>
        <v>0</v>
      </c>
      <c r="Q26" s="133"/>
      <c r="R26" s="124"/>
      <c r="S26" s="134">
        <f>'Pt 1 Summary of Data'!L21</f>
        <v>0</v>
      </c>
      <c r="T26" s="126">
        <f>SUM(Q26:S26)</f>
        <v>0</v>
      </c>
      <c r="U26" s="133"/>
      <c r="V26" s="124"/>
      <c r="W26" s="134">
        <f>'Pt 1 Summary of Data'!N21</f>
        <v>0</v>
      </c>
      <c r="X26" s="126">
        <f>SUM(U26:W26)</f>
        <v>0</v>
      </c>
      <c r="Y26" s="133">
        <v>32624809.628861662</v>
      </c>
      <c r="Z26" s="124">
        <v>35992024.59152285</v>
      </c>
      <c r="AA26" s="134">
        <f>'Pt 1 Summary of Data'!P21</f>
        <v>39714058</v>
      </c>
      <c r="AB26" s="126">
        <f>SUM(Y26:AA26)</f>
        <v>108330892.22038451</v>
      </c>
    </row>
    <row r="27" spans="1:29" s="39" customFormat="1" ht="30" x14ac:dyDescent="0.2">
      <c r="B27" s="88"/>
      <c r="C27" s="48">
        <v>2.2000000000000002</v>
      </c>
      <c r="D27" s="90" t="s">
        <v>84</v>
      </c>
      <c r="E27" s="133"/>
      <c r="F27" s="124"/>
      <c r="G27" s="134">
        <f>'Pt 1 Summary of Data'!F35</f>
        <v>0</v>
      </c>
      <c r="H27" s="126">
        <f>SUM(E27:G27)</f>
        <v>0</v>
      </c>
      <c r="I27" s="133"/>
      <c r="J27" s="124"/>
      <c r="K27" s="134">
        <f>'Pt 1 Summary of Data'!H35</f>
        <v>0</v>
      </c>
      <c r="L27" s="126">
        <f>SUM(I27:K27)</f>
        <v>0</v>
      </c>
      <c r="M27" s="133"/>
      <c r="N27" s="124"/>
      <c r="O27" s="134">
        <f>'Pt 1 Summary of Data'!J35</f>
        <v>0</v>
      </c>
      <c r="P27" s="126">
        <f>SUM(M27:O27)</f>
        <v>0</v>
      </c>
      <c r="Q27" s="133"/>
      <c r="R27" s="124"/>
      <c r="S27" s="134">
        <f>'Pt 1 Summary of Data'!L35</f>
        <v>0</v>
      </c>
      <c r="T27" s="126">
        <f>SUM(Q27:S27)</f>
        <v>0</v>
      </c>
      <c r="U27" s="133"/>
      <c r="V27" s="124"/>
      <c r="W27" s="134">
        <f>'Pt 1 Summary of Data'!N35</f>
        <v>0</v>
      </c>
      <c r="X27" s="126">
        <f>SUM(U27:W27)</f>
        <v>0</v>
      </c>
      <c r="Y27" s="133">
        <v>1037539.9509403654</v>
      </c>
      <c r="Z27" s="124">
        <v>540003.87567758234</v>
      </c>
      <c r="AA27" s="134">
        <f>'Pt 1 Summary of Data'!P35</f>
        <v>1096602.1464359127</v>
      </c>
      <c r="AB27" s="126">
        <f>SUM(Y27:AA27)</f>
        <v>2674145.9730538605</v>
      </c>
    </row>
    <row r="28" spans="1:29" s="44" customFormat="1" x14ac:dyDescent="0.2">
      <c r="A28" s="39"/>
      <c r="B28" s="91"/>
      <c r="C28" s="48">
        <v>2.2999999999999998</v>
      </c>
      <c r="D28" s="90" t="s">
        <v>50</v>
      </c>
      <c r="E28" s="134">
        <f t="shared" ref="E28:AA28" si="0">E$26-E$27</f>
        <v>0</v>
      </c>
      <c r="F28" s="134">
        <f t="shared" si="0"/>
        <v>0</v>
      </c>
      <c r="G28" s="134">
        <f t="shared" si="0"/>
        <v>0</v>
      </c>
      <c r="H28" s="49">
        <f>H$26-H$27</f>
        <v>0</v>
      </c>
      <c r="I28" s="134">
        <f>I$26-I$27</f>
        <v>0</v>
      </c>
      <c r="J28" s="134">
        <f>J$26-J$27</f>
        <v>0</v>
      </c>
      <c r="K28" s="134">
        <f t="shared" si="0"/>
        <v>0</v>
      </c>
      <c r="L28" s="49">
        <f>L$26-L$27</f>
        <v>0</v>
      </c>
      <c r="M28" s="134">
        <f t="shared" si="0"/>
        <v>0</v>
      </c>
      <c r="N28" s="134">
        <f t="shared" si="0"/>
        <v>0</v>
      </c>
      <c r="O28" s="134">
        <f t="shared" si="0"/>
        <v>0</v>
      </c>
      <c r="P28" s="49">
        <f>P$26-P$27</f>
        <v>0</v>
      </c>
      <c r="Q28" s="134">
        <f t="shared" si="0"/>
        <v>0</v>
      </c>
      <c r="R28" s="134">
        <f t="shared" si="0"/>
        <v>0</v>
      </c>
      <c r="S28" s="134">
        <f t="shared" si="0"/>
        <v>0</v>
      </c>
      <c r="T28" s="49">
        <f>T$26-T$27</f>
        <v>0</v>
      </c>
      <c r="U28" s="134">
        <f t="shared" si="0"/>
        <v>0</v>
      </c>
      <c r="V28" s="134">
        <f t="shared" si="0"/>
        <v>0</v>
      </c>
      <c r="W28" s="134">
        <f t="shared" si="0"/>
        <v>0</v>
      </c>
      <c r="X28" s="49">
        <f>X$26-X$27</f>
        <v>0</v>
      </c>
      <c r="Y28" s="134">
        <f t="shared" si="0"/>
        <v>31587269.677921295</v>
      </c>
      <c r="Z28" s="134">
        <f t="shared" si="0"/>
        <v>35452020.715845264</v>
      </c>
      <c r="AA28" s="134">
        <f t="shared" si="0"/>
        <v>38617455.853564084</v>
      </c>
      <c r="AB28" s="49">
        <f>AB$26-AB$27</f>
        <v>105656746.24733065</v>
      </c>
    </row>
    <row r="29" spans="1:29" s="44" customFormat="1" x14ac:dyDescent="0.2">
      <c r="A29" s="39"/>
      <c r="B29" s="92"/>
      <c r="C29" s="51"/>
      <c r="D29" s="95"/>
      <c r="E29" s="135"/>
      <c r="F29" s="136"/>
      <c r="G29" s="136"/>
      <c r="H29" s="137"/>
      <c r="I29" s="135"/>
      <c r="J29" s="136"/>
      <c r="K29" s="136"/>
      <c r="L29" s="137"/>
      <c r="M29" s="135"/>
      <c r="N29" s="136"/>
      <c r="O29" s="136"/>
      <c r="P29" s="137"/>
      <c r="Q29" s="135"/>
      <c r="R29" s="136"/>
      <c r="S29" s="136"/>
      <c r="T29" s="137"/>
      <c r="U29" s="135"/>
      <c r="V29" s="136"/>
      <c r="W29" s="136"/>
      <c r="X29" s="137"/>
      <c r="Y29" s="135"/>
      <c r="Z29" s="136"/>
      <c r="AA29" s="136"/>
      <c r="AB29" s="137"/>
    </row>
    <row r="30" spans="1:29" s="39" customFormat="1" x14ac:dyDescent="0.2">
      <c r="B30" s="96" t="s">
        <v>2</v>
      </c>
      <c r="C30" s="97">
        <v>3.1</v>
      </c>
      <c r="D30" s="98" t="s">
        <v>141</v>
      </c>
      <c r="E30" s="138"/>
      <c r="F30" s="139"/>
      <c r="G30" s="140">
        <f>'Pt 1 Summary of Data'!F49</f>
        <v>0</v>
      </c>
      <c r="H30" s="141">
        <f>SUM(E30:G30)</f>
        <v>0</v>
      </c>
      <c r="I30" s="142"/>
      <c r="J30" s="139"/>
      <c r="K30" s="143">
        <f>'Pt 1 Summary of Data'!H49</f>
        <v>0</v>
      </c>
      <c r="L30" s="141">
        <f>SUM(I30:K30)</f>
        <v>0</v>
      </c>
      <c r="M30" s="142"/>
      <c r="N30" s="139"/>
      <c r="O30" s="143">
        <f>'Pt 1 Summary of Data'!J49</f>
        <v>0</v>
      </c>
      <c r="P30" s="141">
        <f>SUM(M30:O30)</f>
        <v>0</v>
      </c>
      <c r="Q30" s="138"/>
      <c r="R30" s="139"/>
      <c r="S30" s="140">
        <f>'Pt 1 Summary of Data'!L49</f>
        <v>0</v>
      </c>
      <c r="T30" s="141">
        <f>SUM(Q30:S30)</f>
        <v>0</v>
      </c>
      <c r="U30" s="142"/>
      <c r="V30" s="139"/>
      <c r="W30" s="143">
        <f>'Pt 1 Summary of Data'!N49</f>
        <v>0</v>
      </c>
      <c r="X30" s="141">
        <f>SUM(U30:W30)</f>
        <v>0</v>
      </c>
      <c r="Y30" s="142">
        <v>62871.166666666664</v>
      </c>
      <c r="Z30" s="139">
        <v>71638.333333333328</v>
      </c>
      <c r="AA30" s="143">
        <f>'Pt 1 Summary of Data'!P49</f>
        <v>79875</v>
      </c>
      <c r="AB30" s="141">
        <f>SUM(Y30:AA30)</f>
        <v>214384.5</v>
      </c>
    </row>
    <row r="31" spans="1:29" s="44" customFormat="1" x14ac:dyDescent="0.2">
      <c r="A31" s="39"/>
      <c r="B31" s="99"/>
      <c r="C31" s="100"/>
      <c r="D31" s="101"/>
      <c r="E31" s="135"/>
      <c r="F31" s="136"/>
      <c r="G31" s="136"/>
      <c r="H31" s="137"/>
      <c r="I31" s="144"/>
      <c r="J31" s="145"/>
      <c r="K31" s="145"/>
      <c r="L31" s="146"/>
      <c r="M31" s="144"/>
      <c r="N31" s="145"/>
      <c r="O31" s="145"/>
      <c r="P31" s="146"/>
      <c r="Q31" s="135"/>
      <c r="R31" s="136"/>
      <c r="S31" s="136"/>
      <c r="T31" s="137"/>
      <c r="U31" s="144"/>
      <c r="V31" s="145"/>
      <c r="W31" s="145"/>
      <c r="X31" s="146"/>
      <c r="Y31" s="144"/>
      <c r="Z31" s="145"/>
      <c r="AA31" s="145"/>
      <c r="AB31" s="146"/>
    </row>
    <row r="32" spans="1:29" s="44" customFormat="1" ht="30" customHeight="1" x14ac:dyDescent="0.2">
      <c r="A32" s="39"/>
      <c r="B32" s="225" t="s">
        <v>3</v>
      </c>
      <c r="C32" s="169"/>
      <c r="D32" s="170" t="s">
        <v>137</v>
      </c>
      <c r="E32" s="147"/>
      <c r="F32" s="148"/>
      <c r="G32" s="148"/>
      <c r="H32" s="149"/>
      <c r="I32" s="147"/>
      <c r="J32" s="150"/>
      <c r="K32" s="148"/>
      <c r="L32" s="149"/>
      <c r="M32" s="147"/>
      <c r="N32" s="151"/>
      <c r="O32" s="148"/>
      <c r="P32" s="149"/>
      <c r="Q32" s="147"/>
      <c r="R32" s="148"/>
      <c r="S32" s="148"/>
      <c r="T32" s="149"/>
      <c r="U32" s="147"/>
      <c r="V32" s="150"/>
      <c r="W32" s="148"/>
      <c r="X32" s="149"/>
      <c r="Y32" s="147"/>
      <c r="Z32" s="151"/>
      <c r="AA32" s="148"/>
      <c r="AB32" s="149"/>
    </row>
    <row r="33" spans="1:30" s="44" customFormat="1" ht="15.75" x14ac:dyDescent="0.25">
      <c r="A33" s="39"/>
      <c r="B33" s="102"/>
      <c r="C33" s="103">
        <v>4.0999999999999996</v>
      </c>
      <c r="D33" s="104" t="s">
        <v>73</v>
      </c>
      <c r="E33" s="152"/>
      <c r="F33" s="153"/>
      <c r="G33" s="153"/>
      <c r="H33" s="154" t="str">
        <f>IF(H30&lt;1000,"Not Required to Calculate",H23/H28)</f>
        <v>Not Required to Calculate</v>
      </c>
      <c r="I33" s="152"/>
      <c r="J33" s="153"/>
      <c r="K33" s="153"/>
      <c r="L33" s="154" t="str">
        <f>IF(L30&lt;1000,"Not Required to Calculate",L23/L28)</f>
        <v>Not Required to Calculate</v>
      </c>
      <c r="M33" s="152"/>
      <c r="N33" s="153"/>
      <c r="O33" s="153"/>
      <c r="P33" s="154" t="str">
        <f>IF(P30&lt;1000,"Not Required to Calculate",P23/P28)</f>
        <v>Not Required to Calculate</v>
      </c>
      <c r="Q33" s="152"/>
      <c r="R33" s="153"/>
      <c r="S33" s="153"/>
      <c r="T33" s="154" t="str">
        <f>IF(T30&lt;1000,"Not Required to Calculate",T23/T28)</f>
        <v>Not Required to Calculate</v>
      </c>
      <c r="U33" s="152"/>
      <c r="V33" s="153"/>
      <c r="W33" s="153"/>
      <c r="X33" s="154" t="str">
        <f>IF(X30&lt;1000,"Not Required to Calculate",X23/X28)</f>
        <v>Not Required to Calculate</v>
      </c>
      <c r="Y33" s="152"/>
      <c r="Z33" s="153"/>
      <c r="AA33" s="153"/>
      <c r="AB33" s="154">
        <f>IF(AB30&lt;1000,"Not Required to Calculate",AB23/AB28)</f>
        <v>0.73333892110113397</v>
      </c>
      <c r="AC33" s="448"/>
      <c r="AD33" s="449"/>
    </row>
    <row r="34" spans="1:30" s="44" customFormat="1" ht="15.75" thickBot="1" x14ac:dyDescent="0.25">
      <c r="A34" s="39"/>
      <c r="B34" s="105"/>
      <c r="C34" s="106"/>
      <c r="D34" s="107"/>
      <c r="E34" s="155"/>
      <c r="F34" s="156"/>
      <c r="G34" s="156"/>
      <c r="H34" s="157"/>
      <c r="I34" s="155"/>
      <c r="J34" s="156"/>
      <c r="K34" s="156"/>
      <c r="L34" s="157"/>
      <c r="M34" s="155"/>
      <c r="N34" s="156"/>
      <c r="O34" s="156"/>
      <c r="P34" s="157"/>
      <c r="Q34" s="155"/>
      <c r="R34" s="156"/>
      <c r="S34" s="156"/>
      <c r="T34" s="157"/>
      <c r="U34" s="155"/>
      <c r="V34" s="156"/>
      <c r="W34" s="156"/>
      <c r="X34" s="157"/>
      <c r="Y34" s="155"/>
      <c r="Z34" s="156"/>
      <c r="AA34" s="156"/>
      <c r="AB34" s="157"/>
    </row>
    <row r="35" spans="1:30" s="44" customFormat="1" ht="15.75" x14ac:dyDescent="0.25">
      <c r="A35" s="39"/>
      <c r="B35" s="108"/>
      <c r="N35" s="25"/>
      <c r="Z35" s="25"/>
      <c r="AC35" s="447"/>
    </row>
    <row r="36" spans="1:30" s="44" customFormat="1" x14ac:dyDescent="0.2">
      <c r="A36" s="39"/>
      <c r="B36" s="25"/>
      <c r="N36" s="25"/>
      <c r="Z36" s="25"/>
    </row>
    <row r="37" spans="1:30" s="44" customFormat="1" ht="15.75" x14ac:dyDescent="0.25">
      <c r="A37" s="39"/>
      <c r="C37" s="52" t="s">
        <v>61</v>
      </c>
      <c r="D37" s="52"/>
      <c r="E37" s="52"/>
      <c r="N37" s="25"/>
      <c r="Q37" s="108"/>
      <c r="Z37" s="25"/>
    </row>
    <row r="38" spans="1:30" s="44" customFormat="1" ht="15.75" x14ac:dyDescent="0.25">
      <c r="A38" s="39"/>
      <c r="C38" s="52"/>
      <c r="D38" s="172" t="s">
        <v>138</v>
      </c>
      <c r="E38" s="172"/>
      <c r="N38" s="25"/>
      <c r="Y38" s="446"/>
      <c r="Z38" s="446"/>
      <c r="AA38" s="446"/>
      <c r="AB38" s="446"/>
    </row>
    <row r="39" spans="1:30" s="44" customFormat="1" ht="15.75" x14ac:dyDescent="0.25">
      <c r="A39" s="39"/>
      <c r="C39" s="52"/>
      <c r="D39" s="52" t="s">
        <v>70</v>
      </c>
      <c r="E39" s="42"/>
      <c r="N39" s="25"/>
      <c r="Q39" s="45"/>
      <c r="Z39" s="25"/>
    </row>
    <row r="40" spans="1:30" s="44" customFormat="1" ht="15.75" x14ac:dyDescent="0.25">
      <c r="A40" s="39"/>
      <c r="C40" s="52"/>
      <c r="D40" s="52" t="s">
        <v>66</v>
      </c>
      <c r="E40" s="42"/>
      <c r="G40" s="41"/>
      <c r="N40" s="25"/>
      <c r="Q40" s="43"/>
      <c r="Z40" s="25"/>
    </row>
    <row r="41" spans="1:30" s="44" customFormat="1" ht="15.75" x14ac:dyDescent="0.2">
      <c r="A41" s="39"/>
      <c r="C41" s="53"/>
      <c r="D41" s="109" t="s">
        <v>101</v>
      </c>
      <c r="E41" s="109"/>
      <c r="N41" s="25"/>
      <c r="Z41" s="25"/>
    </row>
    <row r="42" spans="1:30" s="44" customFormat="1" ht="15.75" x14ac:dyDescent="0.2">
      <c r="A42" s="39"/>
      <c r="C42" s="109"/>
      <c r="D42" s="109"/>
      <c r="E42" s="41"/>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16" zoomScaleNormal="100" workbookViewId="0">
      <selection activeCell="G19" sqref="G19"/>
    </sheetView>
  </sheetViews>
  <sheetFormatPr defaultRowHeight="15" x14ac:dyDescent="0.2"/>
  <cols>
    <col min="1" max="1" width="1.85546875" style="2" customWidth="1"/>
    <col min="2" max="2" width="92.42578125" style="59" bestFit="1" customWidth="1"/>
    <col min="3" max="3" width="33.28515625" bestFit="1" customWidth="1"/>
  </cols>
  <sheetData>
    <row r="1" spans="2:3" s="2" customFormat="1" ht="15.75" x14ac:dyDescent="0.25">
      <c r="B1" s="26" t="s">
        <v>139</v>
      </c>
    </row>
    <row r="2" spans="2:3" s="5" customFormat="1" ht="15.75" x14ac:dyDescent="0.25">
      <c r="B2" s="38" t="s">
        <v>143</v>
      </c>
    </row>
    <row r="3" spans="2:3" s="2" customFormat="1" ht="15.75" x14ac:dyDescent="0.25">
      <c r="B3" s="26" t="s">
        <v>131</v>
      </c>
    </row>
    <row r="4" spans="2:3" s="2" customFormat="1" ht="15.75" x14ac:dyDescent="0.25">
      <c r="B4" s="26"/>
    </row>
    <row r="5" spans="2:3" s="2" customFormat="1" ht="15.75" x14ac:dyDescent="0.25">
      <c r="B5" s="40" t="s">
        <v>87</v>
      </c>
    </row>
    <row r="6" spans="2:3" s="2" customFormat="1" x14ac:dyDescent="0.2">
      <c r="B6" s="57">
        <f>'Cover Page'!C7</f>
        <v>0</v>
      </c>
    </row>
    <row r="7" spans="2:3" s="2" customFormat="1" ht="15.75" customHeight="1" x14ac:dyDescent="0.25">
      <c r="B7" s="40" t="s">
        <v>88</v>
      </c>
      <c r="C7" s="236" t="s">
        <v>127</v>
      </c>
    </row>
    <row r="8" spans="2:3" s="2" customFormat="1" ht="15.75" customHeight="1" x14ac:dyDescent="0.25">
      <c r="B8" s="158" t="str">
        <f>'Cover Page'!C8</f>
        <v>The Lincoln National Life Insurance Company</v>
      </c>
    </row>
    <row r="9" spans="2:3" s="2" customFormat="1" ht="15.75" customHeight="1" x14ac:dyDescent="0.25">
      <c r="B9" s="46" t="s">
        <v>90</v>
      </c>
    </row>
    <row r="10" spans="2:3" s="2" customFormat="1" ht="15.75" customHeight="1" x14ac:dyDescent="0.25">
      <c r="B10" s="158" t="str">
        <f>'Cover Page'!C9</f>
        <v>Lincoln Financial Group</v>
      </c>
    </row>
    <row r="11" spans="2:3" s="2" customFormat="1" ht="15.75" x14ac:dyDescent="0.25">
      <c r="B11" s="46" t="s">
        <v>85</v>
      </c>
    </row>
    <row r="12" spans="2:3" s="2" customFormat="1" x14ac:dyDescent="0.2">
      <c r="B12" s="58" t="str">
        <f>'Cover Page'!C6</f>
        <v>2018</v>
      </c>
    </row>
    <row r="13" spans="2:3" s="2" customFormat="1" ht="15.75" x14ac:dyDescent="0.25">
      <c r="B13" s="46"/>
    </row>
    <row r="14" spans="2:3" s="2" customFormat="1" ht="15.75" x14ac:dyDescent="0.25">
      <c r="B14" s="46"/>
    </row>
    <row r="15" spans="2:3" s="59" customFormat="1" ht="15.75" x14ac:dyDescent="0.25">
      <c r="B15" s="46"/>
    </row>
    <row r="16" spans="2:3" s="59" customFormat="1" ht="16.5" thickBot="1" x14ac:dyDescent="0.3">
      <c r="B16" s="159"/>
      <c r="C16" s="230" t="s">
        <v>130</v>
      </c>
    </row>
    <row r="17" spans="2:3" s="59" customFormat="1" ht="48" thickBot="1" x14ac:dyDescent="0.25">
      <c r="B17" s="231" t="s">
        <v>153</v>
      </c>
      <c r="C17" s="214"/>
    </row>
    <row r="18" spans="2:3" s="59" customFormat="1" ht="47.25" x14ac:dyDescent="0.25">
      <c r="B18" s="232" t="s">
        <v>154</v>
      </c>
      <c r="C18" s="237"/>
    </row>
    <row r="19" spans="2:3" s="59" customFormat="1" x14ac:dyDescent="0.2">
      <c r="B19" s="212" t="s">
        <v>96</v>
      </c>
      <c r="C19" s="206"/>
    </row>
    <row r="20" spans="2:3" s="59" customFormat="1" x14ac:dyDescent="0.2">
      <c r="B20" s="210" t="s">
        <v>97</v>
      </c>
      <c r="C20" s="211"/>
    </row>
    <row r="21" spans="2:3" s="59" customFormat="1" x14ac:dyDescent="0.2">
      <c r="B21" s="213"/>
      <c r="C21" s="214"/>
    </row>
    <row r="22" spans="2:3" s="59" customFormat="1" x14ac:dyDescent="0.2">
      <c r="B22" s="213"/>
      <c r="C22" s="214"/>
    </row>
    <row r="23" spans="2:3" s="59" customFormat="1" x14ac:dyDescent="0.2">
      <c r="B23" s="213"/>
      <c r="C23" s="214"/>
    </row>
    <row r="24" spans="2:3" s="59" customFormat="1" x14ac:dyDescent="0.2">
      <c r="B24" s="213"/>
      <c r="C24" s="214"/>
    </row>
    <row r="25" spans="2:3" s="59" customFormat="1" x14ac:dyDescent="0.2">
      <c r="B25" s="213"/>
      <c r="C25" s="214"/>
    </row>
    <row r="26" spans="2:3" s="59" customFormat="1" x14ac:dyDescent="0.2">
      <c r="B26" s="213"/>
      <c r="C26" s="214"/>
    </row>
    <row r="27" spans="2:3" s="59" customFormat="1" x14ac:dyDescent="0.2">
      <c r="B27" s="213"/>
      <c r="C27" s="214"/>
    </row>
    <row r="28" spans="2:3" s="59" customFormat="1" x14ac:dyDescent="0.2">
      <c r="B28" s="213"/>
      <c r="C28" s="214"/>
    </row>
    <row r="29" spans="2:3" s="59" customFormat="1" x14ac:dyDescent="0.2">
      <c r="B29" s="213"/>
      <c r="C29" s="214"/>
    </row>
    <row r="30" spans="2:3" s="59" customFormat="1" x14ac:dyDescent="0.2">
      <c r="B30" s="213"/>
      <c r="C30" s="214"/>
    </row>
    <row r="31" spans="2:3" s="59" customFormat="1" x14ac:dyDescent="0.2">
      <c r="B31" s="215"/>
      <c r="C31" s="216"/>
    </row>
    <row r="32" spans="2:3" s="59" customFormat="1" ht="47.25" x14ac:dyDescent="0.25">
      <c r="B32" s="233" t="s">
        <v>155</v>
      </c>
      <c r="C32" s="217"/>
    </row>
    <row r="33" spans="2:3" s="59" customFormat="1" x14ac:dyDescent="0.2">
      <c r="B33" s="208" t="s">
        <v>95</v>
      </c>
      <c r="C33" s="209" t="s">
        <v>152</v>
      </c>
    </row>
    <row r="34" spans="2:3" s="59" customFormat="1" x14ac:dyDescent="0.2">
      <c r="B34" s="234"/>
      <c r="C34" s="207"/>
    </row>
    <row r="35" spans="2:3" s="59" customFormat="1" x14ac:dyDescent="0.2">
      <c r="B35" s="234"/>
      <c r="C35" s="207"/>
    </row>
    <row r="36" spans="2:3" s="59" customFormat="1" x14ac:dyDescent="0.2">
      <c r="B36" s="234"/>
      <c r="C36" s="207"/>
    </row>
    <row r="37" spans="2:3" s="59" customFormat="1" x14ac:dyDescent="0.2">
      <c r="B37" s="234"/>
      <c r="C37" s="207"/>
    </row>
    <row r="38" spans="2:3" s="59" customFormat="1" x14ac:dyDescent="0.2">
      <c r="B38" s="234"/>
      <c r="C38" s="207"/>
    </row>
    <row r="39" spans="2:3" s="59" customFormat="1" x14ac:dyDescent="0.2">
      <c r="B39" s="234"/>
      <c r="C39" s="207"/>
    </row>
    <row r="40" spans="2:3" s="59" customFormat="1" x14ac:dyDescent="0.2">
      <c r="B40" s="234"/>
      <c r="C40" s="207"/>
    </row>
    <row r="41" spans="2:3" s="59" customFormat="1" x14ac:dyDescent="0.2">
      <c r="B41" s="234"/>
      <c r="C41" s="207"/>
    </row>
    <row r="42" spans="2:3" s="59" customFormat="1" x14ac:dyDescent="0.2">
      <c r="B42" s="234"/>
      <c r="C42" s="207"/>
    </row>
    <row r="43" spans="2:3" s="59" customFormat="1" ht="15.75" thickBot="1" x14ac:dyDescent="0.25">
      <c r="B43" s="204"/>
      <c r="C43" s="205"/>
    </row>
    <row r="44" spans="2:3" s="59" customFormat="1" x14ac:dyDescent="0.2">
      <c r="B44" s="68"/>
    </row>
    <row r="45" spans="2:3" s="59" customFormat="1" ht="15.75" x14ac:dyDescent="0.25">
      <c r="B45" s="52" t="s">
        <v>61</v>
      </c>
      <c r="C45" s="161"/>
    </row>
    <row r="46" spans="2:3" s="59" customFormat="1" ht="15.75" x14ac:dyDescent="0.25">
      <c r="B46" s="52" t="s">
        <v>138</v>
      </c>
      <c r="C46" s="52"/>
    </row>
    <row r="47" spans="2:3" s="59" customFormat="1" ht="15.75" x14ac:dyDescent="0.25">
      <c r="B47" s="52" t="s">
        <v>70</v>
      </c>
      <c r="C47" s="52"/>
    </row>
    <row r="48" spans="2:3" s="59" customFormat="1" ht="15.75" x14ac:dyDescent="0.25">
      <c r="B48" s="52" t="s">
        <v>66</v>
      </c>
      <c r="C48" s="52"/>
    </row>
    <row r="49" spans="2:3" s="59" customFormat="1" ht="15.75" x14ac:dyDescent="0.25">
      <c r="B49" s="160" t="s">
        <v>101</v>
      </c>
      <c r="C49" s="16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38" t="s">
        <v>143</v>
      </c>
    </row>
    <row r="3" spans="2:4" ht="15.75" x14ac:dyDescent="0.25">
      <c r="B3" s="26" t="s">
        <v>91</v>
      </c>
    </row>
    <row r="4" spans="2:4" ht="15.75" x14ac:dyDescent="0.25">
      <c r="B4" s="26"/>
    </row>
    <row r="5" spans="2:4" ht="15.75" x14ac:dyDescent="0.25">
      <c r="B5" s="40" t="s">
        <v>87</v>
      </c>
    </row>
    <row r="6" spans="2:4" ht="16.5" customHeight="1" x14ac:dyDescent="0.2">
      <c r="B6" s="57">
        <f>'Cover Page'!C7</f>
        <v>0</v>
      </c>
    </row>
    <row r="7" spans="2:4" ht="15.75" customHeight="1" x14ac:dyDescent="0.25">
      <c r="B7" s="40" t="s">
        <v>88</v>
      </c>
    </row>
    <row r="8" spans="2:4" ht="15.75" customHeight="1" x14ac:dyDescent="0.25">
      <c r="B8" s="158" t="str">
        <f>'Cover Page'!C8</f>
        <v>The Lincoln National Life Insurance Company</v>
      </c>
      <c r="D8" s="184" t="s">
        <v>91</v>
      </c>
    </row>
    <row r="9" spans="2:4" ht="15.75" customHeight="1" x14ac:dyDescent="0.25">
      <c r="B9" s="46" t="s">
        <v>90</v>
      </c>
    </row>
    <row r="10" spans="2:4" ht="15.75" customHeight="1" x14ac:dyDescent="0.25">
      <c r="B10" s="158" t="str">
        <f>'Cover Page'!C9</f>
        <v>Lincoln Financial Group</v>
      </c>
    </row>
    <row r="11" spans="2:4" ht="15.75" x14ac:dyDescent="0.25">
      <c r="B11" s="46" t="s">
        <v>85</v>
      </c>
    </row>
    <row r="12" spans="2:4" x14ac:dyDescent="0.2">
      <c r="B12" s="58" t="str">
        <f>'Cover Page'!C6</f>
        <v>2018</v>
      </c>
    </row>
    <row r="13" spans="2:4" ht="15.75" x14ac:dyDescent="0.25">
      <c r="B13" s="163"/>
    </row>
    <row r="17" spans="2:2" s="25" customFormat="1" ht="15.75" thickBot="1" x14ac:dyDescent="0.25">
      <c r="B17" s="164" t="s">
        <v>92</v>
      </c>
    </row>
    <row r="18" spans="2:2" s="25" customFormat="1" ht="150.75" thickBot="1" x14ac:dyDescent="0.25">
      <c r="B18" s="235" t="s">
        <v>156</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Lincoln National Life Insurance Company 2018 Dental MLR Report</dc:title>
  <dc:creator/>
  <cp:lastModifiedBy/>
  <dcterms:created xsi:type="dcterms:W3CDTF">2014-04-29T18:43:25Z</dcterms:created>
  <dcterms:modified xsi:type="dcterms:W3CDTF">2019-08-12T21:52:49Z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