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EC5A5B75-1F65-4541-AAB5-4F02E62FF516}" xr6:coauthVersionLast="45" xr6:coauthVersionMax="45" xr10:uidLastSave="{00000000-0000-0000-0000-000000000000}"/>
  <bookViews>
    <workbookView xWindow="-110" yWindow="-110" windowWidth="19420" windowHeight="104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<sst xmlns="http://schemas.openxmlformats.org/spreadsheetml/2006/main" count="311" uniqueCount="165">
  <si>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</si>
  <si>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</si>
  <si>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</si>
  <si>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</si>
  <si>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</si>
  <si>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</si>
  <si>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</si>
  <si>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</si>
  <si>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</si>
  <si>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</si>
  <si>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</si>
  <si>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</si>
  <si>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</si>
  <si>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</si>
  <si>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</si>
  <si>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</si>
  <si>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</si>
  <si>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</si>
  <si>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</si>
  <si>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</si>
  <si>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</si>
  <si>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</si>
  <si>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</si>
  <si>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</si>
  <si>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</si>
  <si>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</si>
  <si>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</si>
  <si>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</si>
  <si>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</si>
  <si>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</si>
  <si>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</si>
  <si>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</si>
  <si>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</si>
  <si>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</si>
  <si>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</si>
  <si>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</si>
  <si>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</si>
  <si>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</si>
  <si>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</si>
  <si>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</si>
  <si>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</si>
  <si>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</si>
  <si>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</si>
  <si>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</si>
  <si>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</si>
  <si>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</si>
  <si>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</si>
  <si>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</si>
  <si>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</si>
  <si>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</si>
  <si>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</si>
  <si>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</si>
  <si>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</si>
  <si>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</si>
  <si>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</si>
  <si>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</si>
  <si>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</si>
  <si>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</si>
  <si>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</si>
  <si>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</si>
  <si>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</si>
  <si>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</si>
  <si>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</si>
  <si>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</si>
  <si>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</si>
  <si>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</si>
  <si>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</si>
  <si>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</si>
  <si>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</si>
  <si>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</si>
  <si>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</si>
  <si>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</si>
  <si>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</si>
  <si>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</si>
  <si>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</si>
  <si>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</si>
  <si>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</si>
  <si>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</si>
  <si>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</si>
  <si>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</si>
  <si>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</si>
  <si>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</si>
  <si>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</si>
  <si>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</si>
  <si>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</si>
  <si>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</si>
  <si>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</si>
  <si>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</si>
  <si>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</si>
  <si>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</si>
  <si>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</si>
  <si>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</si>
  <si>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</si>
  <si>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</si>
  <si>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</si>
  <si>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</si>
  <si>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</si>
  <si>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</si>
  <si>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</si>
  <si>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</si>
  <si>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</si>
  <si>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</si>
  <si>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</si>
  <si>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</si>
  <si>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</si>
  <si>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</si>
  <si>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</si>
  <si>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</si>
  <si>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</si>
  <si>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</si>
  <si>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</si>
  <si>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</si>
  <si>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</si>
  <si>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</si>
  <si>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</si>
  <si>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</si>
  <si>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</si>
  <si>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</si>
  <si>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</si>
  <si>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</si>
  <si>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</si>
  <si>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</si>
  <si>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</si>
  <si>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</si>
  <si>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</si>
  <si>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</si>
  <si>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</si>
  <si>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</si>
  <si>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</si>
  <si>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</si>
  <si>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</si>
  <si>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</si>
  <si>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</si>
  <si>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</si>
  <si>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</si>
  <si>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</si>
  <si>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</si>
  <si>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</si>
  <si>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</si>
  <si>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</si>
  <si>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</si>
  <si>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</si>
  <si>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</si>
  <si>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</si>
  <si>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</si>
  <si>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</si>
  <si>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</si>
  <si>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</si>
  <si>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</si>
  <si>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</si>
  <si>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</si>
  <si>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</si>
  <si>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</si>
  <si>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</si>
  <si>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</si>
  <si>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</si>
  <si>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</si>
  <si>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</si>
  <si>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</si>
  <si>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</si>
  <si>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First Health Life &amp; Health Insurance Company</t>
  </si>
  <si>
    <t>No</t>
  </si>
  <si>
    <t>2020</t>
  </si>
  <si>
    <t>Not Applicable</t>
  </si>
  <si>
    <t>Company only has a single large group DPPO client and no allocations are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</si>
</sst>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5" fontId="30" fillId="0" borderId="47" xfId="62" applyNumberFormat="1" applyFont="1" applyFill="1" applyBorder="1" applyAlignment="1" applyProtection="1">
      <alignment vertical="top"/>
      <protection locked="0"/>
    </xf>
    <xf numFmtId="0" fontId="0" fillId="0" borderId="75" xfId="0" applyBorder="1" applyAlignment="1" applyProtection="1">
      <alignment horizontal="left" wrapText="1" indent="3"/>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7" sqref="C7"/>
    </sheetView>
  </sheetViews>
  <sheetFormatPr defaultColWidth="9.1796875" defaultRowHeight="15.5" x14ac:dyDescent="0.35"/>
  <cols>
    <col min="1" max="1" width="2.453125" style="25" bestFit="1" customWidth="1"/>
    <col min="2" max="2" width="70.453125" style="25" bestFit="1" customWidth="1"/>
    <col min="3" max="3" width="49.26953125" style="25" bestFit="1" customWidth="1"/>
    <col min="4" max="16384" width="9.1796875" style="25"/>
  </cols>
  <sheetData>
    <row r="1" spans="1:3" x14ac:dyDescent="0.35">
      <c r="A1" s="24"/>
      <c r="B1" s="305" t="s">
        <v>139</v>
      </c>
      <c r="C1" s="306"/>
    </row>
    <row r="2" spans="1:3" x14ac:dyDescent="0.35">
      <c r="A2" s="24"/>
      <c r="B2" s="305" t="s">
        <v>140</v>
      </c>
      <c r="C2" s="306"/>
    </row>
    <row r="3" spans="1:3" x14ac:dyDescent="0.35">
      <c r="A3" s="24"/>
      <c r="B3" s="307" t="s">
        <v>144</v>
      </c>
      <c r="C3" s="311"/>
    </row>
    <row r="4" spans="1:3" ht="16" thickBot="1" x14ac:dyDescent="0.4">
      <c r="B4" s="24"/>
      <c r="C4" s="24"/>
    </row>
    <row r="5" spans="1:3" x14ac:dyDescent="0.35">
      <c r="A5" s="29"/>
      <c r="B5" s="30"/>
      <c r="C5" s="31"/>
    </row>
    <row r="6" spans="1:3" x14ac:dyDescent="0.35">
      <c r="A6" s="32" t="s">
        <v>0</v>
      </c>
      <c r="B6" s="33" t="s">
        <v>85</v>
      </c>
      <c r="C6" s="34" t="s">
        <v>162</v>
      </c>
    </row>
    <row r="7" spans="1:3" x14ac:dyDescent="0.35">
      <c r="A7" s="32" t="s">
        <v>1</v>
      </c>
      <c r="B7" s="33" t="s">
        <v>134</v>
      </c>
      <c r="C7" s="35"/>
    </row>
    <row r="8" spans="1:3" x14ac:dyDescent="0.35">
      <c r="A8" s="32" t="s">
        <v>2</v>
      </c>
      <c r="B8" s="33" t="s">
        <v>88</v>
      </c>
      <c r="C8" s="34" t="s">
        <v>160</v>
      </c>
    </row>
    <row r="9" spans="1:3" x14ac:dyDescent="0.35">
      <c r="A9" s="32" t="s">
        <v>3</v>
      </c>
      <c r="B9" s="33" t="s">
        <v>89</v>
      </c>
      <c r="C9" s="34" t="s">
        <v>160</v>
      </c>
    </row>
    <row r="10" spans="1:3" ht="16" thickBot="1" x14ac:dyDescent="0.4">
      <c r="A10" s="36" t="s">
        <v>4</v>
      </c>
      <c r="B10" s="37" t="s">
        <v>86</v>
      </c>
      <c r="C10" s="38" t="s">
        <v>161</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138</v>
      </c>
    </row>
    <row r="16" spans="1:3" x14ac:dyDescent="0.35">
      <c r="A16" s="24"/>
      <c r="B16" s="24"/>
    </row>
    <row r="17" spans="1:2" x14ac:dyDescent="0.35">
      <c r="A17" s="24"/>
      <c r="B17" s="24"/>
    </row>
    <row r="18" spans="1:2" x14ac:dyDescent="0.35">
      <c r="A18" s="24"/>
      <c r="B18" s="24" t="s">
        <v>146</v>
      </c>
    </row>
    <row r="19" spans="1:2" x14ac:dyDescent="0.35">
      <c r="A19" s="24"/>
      <c r="B19" s="24" t="s">
        <v>145</v>
      </c>
    </row>
    <row r="20" spans="1:2" ht="31" x14ac:dyDescent="0.35">
      <c r="A20" s="24"/>
      <c r="B20" s="27" t="s">
        <v>147</v>
      </c>
    </row>
    <row r="21" spans="1:2" ht="31" x14ac:dyDescent="0.35">
      <c r="A21" s="24"/>
      <c r="B21" s="27" t="s">
        <v>149</v>
      </c>
    </row>
    <row r="22" spans="1:2" x14ac:dyDescent="0.35">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3" zoomScaleNormal="100" workbookViewId="0">
      <selection activeCell="P55" sqref="O54:P55"/>
    </sheetView>
  </sheetViews>
  <sheetFormatPr defaultColWidth="9.26953125" defaultRowHeight="15.5" x14ac:dyDescent="0.35"/>
  <cols>
    <col min="1" max="1" width="1.7265625" style="39" customWidth="1"/>
    <col min="2" max="2" width="3.54296875" style="25" customWidth="1"/>
    <col min="3" max="3" width="5.453125" style="25" customWidth="1"/>
    <col min="4" max="4" width="84" style="25" customWidth="1"/>
    <col min="5" max="5" width="27.1796875" style="25" customWidth="1"/>
    <col min="6" max="6" width="25.26953125" style="25" customWidth="1"/>
    <col min="7" max="9" width="19.453125" style="25" customWidth="1"/>
    <col min="10" max="10" width="12.7265625" style="25" bestFit="1" customWidth="1"/>
    <col min="11" max="12" width="19.453125" style="25" customWidth="1"/>
    <col min="13" max="13" width="32.7265625" style="25" bestFit="1" customWidth="1"/>
    <col min="14" max="14" width="16.1796875" style="25" customWidth="1"/>
    <col min="15" max="15" width="19.453125" style="25" customWidth="1"/>
    <col min="16" max="16" width="21.1796875" style="25" customWidth="1"/>
    <col min="17" max="16384" width="9.26953125" style="25"/>
  </cols>
  <sheetData>
    <row r="1" spans="1:16" x14ac:dyDescent="0.35">
      <c r="B1" s="26" t="s">
        <v>139</v>
      </c>
      <c r="C1" s="24"/>
      <c r="D1" s="24"/>
    </row>
    <row r="2" spans="1:16" s="39" customFormat="1" x14ac:dyDescent="0.35">
      <c r="B2" s="40" t="s">
        <v>142</v>
      </c>
      <c r="C2" s="41"/>
      <c r="D2" s="41"/>
    </row>
    <row r="3" spans="1:16" x14ac:dyDescent="0.35">
      <c r="A3" s="42"/>
      <c r="B3" s="26" t="s">
        <v>59</v>
      </c>
      <c r="C3" s="24"/>
      <c r="D3" s="24"/>
    </row>
    <row r="4" spans="1:16" x14ac:dyDescent="0.35">
      <c r="B4" s="24"/>
      <c r="C4" s="24"/>
      <c r="D4" s="24"/>
    </row>
    <row r="5" spans="1:16" s="49" customFormat="1" x14ac:dyDescent="0.35">
      <c r="A5" s="43"/>
      <c r="B5" s="44" t="s">
        <v>87</v>
      </c>
      <c r="C5" s="45"/>
      <c r="D5" s="45"/>
      <c r="E5" s="46"/>
      <c r="F5" s="46"/>
      <c r="G5" s="25"/>
      <c r="H5" s="47" t="s">
        <v>63</v>
      </c>
      <c r="I5" s="25"/>
      <c r="J5" s="25"/>
      <c r="K5" s="46"/>
      <c r="L5" s="46"/>
      <c r="M5" s="25"/>
      <c r="N5" s="48"/>
      <c r="O5" s="25"/>
      <c r="P5" s="25"/>
    </row>
    <row r="6" spans="1:16" s="49" customFormat="1" ht="15" customHeight="1" x14ac:dyDescent="0.35">
      <c r="A6" s="43"/>
      <c r="B6" s="382"/>
      <c r="C6" s="383"/>
      <c r="D6" s="391">
        <f>'Cover Page'!C7</f>
        <v>0</v>
      </c>
      <c r="E6" s="335"/>
      <c r="F6" s="336"/>
      <c r="G6" s="25"/>
      <c r="H6" s="50" t="str">
        <f>'Cover Page'!C10</f>
        <v>No</v>
      </c>
      <c r="I6" s="25"/>
      <c r="J6" s="25"/>
      <c r="K6" s="51"/>
      <c r="L6" s="51"/>
      <c r="M6" s="25"/>
      <c r="N6" s="52"/>
      <c r="O6" s="25"/>
      <c r="P6" s="25"/>
    </row>
    <row r="7" spans="1:16" s="49" customFormat="1" x14ac:dyDescent="0.35">
      <c r="A7" s="43"/>
      <c r="B7" s="44" t="s">
        <v>88</v>
      </c>
      <c r="C7" s="45"/>
      <c r="D7" s="45"/>
      <c r="E7" s="336"/>
      <c r="F7" s="336"/>
      <c r="G7" s="25"/>
      <c r="H7" s="39"/>
      <c r="K7" s="51"/>
      <c r="L7" s="51"/>
      <c r="M7" s="25"/>
      <c r="N7" s="39"/>
    </row>
    <row r="8" spans="1:16" s="49" customFormat="1" ht="15" customHeight="1" x14ac:dyDescent="0.35">
      <c r="A8" s="43"/>
      <c r="B8" s="384"/>
      <c r="C8" s="383"/>
      <c r="D8" s="198" t="str">
        <f>'Cover Page'!C8</f>
        <v>First Health Life &amp; Health Insurance Company</v>
      </c>
      <c r="E8" s="336"/>
      <c r="F8" s="336"/>
      <c r="G8" s="25"/>
      <c r="H8" s="53"/>
      <c r="K8" s="381"/>
      <c r="L8" s="381"/>
      <c r="M8" s="25"/>
      <c r="N8" s="53"/>
    </row>
    <row r="9" spans="1:16" s="49" customFormat="1" ht="18" customHeight="1" x14ac:dyDescent="0.35">
      <c r="A9" s="43"/>
      <c r="B9" s="54" t="s">
        <v>90</v>
      </c>
      <c r="C9" s="45"/>
      <c r="D9" s="45"/>
      <c r="E9" s="346" t="s">
        <v>105</v>
      </c>
      <c r="F9" s="336"/>
      <c r="H9" s="43"/>
      <c r="I9" s="25"/>
      <c r="J9" s="25"/>
      <c r="K9" s="55"/>
      <c r="L9" s="55"/>
      <c r="N9" s="43"/>
      <c r="O9" s="25"/>
      <c r="P9" s="25"/>
    </row>
    <row r="10" spans="1:16" s="49" customFormat="1" ht="15" customHeight="1" x14ac:dyDescent="0.35">
      <c r="A10" s="43"/>
      <c r="B10" s="385"/>
      <c r="C10" s="383"/>
      <c r="D10" s="198" t="str">
        <f>'Cover Page'!C9</f>
        <v>First Health Life &amp; Health Insurance Company</v>
      </c>
      <c r="E10" s="336"/>
      <c r="F10" s="336"/>
      <c r="G10" s="25"/>
      <c r="H10" s="52"/>
      <c r="K10" s="381"/>
      <c r="L10" s="381"/>
      <c r="M10" s="25"/>
      <c r="N10" s="52"/>
    </row>
    <row r="11" spans="1:16" s="49" customFormat="1" x14ac:dyDescent="0.35">
      <c r="A11" s="43"/>
      <c r="B11" s="54" t="s">
        <v>85</v>
      </c>
      <c r="C11" s="45"/>
      <c r="D11" s="45"/>
      <c r="E11" s="336"/>
      <c r="F11" s="336"/>
      <c r="H11" s="56"/>
      <c r="I11" s="25"/>
      <c r="J11" s="25"/>
      <c r="K11" s="55"/>
      <c r="L11" s="55"/>
      <c r="N11" s="56"/>
      <c r="O11" s="25"/>
      <c r="P11" s="25"/>
    </row>
    <row r="12" spans="1:16" s="49" customFormat="1" x14ac:dyDescent="0.35">
      <c r="A12" s="43"/>
      <c r="B12" s="385"/>
      <c r="C12" s="383"/>
      <c r="D12" s="198" t="str">
        <f>'Cover Page'!C6</f>
        <v>2020</v>
      </c>
      <c r="E12" s="57"/>
      <c r="F12" s="57"/>
      <c r="G12" s="58"/>
      <c r="H12" s="58"/>
      <c r="I12" s="25"/>
      <c r="J12" s="25"/>
      <c r="K12" s="57"/>
      <c r="L12" s="57"/>
      <c r="M12" s="58"/>
      <c r="N12" s="58"/>
      <c r="O12" s="25"/>
      <c r="P12" s="25"/>
    </row>
    <row r="13" spans="1:16" s="49" customFormat="1" ht="16" thickBot="1" x14ac:dyDescent="0.4">
      <c r="A13" s="43"/>
      <c r="B13" s="24"/>
      <c r="C13" s="24"/>
      <c r="D13" s="41"/>
      <c r="G13" s="58"/>
      <c r="H13" s="58"/>
      <c r="I13" s="25"/>
      <c r="J13" s="25"/>
      <c r="M13" s="58"/>
      <c r="N13" s="58"/>
      <c r="O13" s="25"/>
      <c r="P13" s="25"/>
    </row>
    <row r="14" spans="1:16" ht="13.75" customHeight="1" thickBot="1" x14ac:dyDescent="0.4">
      <c r="B14" s="24"/>
      <c r="C14" s="24"/>
      <c r="D14" s="41"/>
      <c r="E14" s="320"/>
      <c r="F14" s="321"/>
      <c r="G14" s="321" t="s">
        <v>33</v>
      </c>
      <c r="H14" s="321"/>
      <c r="I14" s="321"/>
      <c r="J14" s="321"/>
      <c r="K14" s="320"/>
      <c r="L14" s="321"/>
      <c r="M14" s="321" t="s">
        <v>33</v>
      </c>
      <c r="N14" s="321"/>
      <c r="O14" s="321"/>
      <c r="P14" s="333"/>
    </row>
    <row r="15" spans="1:16" ht="13.75" customHeight="1" thickBot="1" x14ac:dyDescent="0.4">
      <c r="B15" s="24"/>
      <c r="C15" s="24"/>
      <c r="D15" s="41"/>
      <c r="E15" s="323"/>
      <c r="F15" s="324"/>
      <c r="G15" s="325" t="s">
        <v>106</v>
      </c>
      <c r="H15" s="324"/>
      <c r="I15" s="324"/>
      <c r="J15" s="326"/>
      <c r="K15" s="323"/>
      <c r="L15" s="324"/>
      <c r="M15" s="325" t="s">
        <v>107</v>
      </c>
      <c r="N15" s="324"/>
      <c r="O15" s="324"/>
      <c r="P15" s="326"/>
    </row>
    <row r="16" spans="1:16" ht="16.5" customHeight="1" thickBot="1" x14ac:dyDescent="0.4">
      <c r="B16" s="24"/>
      <c r="C16" s="24"/>
      <c r="D16" s="41"/>
      <c r="E16" s="328" t="s">
        <v>8</v>
      </c>
      <c r="F16" s="327"/>
      <c r="G16" s="328" t="s">
        <v>9</v>
      </c>
      <c r="H16" s="329"/>
      <c r="I16" s="331" t="s">
        <v>10</v>
      </c>
      <c r="J16" s="332"/>
      <c r="K16" s="328" t="s">
        <v>8</v>
      </c>
      <c r="L16" s="329"/>
      <c r="M16" s="328" t="s">
        <v>9</v>
      </c>
      <c r="N16" s="329"/>
      <c r="O16" s="331" t="s">
        <v>10</v>
      </c>
      <c r="P16" s="332"/>
    </row>
    <row r="17" spans="2:16" ht="13.75" customHeight="1" x14ac:dyDescent="0.35">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4">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 thickBot="1" x14ac:dyDescent="0.4">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35">
      <c r="B20" s="70" t="s">
        <v>0</v>
      </c>
      <c r="C20" s="71" t="s">
        <v>32</v>
      </c>
      <c r="D20" s="72"/>
      <c r="E20" s="73"/>
      <c r="F20" s="74"/>
      <c r="G20" s="75"/>
      <c r="H20" s="76"/>
      <c r="I20" s="77"/>
      <c r="J20" s="75"/>
      <c r="K20" s="73"/>
      <c r="L20" s="74"/>
      <c r="M20" s="77"/>
      <c r="N20" s="76"/>
      <c r="O20" s="77"/>
      <c r="P20" s="78"/>
    </row>
    <row r="21" spans="2:16" x14ac:dyDescent="0.35">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520698</v>
      </c>
      <c r="P21" s="83">
        <f>'Pt 2 Premium and Claims'!P22+'Pt 2 Premium and Claims'!P23-'Pt 2 Premium and Claims'!P24-'Pt 2 Premium and Claims'!P25</f>
        <v>520698</v>
      </c>
    </row>
    <row r="22" spans="2:16" s="39" customFormat="1" x14ac:dyDescent="0.35">
      <c r="B22" s="85"/>
      <c r="C22" s="86"/>
      <c r="D22" s="87"/>
      <c r="E22" s="88"/>
      <c r="F22" s="89"/>
      <c r="G22" s="90"/>
      <c r="H22" s="91"/>
      <c r="I22" s="88"/>
      <c r="J22" s="92"/>
      <c r="K22" s="88"/>
      <c r="L22" s="89"/>
      <c r="M22" s="88"/>
      <c r="N22" s="91"/>
      <c r="O22" s="88"/>
      <c r="P22" s="89"/>
    </row>
    <row r="23" spans="2:16" s="39" customFormat="1" x14ac:dyDescent="0.35">
      <c r="B23" s="70" t="s">
        <v>1</v>
      </c>
      <c r="C23" s="71" t="s">
        <v>6</v>
      </c>
      <c r="D23" s="93"/>
      <c r="E23" s="77"/>
      <c r="F23" s="94"/>
      <c r="G23" s="75"/>
      <c r="H23" s="95"/>
      <c r="I23" s="77"/>
      <c r="J23" s="96"/>
      <c r="K23" s="77"/>
      <c r="L23" s="94"/>
      <c r="M23" s="77"/>
      <c r="N23" s="95"/>
      <c r="O23" s="77"/>
      <c r="P23" s="94"/>
    </row>
    <row r="24" spans="2:16" s="39" customFormat="1" x14ac:dyDescent="0.35">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0</v>
      </c>
      <c r="N24" s="83">
        <f>'Pt 2 Premium and Claims'!N51</f>
        <v>0</v>
      </c>
      <c r="O24" s="82">
        <f>'Pt 2 Premium and Claims'!O51</f>
        <v>275565</v>
      </c>
      <c r="P24" s="83">
        <f>'Pt 2 Premium and Claims'!P51</f>
        <v>278037</v>
      </c>
    </row>
    <row r="25" spans="2:16" s="39" customFormat="1" x14ac:dyDescent="0.35">
      <c r="B25" s="99"/>
      <c r="C25" s="100"/>
      <c r="D25" s="87"/>
      <c r="E25" s="88"/>
      <c r="F25" s="89"/>
      <c r="G25" s="90"/>
      <c r="H25" s="91"/>
      <c r="I25" s="88"/>
      <c r="J25" s="92"/>
      <c r="K25" s="88"/>
      <c r="L25" s="89"/>
      <c r="M25" s="88"/>
      <c r="N25" s="91"/>
      <c r="O25" s="88"/>
      <c r="P25" s="89"/>
    </row>
    <row r="26" spans="2:16" x14ac:dyDescent="0.35">
      <c r="B26" s="70" t="s">
        <v>2</v>
      </c>
      <c r="C26" s="71" t="s">
        <v>46</v>
      </c>
      <c r="D26" s="72"/>
      <c r="E26" s="77"/>
      <c r="F26" s="94"/>
      <c r="G26" s="75"/>
      <c r="H26" s="95"/>
      <c r="I26" s="77"/>
      <c r="J26" s="96"/>
      <c r="K26" s="77"/>
      <c r="L26" s="94"/>
      <c r="M26" s="77"/>
      <c r="N26" s="95"/>
      <c r="O26" s="77"/>
      <c r="P26" s="94"/>
    </row>
    <row r="27" spans="2:16" s="39" customFormat="1" ht="31" x14ac:dyDescent="0.35">
      <c r="B27" s="97"/>
      <c r="C27" s="101">
        <v>3.1</v>
      </c>
      <c r="D27" s="81" t="s">
        <v>135</v>
      </c>
      <c r="E27" s="77"/>
      <c r="F27" s="94"/>
      <c r="G27" s="75"/>
      <c r="H27" s="95"/>
      <c r="I27" s="77"/>
      <c r="J27" s="96"/>
      <c r="K27" s="77"/>
      <c r="L27" s="94"/>
      <c r="M27" s="77"/>
      <c r="N27" s="95"/>
      <c r="O27" s="77"/>
      <c r="P27" s="94"/>
    </row>
    <row r="28" spans="2:16" s="39" customFormat="1" x14ac:dyDescent="0.35">
      <c r="B28" s="97"/>
      <c r="C28" s="101"/>
      <c r="D28" s="81" t="s">
        <v>58</v>
      </c>
      <c r="E28" s="102"/>
      <c r="F28" s="103"/>
      <c r="G28" s="104"/>
      <c r="H28" s="105"/>
      <c r="I28" s="106"/>
      <c r="J28" s="107"/>
      <c r="K28" s="106"/>
      <c r="L28" s="108"/>
      <c r="M28" s="106"/>
      <c r="N28" s="105"/>
      <c r="O28" s="106">
        <v>31485.248026801946</v>
      </c>
      <c r="P28" s="108">
        <v>31485.248026801946</v>
      </c>
    </row>
    <row r="29" spans="2:16" s="39" customFormat="1" ht="31" x14ac:dyDescent="0.35">
      <c r="B29" s="97"/>
      <c r="C29" s="101"/>
      <c r="D29" s="81" t="s">
        <v>67</v>
      </c>
      <c r="E29" s="106"/>
      <c r="F29" s="108"/>
      <c r="G29" s="104"/>
      <c r="H29" s="105"/>
      <c r="I29" s="106"/>
      <c r="J29" s="107"/>
      <c r="K29" s="106"/>
      <c r="L29" s="108"/>
      <c r="M29" s="106"/>
      <c r="N29" s="105"/>
      <c r="O29" s="106">
        <v>10783.992751816046</v>
      </c>
      <c r="P29" s="108">
        <v>10783.992751816046</v>
      </c>
    </row>
    <row r="30" spans="2:16" ht="46.5" x14ac:dyDescent="0.35">
      <c r="B30" s="79"/>
      <c r="C30" s="101">
        <v>3.2</v>
      </c>
      <c r="D30" s="81" t="s">
        <v>136</v>
      </c>
      <c r="E30" s="77"/>
      <c r="F30" s="94"/>
      <c r="G30" s="75"/>
      <c r="H30" s="95"/>
      <c r="I30" s="77"/>
      <c r="J30" s="96"/>
      <c r="K30" s="77"/>
      <c r="L30" s="94"/>
      <c r="M30" s="77"/>
      <c r="N30" s="95"/>
      <c r="O30" s="77"/>
      <c r="P30" s="94"/>
    </row>
    <row r="31" spans="2:16" x14ac:dyDescent="0.35">
      <c r="B31" s="79"/>
      <c r="C31" s="101"/>
      <c r="D31" s="109" t="s">
        <v>42</v>
      </c>
      <c r="E31" s="110"/>
      <c r="F31" s="108"/>
      <c r="G31" s="104"/>
      <c r="H31" s="105"/>
      <c r="I31" s="106"/>
      <c r="J31" s="107"/>
      <c r="K31" s="110"/>
      <c r="L31" s="108"/>
      <c r="M31" s="106"/>
      <c r="N31" s="105"/>
      <c r="O31" s="106">
        <v>-434.1448917982554</v>
      </c>
      <c r="P31" s="108">
        <v>-434.1448917982554</v>
      </c>
    </row>
    <row r="32" spans="2:16" x14ac:dyDescent="0.35">
      <c r="B32" s="79"/>
      <c r="C32" s="101"/>
      <c r="D32" s="109" t="s">
        <v>104</v>
      </c>
      <c r="E32" s="106"/>
      <c r="F32" s="108"/>
      <c r="G32" s="104"/>
      <c r="H32" s="105"/>
      <c r="I32" s="106"/>
      <c r="J32" s="107"/>
      <c r="K32" s="106"/>
      <c r="L32" s="108"/>
      <c r="M32" s="106"/>
      <c r="N32" s="105"/>
      <c r="O32" s="106">
        <v>12304</v>
      </c>
      <c r="P32" s="108">
        <v>12304</v>
      </c>
    </row>
    <row r="33" spans="2:16" x14ac:dyDescent="0.35">
      <c r="B33" s="79"/>
      <c r="C33" s="101"/>
      <c r="D33" s="109" t="s">
        <v>103</v>
      </c>
      <c r="E33" s="106"/>
      <c r="F33" s="108"/>
      <c r="G33" s="104"/>
      <c r="H33" s="105"/>
      <c r="I33" s="106"/>
      <c r="J33" s="107"/>
      <c r="K33" s="106"/>
      <c r="L33" s="108"/>
      <c r="M33" s="106"/>
      <c r="N33" s="105"/>
      <c r="O33" s="106"/>
      <c r="P33" s="108"/>
    </row>
    <row r="34" spans="2:16" x14ac:dyDescent="0.35">
      <c r="B34" s="79"/>
      <c r="C34" s="101">
        <v>3.3</v>
      </c>
      <c r="D34" s="109" t="s">
        <v>21</v>
      </c>
      <c r="E34" s="110"/>
      <c r="F34" s="108"/>
      <c r="G34" s="104"/>
      <c r="H34" s="105"/>
      <c r="I34" s="106"/>
      <c r="J34" s="107"/>
      <c r="K34" s="110"/>
      <c r="L34" s="108"/>
      <c r="M34" s="106"/>
      <c r="N34" s="105"/>
      <c r="O34" s="106"/>
      <c r="P34" s="108"/>
    </row>
    <row r="35" spans="2:16" x14ac:dyDescent="0.35">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0</v>
      </c>
      <c r="N35" s="112">
        <f t="shared" si="0"/>
        <v>0</v>
      </c>
      <c r="O35" s="111">
        <f t="shared" si="0"/>
        <v>54139.095886819734</v>
      </c>
      <c r="P35" s="112">
        <f t="shared" si="0"/>
        <v>54139.095886819734</v>
      </c>
    </row>
    <row r="36" spans="2:16" s="39" customFormat="1" x14ac:dyDescent="0.35">
      <c r="B36" s="99"/>
      <c r="C36" s="100"/>
      <c r="D36" s="87"/>
      <c r="E36" s="88"/>
      <c r="F36" s="89"/>
      <c r="G36" s="90"/>
      <c r="H36" s="91"/>
      <c r="I36" s="88"/>
      <c r="J36" s="92"/>
      <c r="K36" s="88"/>
      <c r="L36" s="89"/>
      <c r="M36" s="88"/>
      <c r="N36" s="91"/>
      <c r="O36" s="88"/>
      <c r="P36" s="89"/>
    </row>
    <row r="37" spans="2:16" x14ac:dyDescent="0.35">
      <c r="B37" s="113" t="s">
        <v>3</v>
      </c>
      <c r="C37" s="114" t="s">
        <v>47</v>
      </c>
      <c r="D37" s="115"/>
      <c r="E37" s="77"/>
      <c r="F37" s="94"/>
      <c r="G37" s="75"/>
      <c r="H37" s="95"/>
      <c r="I37" s="77"/>
      <c r="J37" s="96"/>
      <c r="K37" s="77"/>
      <c r="L37" s="94"/>
      <c r="M37" s="77"/>
      <c r="N37" s="95"/>
      <c r="O37" s="77"/>
      <c r="P37" s="94"/>
    </row>
    <row r="38" spans="2:16" x14ac:dyDescent="0.35">
      <c r="B38" s="116"/>
      <c r="C38" s="101">
        <v>4.0999999999999996</v>
      </c>
      <c r="D38" s="109" t="s">
        <v>18</v>
      </c>
      <c r="E38" s="106"/>
      <c r="F38" s="108"/>
      <c r="G38" s="106"/>
      <c r="H38" s="108"/>
      <c r="I38" s="106"/>
      <c r="J38" s="108"/>
      <c r="K38" s="106"/>
      <c r="L38" s="108"/>
      <c r="M38" s="106"/>
      <c r="N38" s="108"/>
      <c r="O38" s="106"/>
      <c r="P38" s="108"/>
    </row>
    <row r="39" spans="2:16" x14ac:dyDescent="0.35">
      <c r="B39" s="116"/>
      <c r="C39" s="101">
        <v>4.2</v>
      </c>
      <c r="D39" s="109" t="s">
        <v>19</v>
      </c>
      <c r="E39" s="106"/>
      <c r="F39" s="108"/>
      <c r="G39" s="106"/>
      <c r="H39" s="108"/>
      <c r="I39" s="106"/>
      <c r="J39" s="108"/>
      <c r="K39" s="106"/>
      <c r="L39" s="108"/>
      <c r="M39" s="106"/>
      <c r="N39" s="108"/>
      <c r="O39" s="106"/>
      <c r="P39" s="108"/>
    </row>
    <row r="40" spans="2:16" x14ac:dyDescent="0.35">
      <c r="B40" s="116"/>
      <c r="C40" s="101">
        <v>4.3</v>
      </c>
      <c r="D40" s="109" t="s">
        <v>22</v>
      </c>
      <c r="E40" s="77"/>
      <c r="F40" s="94"/>
      <c r="G40" s="77"/>
      <c r="H40" s="94"/>
      <c r="I40" s="77"/>
      <c r="J40" s="94"/>
      <c r="K40" s="77"/>
      <c r="L40" s="94"/>
      <c r="M40" s="77"/>
      <c r="N40" s="94"/>
      <c r="O40" s="77"/>
      <c r="P40" s="94"/>
    </row>
    <row r="41" spans="2:16" ht="17.25" customHeight="1" x14ac:dyDescent="0.35">
      <c r="B41" s="116"/>
      <c r="C41" s="101"/>
      <c r="D41" s="81" t="s">
        <v>122</v>
      </c>
      <c r="E41" s="110"/>
      <c r="F41" s="108"/>
      <c r="G41" s="110"/>
      <c r="H41" s="108"/>
      <c r="I41" s="110"/>
      <c r="J41" s="108"/>
      <c r="K41" s="110"/>
      <c r="L41" s="108"/>
      <c r="M41" s="110"/>
      <c r="N41" s="108"/>
      <c r="O41" s="110">
        <v>1902.7856876248545</v>
      </c>
      <c r="P41" s="108">
        <v>1902.7856876248545</v>
      </c>
    </row>
    <row r="42" spans="2:16" ht="31" x14ac:dyDescent="0.35">
      <c r="B42" s="116"/>
      <c r="C42" s="117"/>
      <c r="D42" s="81" t="s">
        <v>123</v>
      </c>
      <c r="E42" s="110"/>
      <c r="F42" s="108"/>
      <c r="G42" s="110"/>
      <c r="H42" s="108"/>
      <c r="I42" s="110"/>
      <c r="J42" s="108"/>
      <c r="K42" s="110"/>
      <c r="L42" s="108"/>
      <c r="M42" s="110"/>
      <c r="N42" s="108"/>
      <c r="O42" s="110"/>
      <c r="P42" s="108"/>
    </row>
    <row r="43" spans="2:16" x14ac:dyDescent="0.35">
      <c r="B43" s="116"/>
      <c r="C43" s="101">
        <v>4.4000000000000004</v>
      </c>
      <c r="D43" s="109" t="s">
        <v>20</v>
      </c>
      <c r="E43" s="110"/>
      <c r="F43" s="104"/>
      <c r="G43" s="110"/>
      <c r="H43" s="104"/>
      <c r="I43" s="110"/>
      <c r="J43" s="104"/>
      <c r="K43" s="110"/>
      <c r="L43" s="104"/>
      <c r="M43" s="110"/>
      <c r="N43" s="104"/>
      <c r="O43" s="110">
        <v>90695.61176547881</v>
      </c>
      <c r="P43" s="108">
        <v>90695.61176547881</v>
      </c>
    </row>
    <row r="44" spans="2:16" x14ac:dyDescent="0.35">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0</v>
      </c>
      <c r="N44" s="118">
        <f t="shared" si="1"/>
        <v>0</v>
      </c>
      <c r="O44" s="82">
        <f t="shared" si="1"/>
        <v>92598.397453103666</v>
      </c>
      <c r="P44" s="83">
        <f t="shared" si="1"/>
        <v>92598.397453103666</v>
      </c>
    </row>
    <row r="45" spans="2:16" s="39" customFormat="1" x14ac:dyDescent="0.35">
      <c r="B45" s="120"/>
      <c r="C45" s="121"/>
      <c r="D45" s="122"/>
      <c r="E45" s="77"/>
      <c r="F45" s="94"/>
      <c r="G45" s="75"/>
      <c r="H45" s="95"/>
      <c r="I45" s="77"/>
      <c r="J45" s="96"/>
      <c r="K45" s="77"/>
      <c r="L45" s="94"/>
      <c r="M45" s="77"/>
      <c r="N45" s="95"/>
      <c r="O45" s="77"/>
      <c r="P45" s="94"/>
    </row>
    <row r="46" spans="2:16" x14ac:dyDescent="0.35">
      <c r="B46" s="113" t="s">
        <v>4</v>
      </c>
      <c r="C46" s="123" t="s">
        <v>48</v>
      </c>
      <c r="D46" s="124"/>
      <c r="E46" s="77"/>
      <c r="F46" s="94"/>
      <c r="G46" s="75"/>
      <c r="H46" s="95"/>
      <c r="I46" s="77"/>
      <c r="J46" s="96"/>
      <c r="K46" s="77"/>
      <c r="L46" s="94"/>
      <c r="M46" s="77"/>
      <c r="N46" s="95"/>
      <c r="O46" s="77"/>
      <c r="P46" s="94"/>
    </row>
    <row r="47" spans="2:16" s="39" customFormat="1" x14ac:dyDescent="0.35">
      <c r="B47" s="97"/>
      <c r="C47" s="101">
        <v>5.0999999999999996</v>
      </c>
      <c r="D47" s="109" t="s">
        <v>5</v>
      </c>
      <c r="E47" s="125"/>
      <c r="F47" s="126"/>
      <c r="G47" s="125"/>
      <c r="H47" s="126"/>
      <c r="I47" s="125"/>
      <c r="J47" s="126"/>
      <c r="K47" s="125"/>
      <c r="L47" s="126"/>
      <c r="M47" s="125"/>
      <c r="N47" s="126"/>
      <c r="O47" s="125">
        <v>815</v>
      </c>
      <c r="P47" s="405">
        <v>815</v>
      </c>
    </row>
    <row r="48" spans="2:16" s="39" customFormat="1" x14ac:dyDescent="0.35">
      <c r="B48" s="97"/>
      <c r="C48" s="101">
        <v>5.2</v>
      </c>
      <c r="D48" s="109" t="s">
        <v>27</v>
      </c>
      <c r="E48" s="125"/>
      <c r="F48" s="126"/>
      <c r="G48" s="125"/>
      <c r="H48" s="126"/>
      <c r="I48" s="125"/>
      <c r="J48" s="126"/>
      <c r="K48" s="125"/>
      <c r="L48" s="126"/>
      <c r="M48" s="125"/>
      <c r="N48" s="126"/>
      <c r="O48" s="125">
        <v>9965</v>
      </c>
      <c r="P48" s="127">
        <v>9965</v>
      </c>
    </row>
    <row r="49" spans="2:16" s="39" customFormat="1" ht="16" thickBot="1" x14ac:dyDescent="0.4">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0</v>
      </c>
      <c r="N49" s="129">
        <f>N48/12</f>
        <v>0</v>
      </c>
      <c r="O49" s="128">
        <f t="shared" si="2"/>
        <v>830.41666666666663</v>
      </c>
      <c r="P49" s="129">
        <f t="shared" si="2"/>
        <v>830.41666666666663</v>
      </c>
    </row>
    <row r="50" spans="2:16" ht="45" customHeight="1" x14ac:dyDescent="0.35">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35">
      <c r="B51" s="139" t="s">
        <v>56</v>
      </c>
      <c r="C51" s="140" t="s">
        <v>53</v>
      </c>
      <c r="D51" s="141"/>
      <c r="E51" s="392"/>
      <c r="F51" s="142"/>
      <c r="G51" s="142"/>
      <c r="H51" s="142"/>
      <c r="I51" s="142"/>
      <c r="J51" s="142"/>
      <c r="K51" s="138"/>
      <c r="L51" s="142"/>
      <c r="M51" s="142"/>
      <c r="N51" s="142"/>
      <c r="O51" s="142"/>
      <c r="P51" s="143"/>
    </row>
    <row r="52" spans="2:16" ht="16" thickBot="1" x14ac:dyDescent="0.4">
      <c r="B52" s="144" t="s">
        <v>57</v>
      </c>
      <c r="C52" s="145" t="s">
        <v>129</v>
      </c>
      <c r="D52" s="146"/>
      <c r="E52" s="147"/>
      <c r="F52" s="148"/>
      <c r="G52" s="148"/>
      <c r="H52" s="148"/>
      <c r="I52" s="148"/>
      <c r="J52" s="148"/>
      <c r="K52" s="149"/>
      <c r="L52" s="148"/>
      <c r="M52" s="148"/>
      <c r="N52" s="148"/>
      <c r="O52" s="148"/>
      <c r="P52" s="150"/>
    </row>
    <row r="53" spans="2:16" x14ac:dyDescent="0.35">
      <c r="B53" s="24"/>
      <c r="C53" s="24"/>
      <c r="D53" s="24"/>
      <c r="E53" s="151"/>
      <c r="F53" s="151"/>
      <c r="G53" s="151"/>
      <c r="H53" s="151"/>
      <c r="I53" s="151"/>
      <c r="J53" s="151"/>
      <c r="K53" s="151"/>
      <c r="L53" s="151"/>
      <c r="M53" s="151"/>
      <c r="N53" s="151"/>
      <c r="O53" s="151"/>
      <c r="P53" s="151"/>
    </row>
    <row r="54" spans="2:16" x14ac:dyDescent="0.35">
      <c r="B54" s="152" t="s">
        <v>61</v>
      </c>
      <c r="C54" s="152"/>
      <c r="D54" s="152"/>
      <c r="E54" s="151"/>
      <c r="F54" s="151"/>
      <c r="G54" s="151"/>
      <c r="H54" s="151"/>
      <c r="I54" s="151"/>
      <c r="J54" s="151"/>
      <c r="K54" s="151"/>
      <c r="L54" s="151"/>
      <c r="M54" s="151"/>
      <c r="N54" s="151"/>
      <c r="O54" s="151"/>
      <c r="P54" s="151"/>
    </row>
    <row r="55" spans="2:16" ht="17.25" customHeight="1" x14ac:dyDescent="0.35">
      <c r="B55" s="152"/>
      <c r="C55" s="249" t="s">
        <v>138</v>
      </c>
      <c r="D55" s="249"/>
      <c r="E55" s="151"/>
      <c r="F55" s="151"/>
      <c r="G55" s="151"/>
      <c r="H55" s="151"/>
      <c r="I55" s="151"/>
      <c r="J55" s="151"/>
      <c r="K55" s="151"/>
      <c r="L55" s="151"/>
      <c r="M55" s="151"/>
      <c r="N55" s="151"/>
      <c r="O55" s="151"/>
      <c r="P55" s="151"/>
    </row>
    <row r="56" spans="2:16" ht="16.5" customHeight="1" x14ac:dyDescent="0.35">
      <c r="B56" s="152"/>
      <c r="C56" s="152" t="s">
        <v>70</v>
      </c>
      <c r="D56" s="47"/>
      <c r="E56" s="151"/>
      <c r="F56" s="151"/>
      <c r="G56" s="151"/>
      <c r="H56" s="151"/>
      <c r="I56" s="151"/>
      <c r="J56" s="151"/>
      <c r="K56" s="151"/>
      <c r="L56" s="151"/>
      <c r="M56" s="151"/>
      <c r="N56" s="151"/>
      <c r="O56" s="151"/>
      <c r="P56" s="151"/>
    </row>
    <row r="57" spans="2:16" ht="17.25" customHeight="1" x14ac:dyDescent="0.35">
      <c r="B57" s="152"/>
      <c r="C57" s="152" t="s">
        <v>66</v>
      </c>
      <c r="D57" s="47"/>
    </row>
    <row r="58" spans="2:16" ht="17.25" customHeight="1" x14ac:dyDescent="0.35">
      <c r="B58" s="153"/>
      <c r="C58" s="249" t="s">
        <v>101</v>
      </c>
      <c r="D58" s="249"/>
      <c r="E58" s="154"/>
    </row>
    <row r="59" spans="2:16" ht="13.15" customHeight="1" x14ac:dyDescent="0.35">
      <c r="C59" s="155"/>
      <c r="D59" s="155"/>
      <c r="O59" s="151"/>
      <c r="P59" s="151"/>
    </row>
    <row r="60" spans="2:16" x14ac:dyDescent="0.35">
      <c r="O60" s="151"/>
      <c r="P60" s="151"/>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42"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K17" zoomScaleNormal="100" workbookViewId="0">
      <selection activeCell="O29" sqref="O29"/>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139</v>
      </c>
      <c r="C1" s="24"/>
      <c r="D1" s="24"/>
    </row>
    <row r="2" spans="1:16" s="10" customFormat="1" x14ac:dyDescent="0.35">
      <c r="B2" s="40" t="s">
        <v>142</v>
      </c>
      <c r="C2" s="41"/>
      <c r="D2" s="41"/>
    </row>
    <row r="3" spans="1:16" x14ac:dyDescent="0.35">
      <c r="B3" s="26" t="s">
        <v>60</v>
      </c>
      <c r="C3" s="24"/>
      <c r="D3" s="156"/>
    </row>
    <row r="4" spans="1:16" x14ac:dyDescent="0.35">
      <c r="B4" s="24"/>
      <c r="C4" s="24"/>
      <c r="D4" s="24"/>
    </row>
    <row r="5" spans="1:16" s="9" customFormat="1" x14ac:dyDescent="0.35">
      <c r="A5" s="12"/>
      <c r="B5" s="44" t="s">
        <v>87</v>
      </c>
      <c r="C5" s="45"/>
      <c r="D5" s="45"/>
      <c r="E5" s="11"/>
      <c r="F5" s="11"/>
      <c r="G5" s="11"/>
      <c r="I5" s="11"/>
      <c r="J5" s="11"/>
      <c r="K5" s="11"/>
      <c r="L5" s="11"/>
      <c r="M5" s="11"/>
      <c r="O5" s="11"/>
      <c r="P5" s="11"/>
    </row>
    <row r="6" spans="1:16" s="9" customFormat="1" ht="15" customHeight="1" x14ac:dyDescent="0.35">
      <c r="A6" s="12"/>
      <c r="B6" s="382"/>
      <c r="C6" s="383"/>
      <c r="D6" s="197">
        <f>'Cover Page'!C7</f>
        <v>0</v>
      </c>
      <c r="E6" s="344"/>
      <c r="F6" s="344"/>
      <c r="G6" s="10"/>
      <c r="H6" s="23"/>
      <c r="K6" s="386"/>
      <c r="L6" s="386"/>
      <c r="M6" s="10"/>
      <c r="N6" s="23"/>
    </row>
    <row r="7" spans="1:16" s="9" customFormat="1" ht="15.75" customHeight="1" x14ac:dyDescent="0.35">
      <c r="A7" s="12"/>
      <c r="B7" s="44" t="s">
        <v>88</v>
      </c>
      <c r="C7" s="45"/>
      <c r="D7" s="45"/>
      <c r="E7" s="345"/>
      <c r="F7" s="345"/>
      <c r="G7" s="10"/>
      <c r="H7" s="10"/>
      <c r="K7" s="10"/>
      <c r="L7" s="10"/>
      <c r="M7" s="10"/>
      <c r="N7" s="10"/>
    </row>
    <row r="8" spans="1:16" s="9" customFormat="1" ht="15" customHeight="1" x14ac:dyDescent="0.35">
      <c r="A8" s="12"/>
      <c r="B8" s="384"/>
      <c r="C8" s="383"/>
      <c r="D8" s="198" t="str">
        <f>'Cover Page'!C8</f>
        <v>First Health Life &amp; Health Insurance Company</v>
      </c>
      <c r="E8" s="345"/>
      <c r="F8" s="345"/>
      <c r="G8" s="10"/>
      <c r="H8" s="23"/>
      <c r="I8" s="11"/>
      <c r="J8" s="11"/>
      <c r="K8" s="386"/>
      <c r="L8" s="386"/>
      <c r="M8" s="10"/>
      <c r="N8" s="23"/>
      <c r="O8" s="11"/>
      <c r="P8" s="11"/>
    </row>
    <row r="9" spans="1:16" s="9" customFormat="1" ht="15.75" customHeight="1" x14ac:dyDescent="0.35">
      <c r="A9" s="12"/>
      <c r="B9" s="54" t="s">
        <v>90</v>
      </c>
      <c r="C9" s="45"/>
      <c r="D9" s="45"/>
      <c r="E9" s="346" t="s">
        <v>124</v>
      </c>
      <c r="F9" s="345"/>
      <c r="G9" s="12"/>
      <c r="H9" s="12"/>
      <c r="I9" s="11"/>
      <c r="J9" s="11"/>
      <c r="K9" s="14"/>
      <c r="L9" s="14"/>
      <c r="M9" s="12"/>
      <c r="N9" s="12"/>
      <c r="O9" s="11"/>
      <c r="P9" s="11"/>
    </row>
    <row r="10" spans="1:16" s="9" customFormat="1" ht="15" customHeight="1" x14ac:dyDescent="0.35">
      <c r="A10" s="12"/>
      <c r="B10" s="385"/>
      <c r="C10" s="383"/>
      <c r="D10" s="198" t="str">
        <f>'Cover Page'!C9</f>
        <v>First Health Life &amp; Health Insurance Company</v>
      </c>
      <c r="E10" s="345"/>
      <c r="F10" s="345"/>
      <c r="G10" s="12"/>
      <c r="H10" s="23"/>
      <c r="I10" s="11"/>
      <c r="J10" s="11"/>
      <c r="K10" s="386"/>
      <c r="L10" s="386"/>
      <c r="M10" s="12"/>
      <c r="N10" s="23"/>
      <c r="O10" s="11"/>
      <c r="P10" s="11"/>
    </row>
    <row r="11" spans="1:16" s="9" customFormat="1" ht="15.75" customHeight="1" x14ac:dyDescent="0.35">
      <c r="A11" s="12"/>
      <c r="B11" s="54" t="s">
        <v>85</v>
      </c>
      <c r="C11" s="45"/>
      <c r="D11" s="45"/>
      <c r="E11" s="345"/>
      <c r="F11" s="345"/>
      <c r="G11" s="12"/>
      <c r="H11" s="15"/>
      <c r="I11" s="11"/>
      <c r="J11" s="11"/>
      <c r="K11" s="14"/>
      <c r="L11" s="14"/>
      <c r="M11" s="12"/>
      <c r="N11" s="15"/>
      <c r="O11" s="11"/>
      <c r="P11" s="11"/>
    </row>
    <row r="12" spans="1:16" s="9" customFormat="1" x14ac:dyDescent="0.35">
      <c r="A12" s="12"/>
      <c r="B12" s="385"/>
      <c r="C12" s="383"/>
      <c r="D12" s="198" t="str">
        <f>'Cover Page'!C6</f>
        <v>2020</v>
      </c>
      <c r="E12" s="386"/>
      <c r="F12" s="386"/>
      <c r="G12" s="12"/>
      <c r="H12" s="23"/>
      <c r="I12" s="11"/>
      <c r="J12" s="11"/>
      <c r="K12" s="386"/>
      <c r="L12" s="386"/>
      <c r="M12" s="12"/>
      <c r="N12" s="23"/>
      <c r="O12" s="11"/>
      <c r="P12" s="11"/>
    </row>
    <row r="13" spans="1:16" s="9" customFormat="1" x14ac:dyDescent="0.35">
      <c r="A13" s="12"/>
      <c r="B13" s="25"/>
      <c r="C13" s="25"/>
      <c r="D13" s="39"/>
      <c r="G13" s="16"/>
      <c r="H13" s="16"/>
      <c r="I13" s="11"/>
      <c r="J13" s="11"/>
      <c r="M13" s="16"/>
      <c r="N13" s="16"/>
      <c r="O13" s="11"/>
      <c r="P13" s="11"/>
    </row>
    <row r="14" spans="1:16" s="25" customFormat="1" ht="16" thickBot="1" x14ac:dyDescent="0.4">
      <c r="A14" s="39"/>
      <c r="D14" s="158"/>
    </row>
    <row r="15" spans="1:16" s="25" customFormat="1" ht="16" thickBot="1" x14ac:dyDescent="0.4">
      <c r="A15" s="39"/>
      <c r="D15" s="39"/>
      <c r="E15" s="320"/>
      <c r="F15" s="321"/>
      <c r="G15" s="321" t="s">
        <v>33</v>
      </c>
      <c r="H15" s="321"/>
      <c r="I15" s="321"/>
      <c r="J15" s="321"/>
      <c r="K15" s="320"/>
      <c r="L15" s="321"/>
      <c r="M15" s="321" t="s">
        <v>33</v>
      </c>
      <c r="N15" s="321"/>
      <c r="O15" s="321"/>
      <c r="P15" s="333"/>
    </row>
    <row r="16" spans="1:16" s="25" customFormat="1" ht="16.5" customHeight="1" thickBot="1" x14ac:dyDescent="0.4">
      <c r="A16" s="39"/>
      <c r="D16" s="39"/>
      <c r="E16" s="322"/>
      <c r="F16" s="337"/>
      <c r="G16" s="339" t="s">
        <v>106</v>
      </c>
      <c r="H16" s="337"/>
      <c r="I16" s="337"/>
      <c r="J16" s="338"/>
      <c r="K16" s="323"/>
      <c r="L16" s="324"/>
      <c r="M16" s="325" t="s">
        <v>107</v>
      </c>
      <c r="N16" s="324"/>
      <c r="O16" s="324"/>
      <c r="P16" s="326"/>
    </row>
    <row r="17" spans="1:16" s="25" customFormat="1" ht="16" thickBot="1" x14ac:dyDescent="0.4">
      <c r="A17" s="39"/>
      <c r="D17" s="39"/>
      <c r="E17" s="341" t="s">
        <v>8</v>
      </c>
      <c r="F17" s="340"/>
      <c r="G17" s="341"/>
      <c r="H17" s="343" t="s">
        <v>9</v>
      </c>
      <c r="I17" s="331" t="s">
        <v>10</v>
      </c>
      <c r="J17" s="332"/>
      <c r="K17" s="341" t="s">
        <v>8</v>
      </c>
      <c r="L17" s="342"/>
      <c r="M17" s="341" t="s">
        <v>9</v>
      </c>
      <c r="N17" s="342"/>
      <c r="O17" s="331" t="s">
        <v>10</v>
      </c>
      <c r="P17" s="332"/>
    </row>
    <row r="18" spans="1:16" s="25" customFormat="1" x14ac:dyDescent="0.35">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1.5" thickBot="1" x14ac:dyDescent="0.4">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35">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35">
      <c r="A21" s="39"/>
      <c r="B21" s="70" t="s">
        <v>0</v>
      </c>
      <c r="C21" s="114" t="s">
        <v>64</v>
      </c>
      <c r="D21" s="161"/>
      <c r="E21" s="162"/>
      <c r="F21" s="163"/>
      <c r="G21" s="162"/>
      <c r="H21" s="164"/>
      <c r="I21" s="162"/>
      <c r="J21" s="163"/>
      <c r="K21" s="162"/>
      <c r="L21" s="163"/>
      <c r="M21" s="162"/>
      <c r="N21" s="164"/>
      <c r="O21" s="162"/>
      <c r="P21" s="163"/>
    </row>
    <row r="22" spans="1:16" s="25" customFormat="1" x14ac:dyDescent="0.35">
      <c r="A22" s="39"/>
      <c r="B22" s="79"/>
      <c r="C22" s="80">
        <v>1.1000000000000001</v>
      </c>
      <c r="D22" s="109" t="s">
        <v>15</v>
      </c>
      <c r="E22" s="165"/>
      <c r="F22" s="166"/>
      <c r="G22" s="165"/>
      <c r="H22" s="166"/>
      <c r="I22" s="165"/>
      <c r="J22" s="166"/>
      <c r="K22" s="165"/>
      <c r="L22" s="166"/>
      <c r="M22" s="165"/>
      <c r="N22" s="166"/>
      <c r="O22" s="165">
        <v>517011</v>
      </c>
      <c r="P22" s="166">
        <v>517011</v>
      </c>
    </row>
    <row r="23" spans="1:16" s="25" customFormat="1" x14ac:dyDescent="0.35">
      <c r="A23" s="39"/>
      <c r="B23" s="79"/>
      <c r="C23" s="80">
        <v>1.2</v>
      </c>
      <c r="D23" s="109" t="s">
        <v>16</v>
      </c>
      <c r="E23" s="165"/>
      <c r="F23" s="166"/>
      <c r="G23" s="165"/>
      <c r="H23" s="166"/>
      <c r="I23" s="165"/>
      <c r="J23" s="166"/>
      <c r="K23" s="165"/>
      <c r="L23" s="166"/>
      <c r="M23" s="165"/>
      <c r="N23" s="166"/>
      <c r="O23" s="165">
        <v>23144</v>
      </c>
      <c r="P23" s="166">
        <v>23144</v>
      </c>
    </row>
    <row r="24" spans="1:16" s="25" customFormat="1" x14ac:dyDescent="0.35">
      <c r="A24" s="39"/>
      <c r="B24" s="79"/>
      <c r="C24" s="80">
        <v>1.3</v>
      </c>
      <c r="D24" s="109" t="s">
        <v>34</v>
      </c>
      <c r="E24" s="165"/>
      <c r="F24" s="166"/>
      <c r="G24" s="165"/>
      <c r="H24" s="166"/>
      <c r="I24" s="165"/>
      <c r="J24" s="166"/>
      <c r="K24" s="165"/>
      <c r="L24" s="166"/>
      <c r="M24" s="165"/>
      <c r="N24" s="166"/>
      <c r="O24" s="165">
        <v>19457</v>
      </c>
      <c r="P24" s="166">
        <v>19457</v>
      </c>
    </row>
    <row r="25" spans="1:16" s="25" customFormat="1" x14ac:dyDescent="0.35">
      <c r="A25" s="39"/>
      <c r="B25" s="79"/>
      <c r="C25" s="80">
        <v>1.4</v>
      </c>
      <c r="D25" s="109" t="s">
        <v>17</v>
      </c>
      <c r="E25" s="165"/>
      <c r="F25" s="166"/>
      <c r="G25" s="165"/>
      <c r="H25" s="166"/>
      <c r="I25" s="165"/>
      <c r="J25" s="166"/>
      <c r="K25" s="165"/>
      <c r="L25" s="166"/>
      <c r="M25" s="165"/>
      <c r="N25" s="166"/>
      <c r="O25" s="165"/>
      <c r="P25" s="166"/>
    </row>
    <row r="26" spans="1:16" s="25" customFormat="1" x14ac:dyDescent="0.35">
      <c r="A26" s="39"/>
      <c r="B26" s="167"/>
      <c r="C26" s="168"/>
      <c r="D26" s="137"/>
      <c r="E26" s="169"/>
      <c r="F26" s="170"/>
      <c r="G26" s="169"/>
      <c r="H26" s="171"/>
      <c r="I26" s="169"/>
      <c r="J26" s="170"/>
      <c r="K26" s="169"/>
      <c r="L26" s="170"/>
      <c r="M26" s="169"/>
      <c r="N26" s="171"/>
      <c r="O26" s="169"/>
      <c r="P26" s="170"/>
    </row>
    <row r="27" spans="1:16" s="25" customFormat="1" x14ac:dyDescent="0.35">
      <c r="A27" s="39"/>
      <c r="B27" s="79" t="s">
        <v>1</v>
      </c>
      <c r="C27" s="123" t="s">
        <v>65</v>
      </c>
      <c r="D27" s="172"/>
      <c r="E27" s="173"/>
      <c r="F27" s="174"/>
      <c r="G27" s="173"/>
      <c r="H27" s="175"/>
      <c r="I27" s="173"/>
      <c r="J27" s="174"/>
      <c r="K27" s="173"/>
      <c r="L27" s="174"/>
      <c r="M27" s="173"/>
      <c r="N27" s="175"/>
      <c r="O27" s="173"/>
      <c r="P27" s="174"/>
    </row>
    <row r="28" spans="1:16" s="25" customFormat="1" x14ac:dyDescent="0.35">
      <c r="A28" s="39"/>
      <c r="B28" s="79"/>
      <c r="C28" s="80">
        <v>2.1</v>
      </c>
      <c r="D28" s="109" t="s">
        <v>39</v>
      </c>
      <c r="E28" s="173"/>
      <c r="F28" s="174"/>
      <c r="G28" s="173"/>
      <c r="H28" s="175"/>
      <c r="I28" s="173"/>
      <c r="J28" s="174"/>
      <c r="K28" s="173"/>
      <c r="L28" s="174"/>
      <c r="M28" s="173"/>
      <c r="N28" s="175"/>
      <c r="O28" s="173"/>
      <c r="P28" s="174"/>
    </row>
    <row r="29" spans="1:16" s="25" customFormat="1" x14ac:dyDescent="0.35">
      <c r="A29" s="39"/>
      <c r="B29" s="79"/>
      <c r="C29" s="80"/>
      <c r="D29" s="109" t="s">
        <v>55</v>
      </c>
      <c r="E29" s="165"/>
      <c r="F29" s="176"/>
      <c r="G29" s="165"/>
      <c r="H29" s="176"/>
      <c r="I29" s="165"/>
      <c r="J29" s="176"/>
      <c r="K29" s="165"/>
      <c r="L29" s="176"/>
      <c r="M29" s="165"/>
      <c r="N29" s="176"/>
      <c r="O29" s="165">
        <v>279369</v>
      </c>
      <c r="P29" s="176"/>
    </row>
    <row r="30" spans="1:16" s="25" customFormat="1" ht="28.5" customHeight="1" x14ac:dyDescent="0.35">
      <c r="A30" s="39"/>
      <c r="B30" s="79"/>
      <c r="C30" s="80"/>
      <c r="D30" s="81" t="s">
        <v>54</v>
      </c>
      <c r="E30" s="177"/>
      <c r="F30" s="166"/>
      <c r="G30" s="177"/>
      <c r="H30" s="166"/>
      <c r="I30" s="177"/>
      <c r="J30" s="166"/>
      <c r="K30" s="177"/>
      <c r="L30" s="166"/>
      <c r="M30" s="177"/>
      <c r="N30" s="166"/>
      <c r="O30" s="177"/>
      <c r="P30" s="166">
        <v>274406</v>
      </c>
    </row>
    <row r="31" spans="1:16" s="39" customFormat="1" x14ac:dyDescent="0.35">
      <c r="B31" s="97"/>
      <c r="C31" s="80">
        <v>2.2000000000000002</v>
      </c>
      <c r="D31" s="109" t="s">
        <v>35</v>
      </c>
      <c r="E31" s="173"/>
      <c r="F31" s="174"/>
      <c r="G31" s="173"/>
      <c r="H31" s="175"/>
      <c r="I31" s="173"/>
      <c r="J31" s="174"/>
      <c r="K31" s="173"/>
      <c r="L31" s="174"/>
      <c r="M31" s="173"/>
      <c r="N31" s="175"/>
      <c r="O31" s="173"/>
      <c r="P31" s="174"/>
    </row>
    <row r="32" spans="1:16" s="39" customFormat="1" ht="31" x14ac:dyDescent="0.35">
      <c r="B32" s="97"/>
      <c r="C32" s="80"/>
      <c r="D32" s="81" t="s">
        <v>51</v>
      </c>
      <c r="E32" s="165"/>
      <c r="F32" s="176"/>
      <c r="G32" s="165"/>
      <c r="H32" s="178"/>
      <c r="I32" s="165"/>
      <c r="J32" s="176"/>
      <c r="K32" s="165"/>
      <c r="L32" s="176"/>
      <c r="M32" s="165"/>
      <c r="N32" s="178"/>
      <c r="O32" s="165">
        <v>23182</v>
      </c>
      <c r="P32" s="176"/>
    </row>
    <row r="33" spans="1:16" s="39" customFormat="1" ht="31" x14ac:dyDescent="0.35">
      <c r="B33" s="97"/>
      <c r="C33" s="80"/>
      <c r="D33" s="81" t="s">
        <v>44</v>
      </c>
      <c r="E33" s="177"/>
      <c r="F33" s="166"/>
      <c r="G33" s="177"/>
      <c r="H33" s="179"/>
      <c r="I33" s="177"/>
      <c r="J33" s="166"/>
      <c r="K33" s="177"/>
      <c r="L33" s="166"/>
      <c r="M33" s="177"/>
      <c r="N33" s="179"/>
      <c r="O33" s="177"/>
      <c r="P33" s="166">
        <v>3631</v>
      </c>
    </row>
    <row r="34" spans="1:16" s="25" customFormat="1" x14ac:dyDescent="0.35">
      <c r="A34" s="39"/>
      <c r="B34" s="79"/>
      <c r="C34" s="80">
        <v>2.2999999999999998</v>
      </c>
      <c r="D34" s="109" t="s">
        <v>28</v>
      </c>
      <c r="E34" s="165"/>
      <c r="F34" s="176"/>
      <c r="G34" s="165"/>
      <c r="H34" s="178"/>
      <c r="I34" s="165"/>
      <c r="J34" s="176"/>
      <c r="K34" s="165"/>
      <c r="L34" s="176"/>
      <c r="M34" s="165"/>
      <c r="N34" s="178"/>
      <c r="O34" s="165">
        <v>26986</v>
      </c>
      <c r="P34" s="176"/>
    </row>
    <row r="35" spans="1:16" s="39" customFormat="1" x14ac:dyDescent="0.35">
      <c r="B35" s="97"/>
      <c r="C35" s="80">
        <v>2.4</v>
      </c>
      <c r="D35" s="109" t="s">
        <v>36</v>
      </c>
      <c r="E35" s="173"/>
      <c r="F35" s="174"/>
      <c r="G35" s="173"/>
      <c r="H35" s="175"/>
      <c r="I35" s="173"/>
      <c r="J35" s="174"/>
      <c r="K35" s="173"/>
      <c r="L35" s="174"/>
      <c r="M35" s="173"/>
      <c r="N35" s="175"/>
      <c r="O35" s="173"/>
      <c r="P35" s="174"/>
    </row>
    <row r="36" spans="1:16" s="39" customFormat="1" ht="31" x14ac:dyDescent="0.35">
      <c r="B36" s="97"/>
      <c r="C36" s="80"/>
      <c r="D36" s="81" t="s">
        <v>52</v>
      </c>
      <c r="E36" s="165"/>
      <c r="F36" s="176"/>
      <c r="G36" s="165"/>
      <c r="H36" s="178"/>
      <c r="I36" s="165"/>
      <c r="J36" s="176"/>
      <c r="K36" s="165"/>
      <c r="L36" s="176"/>
      <c r="M36" s="165"/>
      <c r="N36" s="178"/>
      <c r="O36" s="165"/>
      <c r="P36" s="176"/>
    </row>
    <row r="37" spans="1:16" s="39" customFormat="1" ht="31" x14ac:dyDescent="0.35">
      <c r="B37" s="97"/>
      <c r="C37" s="80"/>
      <c r="D37" s="81" t="s">
        <v>43</v>
      </c>
      <c r="E37" s="177"/>
      <c r="F37" s="166"/>
      <c r="G37" s="177"/>
      <c r="H37" s="179"/>
      <c r="I37" s="177"/>
      <c r="J37" s="166"/>
      <c r="K37" s="177"/>
      <c r="L37" s="166"/>
      <c r="M37" s="177"/>
      <c r="N37" s="179"/>
      <c r="O37" s="177"/>
      <c r="P37" s="166"/>
    </row>
    <row r="38" spans="1:16" s="25" customFormat="1" x14ac:dyDescent="0.35">
      <c r="A38" s="39"/>
      <c r="B38" s="79"/>
      <c r="C38" s="80">
        <v>2.5</v>
      </c>
      <c r="D38" s="109" t="s">
        <v>29</v>
      </c>
      <c r="E38" s="165"/>
      <c r="F38" s="176"/>
      <c r="G38" s="165"/>
      <c r="H38" s="178"/>
      <c r="I38" s="165"/>
      <c r="J38" s="176"/>
      <c r="K38" s="165"/>
      <c r="L38" s="176"/>
      <c r="M38" s="165"/>
      <c r="N38" s="178"/>
      <c r="O38" s="165"/>
      <c r="P38" s="176"/>
    </row>
    <row r="39" spans="1:16" s="25" customFormat="1" x14ac:dyDescent="0.35">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35">
      <c r="A40" s="39"/>
      <c r="B40" s="79"/>
      <c r="C40" s="80"/>
      <c r="D40" s="81" t="s">
        <v>112</v>
      </c>
      <c r="E40" s="165"/>
      <c r="F40" s="176"/>
      <c r="G40" s="165"/>
      <c r="H40" s="178"/>
      <c r="I40" s="165"/>
      <c r="J40" s="176"/>
      <c r="K40" s="165"/>
      <c r="L40" s="176"/>
      <c r="M40" s="165"/>
      <c r="N40" s="178"/>
      <c r="O40" s="165"/>
      <c r="P40" s="176"/>
    </row>
    <row r="41" spans="1:16" s="25" customFormat="1" ht="28" customHeight="1" x14ac:dyDescent="0.35">
      <c r="A41" s="39"/>
      <c r="B41" s="79"/>
      <c r="C41" s="80"/>
      <c r="D41" s="81" t="s">
        <v>113</v>
      </c>
      <c r="E41" s="177"/>
      <c r="F41" s="166"/>
      <c r="G41" s="177"/>
      <c r="H41" s="179"/>
      <c r="I41" s="177"/>
      <c r="J41" s="166"/>
      <c r="K41" s="177"/>
      <c r="L41" s="166"/>
      <c r="M41" s="177"/>
      <c r="N41" s="179"/>
      <c r="O41" s="177"/>
      <c r="P41" s="166"/>
    </row>
    <row r="42" spans="1:16" s="25" customFormat="1" x14ac:dyDescent="0.35">
      <c r="A42" s="39"/>
      <c r="B42" s="79"/>
      <c r="C42" s="80">
        <v>2.7</v>
      </c>
      <c r="D42" s="109" t="s">
        <v>37</v>
      </c>
      <c r="E42" s="173"/>
      <c r="F42" s="174"/>
      <c r="G42" s="173"/>
      <c r="H42" s="175"/>
      <c r="I42" s="173"/>
      <c r="J42" s="174"/>
      <c r="K42" s="173"/>
      <c r="L42" s="174"/>
      <c r="M42" s="173"/>
      <c r="N42" s="175"/>
      <c r="O42" s="173"/>
      <c r="P42" s="174"/>
    </row>
    <row r="43" spans="1:16" s="25" customFormat="1" x14ac:dyDescent="0.35">
      <c r="A43" s="39"/>
      <c r="B43" s="79"/>
      <c r="C43" s="80"/>
      <c r="D43" s="81" t="s">
        <v>114</v>
      </c>
      <c r="E43" s="165"/>
      <c r="F43" s="176"/>
      <c r="G43" s="165"/>
      <c r="H43" s="178"/>
      <c r="I43" s="165"/>
      <c r="J43" s="176"/>
      <c r="K43" s="165"/>
      <c r="L43" s="176"/>
      <c r="M43" s="165"/>
      <c r="N43" s="178"/>
      <c r="O43" s="165"/>
      <c r="P43" s="176"/>
    </row>
    <row r="44" spans="1:16" s="39" customFormat="1" ht="31" x14ac:dyDescent="0.35">
      <c r="B44" s="97"/>
      <c r="C44" s="80"/>
      <c r="D44" s="81" t="s">
        <v>115</v>
      </c>
      <c r="E44" s="177"/>
      <c r="F44" s="166"/>
      <c r="G44" s="177"/>
      <c r="H44" s="179"/>
      <c r="I44" s="177"/>
      <c r="J44" s="166"/>
      <c r="K44" s="177"/>
      <c r="L44" s="166"/>
      <c r="M44" s="177"/>
      <c r="N44" s="179"/>
      <c r="O44" s="177"/>
      <c r="P44" s="166"/>
    </row>
    <row r="45" spans="1:16" s="25" customFormat="1" x14ac:dyDescent="0.35">
      <c r="A45" s="39"/>
      <c r="B45" s="79"/>
      <c r="C45" s="180" t="s">
        <v>116</v>
      </c>
      <c r="D45" s="109" t="s">
        <v>30</v>
      </c>
      <c r="E45" s="165"/>
      <c r="F45" s="181"/>
      <c r="G45" s="165"/>
      <c r="H45" s="182"/>
      <c r="I45" s="165"/>
      <c r="J45" s="181"/>
      <c r="K45" s="165"/>
      <c r="L45" s="181"/>
      <c r="M45" s="165"/>
      <c r="N45" s="182"/>
      <c r="O45" s="165"/>
      <c r="P45" s="181"/>
    </row>
    <row r="46" spans="1:16" s="25" customFormat="1" x14ac:dyDescent="0.35">
      <c r="A46" s="39"/>
      <c r="B46" s="79"/>
      <c r="C46" s="80">
        <v>2.9</v>
      </c>
      <c r="D46" s="109" t="s">
        <v>100</v>
      </c>
      <c r="E46" s="173"/>
      <c r="F46" s="183"/>
      <c r="G46" s="173"/>
      <c r="H46" s="184"/>
      <c r="I46" s="173"/>
      <c r="J46" s="183"/>
      <c r="K46" s="173"/>
      <c r="L46" s="183"/>
      <c r="M46" s="173"/>
      <c r="N46" s="184"/>
      <c r="O46" s="173"/>
      <c r="P46" s="183"/>
    </row>
    <row r="47" spans="1:16" s="25" customFormat="1" x14ac:dyDescent="0.35">
      <c r="A47" s="39"/>
      <c r="B47" s="79"/>
      <c r="C47" s="80"/>
      <c r="D47" s="81" t="s">
        <v>117</v>
      </c>
      <c r="E47" s="165"/>
      <c r="F47" s="185"/>
      <c r="G47" s="165"/>
      <c r="H47" s="186"/>
      <c r="I47" s="165"/>
      <c r="J47" s="185"/>
      <c r="K47" s="165"/>
      <c r="L47" s="185"/>
      <c r="M47" s="165"/>
      <c r="N47" s="186"/>
      <c r="O47" s="165"/>
      <c r="P47" s="185"/>
    </row>
    <row r="48" spans="1:16" s="25" customFormat="1" x14ac:dyDescent="0.35">
      <c r="A48" s="39"/>
      <c r="B48" s="79"/>
      <c r="C48" s="80"/>
      <c r="D48" s="109" t="s">
        <v>118</v>
      </c>
      <c r="E48" s="165"/>
      <c r="F48" s="185"/>
      <c r="G48" s="165"/>
      <c r="H48" s="186"/>
      <c r="I48" s="165"/>
      <c r="J48" s="185"/>
      <c r="K48" s="165"/>
      <c r="L48" s="185"/>
      <c r="M48" s="165"/>
      <c r="N48" s="186"/>
      <c r="O48" s="165"/>
      <c r="P48" s="185"/>
    </row>
    <row r="49" spans="1:16" s="25" customFormat="1" x14ac:dyDescent="0.35">
      <c r="A49" s="39"/>
      <c r="B49" s="79"/>
      <c r="C49" s="80"/>
      <c r="D49" s="109" t="s">
        <v>119</v>
      </c>
      <c r="E49" s="165"/>
      <c r="F49" s="181"/>
      <c r="G49" s="165"/>
      <c r="H49" s="182"/>
      <c r="I49" s="165"/>
      <c r="J49" s="181"/>
      <c r="K49" s="165"/>
      <c r="L49" s="181"/>
      <c r="M49" s="165"/>
      <c r="N49" s="182"/>
      <c r="O49" s="165"/>
      <c r="P49" s="181"/>
    </row>
    <row r="50" spans="1:16" s="39" customFormat="1" x14ac:dyDescent="0.35">
      <c r="B50" s="97"/>
      <c r="C50" s="187" t="s">
        <v>14</v>
      </c>
      <c r="D50" s="109" t="s">
        <v>26</v>
      </c>
      <c r="E50" s="165"/>
      <c r="F50" s="166"/>
      <c r="G50" s="165"/>
      <c r="H50" s="179"/>
      <c r="I50" s="165"/>
      <c r="J50" s="166"/>
      <c r="K50" s="165"/>
      <c r="L50" s="166"/>
      <c r="M50" s="165"/>
      <c r="N50" s="179"/>
      <c r="O50" s="165"/>
      <c r="P50" s="166"/>
    </row>
    <row r="51" spans="1:16" s="39" customFormat="1" x14ac:dyDescent="0.35">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0</v>
      </c>
      <c r="N51" s="190">
        <f>N30+N33+N37+N41+N44+N47+N48+N50</f>
        <v>0</v>
      </c>
      <c r="O51" s="189">
        <f>O29+O32-O34+O36-O38+O40+O43-O45+O47+O48-O49+O50</f>
        <v>275565</v>
      </c>
      <c r="P51" s="190">
        <f>P30+P33+P37+P41+P44+P47+P48+P50</f>
        <v>278037</v>
      </c>
    </row>
    <row r="52" spans="1:16" s="25" customFormat="1" ht="16" thickBot="1" x14ac:dyDescent="0.4">
      <c r="A52" s="39"/>
      <c r="B52" s="167"/>
      <c r="C52" s="136"/>
      <c r="D52" s="191"/>
      <c r="E52" s="192"/>
      <c r="F52" s="193"/>
      <c r="G52" s="192"/>
      <c r="H52" s="194"/>
      <c r="I52" s="192"/>
      <c r="J52" s="193"/>
      <c r="K52" s="192"/>
      <c r="L52" s="193"/>
      <c r="M52" s="192"/>
      <c r="N52" s="194"/>
      <c r="O52" s="192"/>
      <c r="P52" s="193"/>
    </row>
    <row r="53" spans="1:16" s="25" customFormat="1" x14ac:dyDescent="0.35">
      <c r="A53" s="39"/>
      <c r="B53" s="24"/>
      <c r="C53" s="24"/>
      <c r="D53" s="24"/>
    </row>
    <row r="54" spans="1:16" s="25" customFormat="1" x14ac:dyDescent="0.35">
      <c r="A54" s="39"/>
      <c r="B54" s="152"/>
      <c r="C54" s="152" t="s">
        <v>61</v>
      </c>
      <c r="D54" s="152"/>
    </row>
    <row r="55" spans="1:16" s="25" customFormat="1" ht="13.15" customHeight="1" x14ac:dyDescent="0.35">
      <c r="A55" s="39"/>
      <c r="B55" s="152"/>
      <c r="C55" s="152"/>
      <c r="D55" s="195" t="s">
        <v>138</v>
      </c>
    </row>
    <row r="56" spans="1:16" s="25" customFormat="1" x14ac:dyDescent="0.35">
      <c r="A56" s="39"/>
      <c r="B56" s="152"/>
      <c r="C56" s="152"/>
      <c r="D56" s="152" t="s">
        <v>71</v>
      </c>
    </row>
    <row r="57" spans="1:16" s="25" customFormat="1" ht="13.15" customHeight="1" x14ac:dyDescent="0.35">
      <c r="A57" s="39"/>
      <c r="B57" s="152"/>
      <c r="C57" s="152"/>
      <c r="D57" s="152" t="s">
        <v>66</v>
      </c>
      <c r="E57" s="196"/>
    </row>
    <row r="58" spans="1:16" s="25" customFormat="1" ht="13.15" customHeight="1" x14ac:dyDescent="0.35">
      <c r="A58" s="39"/>
      <c r="B58" s="24"/>
      <c r="C58" s="153"/>
      <c r="D58" s="195" t="s">
        <v>101</v>
      </c>
    </row>
    <row r="59" spans="1:16" s="25" customFormat="1" ht="13.15" customHeight="1" x14ac:dyDescent="0.35">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92" stopIfTrue="1" operator="lessThan">
      <formula>0</formula>
    </cfRule>
  </conditionalFormatting>
  <conditionalFormatting sqref="O49 O45 M45 M49 K45 K49 K40 M40 O40 O38 M38 K38 K34 M34 O34 L41 N41 P41 K32 M32 O32 K36 M36 O36 L33 N33 P33 L37 N37 P37 L44 N44 P44">
    <cfRule type="cellIs" dxfId="28" priority="16" stopIfTrue="1" operator="lessThan">
      <formula>0</formula>
    </cfRule>
  </conditionalFormatting>
  <conditionalFormatting sqref="G22:G25">
    <cfRule type="cellIs" dxfId="27" priority="13" stopIfTrue="1" operator="lessThan">
      <formula>0</formula>
    </cfRule>
  </conditionalFormatting>
  <conditionalFormatting sqref="I22:I25">
    <cfRule type="cellIs" dxfId="26" priority="12" stopIfTrue="1" operator="lessThan">
      <formula>0</formula>
    </cfRule>
  </conditionalFormatting>
  <conditionalFormatting sqref="K22:K25">
    <cfRule type="cellIs" dxfId="25" priority="11" stopIfTrue="1" operator="lessThan">
      <formula>0</formula>
    </cfRule>
  </conditionalFormatting>
  <conditionalFormatting sqref="M22:M25">
    <cfRule type="cellIs" dxfId="24" priority="10" stopIfTrue="1" operator="lessThan">
      <formula>0</formula>
    </cfRule>
  </conditionalFormatting>
  <conditionalFormatting sqref="O22:O25">
    <cfRule type="cellIs" dxfId="23" priority="9" stopIfTrue="1" operator="lessThan">
      <formula>0</formula>
    </cfRule>
  </conditionalFormatting>
  <conditionalFormatting sqref="G29 H30">
    <cfRule type="cellIs" dxfId="22" priority="8" stopIfTrue="1" operator="lessThan">
      <formula>0</formula>
    </cfRule>
  </conditionalFormatting>
  <conditionalFormatting sqref="I29 J30">
    <cfRule type="cellIs" dxfId="21" priority="7" stopIfTrue="1" operator="lessThan">
      <formula>0</formula>
    </cfRule>
  </conditionalFormatting>
  <conditionalFormatting sqref="K29 L30">
    <cfRule type="cellIs" dxfId="20" priority="6" stopIfTrue="1" operator="lessThan">
      <formula>0</formula>
    </cfRule>
  </conditionalFormatting>
  <conditionalFormatting sqref="M29 N30">
    <cfRule type="cellIs" dxfId="19" priority="5" stopIfTrue="1" operator="lessThan">
      <formula>0</formula>
    </cfRule>
  </conditionalFormatting>
  <conditionalFormatting sqref="O29 P30">
    <cfRule type="cellIs" dxfId="18" priority="4" stopIfTrue="1" operator="lessThan">
      <formula>0</formula>
    </cfRule>
  </conditionalFormatting>
  <pageMargins left="0.2" right="0.2" top="0.35" bottom="0.25" header="0.2" footer="0.2"/>
  <pageSetup scale="41"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17" zoomScaleNormal="100" workbookViewId="0">
      <selection activeCell="B40" sqref="B40"/>
    </sheetView>
  </sheetViews>
  <sheetFormatPr defaultRowHeight="15.5" x14ac:dyDescent="0.35"/>
  <cols>
    <col min="1" max="1" width="1.81640625" style="2" customWidth="1"/>
    <col min="2" max="2" width="69.81640625" style="199" customWidth="1"/>
    <col min="3" max="3" width="18.54296875" customWidth="1"/>
    <col min="4" max="4" width="67.81640625" customWidth="1"/>
  </cols>
  <sheetData>
    <row r="1" spans="2:5" s="2" customFormat="1" x14ac:dyDescent="0.35">
      <c r="B1" s="26" t="s">
        <v>139</v>
      </c>
    </row>
    <row r="2" spans="2:5" s="5" customFormat="1" x14ac:dyDescent="0.35">
      <c r="B2" s="40" t="s">
        <v>143</v>
      </c>
    </row>
    <row r="3" spans="2:5" s="2" customFormat="1" x14ac:dyDescent="0.35">
      <c r="B3" s="26" t="s">
        <v>99</v>
      </c>
    </row>
    <row r="4" spans="2:5" s="2" customFormat="1" x14ac:dyDescent="0.35">
      <c r="B4" s="24"/>
    </row>
    <row r="5" spans="2:5" s="2" customFormat="1" x14ac:dyDescent="0.35">
      <c r="B5" s="44" t="s">
        <v>87</v>
      </c>
    </row>
    <row r="6" spans="2:5" s="2" customFormat="1" ht="18.75" customHeight="1" x14ac:dyDescent="0.35">
      <c r="B6" s="197">
        <f>'Cover Page'!C7</f>
        <v>0</v>
      </c>
      <c r="D6" s="347" t="s">
        <v>125</v>
      </c>
    </row>
    <row r="7" spans="2:5" s="2" customFormat="1" ht="15.75" customHeight="1" x14ac:dyDescent="0.35">
      <c r="B7" s="44" t="s">
        <v>88</v>
      </c>
    </row>
    <row r="8" spans="2:5" s="2" customFormat="1" ht="15" customHeight="1" x14ac:dyDescent="0.35">
      <c r="B8" s="198" t="str">
        <f>'Cover Page'!C8</f>
        <v>First Health Life &amp; Health Insurance Company</v>
      </c>
    </row>
    <row r="9" spans="2:5" s="2" customFormat="1" ht="15.75" customHeight="1" x14ac:dyDescent="0.35">
      <c r="B9" s="54" t="s">
        <v>90</v>
      </c>
    </row>
    <row r="10" spans="2:5" s="2" customFormat="1" ht="15" customHeight="1" x14ac:dyDescent="0.35">
      <c r="B10" s="198" t="str">
        <f>'Cover Page'!C9</f>
        <v>First Health Life &amp; Health Insurance Company</v>
      </c>
    </row>
    <row r="11" spans="2:5" s="2" customFormat="1" x14ac:dyDescent="0.35">
      <c r="B11" s="54" t="s">
        <v>85</v>
      </c>
    </row>
    <row r="12" spans="2:5" s="2" customFormat="1" x14ac:dyDescent="0.35">
      <c r="B12" s="198" t="str">
        <f>'Cover Page'!C6</f>
        <v>2020</v>
      </c>
    </row>
    <row r="13" spans="2:5" s="2" customFormat="1" x14ac:dyDescent="0.35">
      <c r="B13" s="199"/>
    </row>
    <row r="14" spans="2:5" s="2" customFormat="1" ht="16" thickBot="1" x14ac:dyDescent="0.4">
      <c r="B14" s="199"/>
    </row>
    <row r="15" spans="2:5" s="199" customFormat="1" ht="16" thickBot="1" x14ac:dyDescent="0.4">
      <c r="B15" s="200" t="s">
        <v>74</v>
      </c>
      <c r="C15" s="207" t="s">
        <v>75</v>
      </c>
      <c r="D15" s="396" t="s">
        <v>76</v>
      </c>
      <c r="E15" s="208"/>
    </row>
    <row r="16" spans="2:5" s="210" customFormat="1" ht="16" thickBot="1" x14ac:dyDescent="0.4">
      <c r="B16" s="201">
        <v>1</v>
      </c>
      <c r="C16" s="209">
        <v>2</v>
      </c>
      <c r="D16" s="393">
        <v>3</v>
      </c>
    </row>
    <row r="17" spans="2:5" s="199" customFormat="1" x14ac:dyDescent="0.35">
      <c r="B17" s="202" t="s">
        <v>77</v>
      </c>
      <c r="C17" s="211"/>
      <c r="D17" s="349"/>
      <c r="E17" s="208"/>
    </row>
    <row r="18" spans="2:5" s="199" customFormat="1" ht="35.25" customHeight="1" x14ac:dyDescent="0.35">
      <c r="B18" s="406" t="s">
        <v>164</v>
      </c>
      <c r="C18" s="212"/>
      <c r="D18" s="350"/>
      <c r="E18" s="208"/>
    </row>
    <row r="19" spans="2:5" s="199" customFormat="1" ht="35.25" customHeight="1" x14ac:dyDescent="0.35">
      <c r="B19" s="203"/>
      <c r="C19" s="212"/>
      <c r="D19" s="350"/>
      <c r="E19" s="208"/>
    </row>
    <row r="20" spans="2:5" s="199" customFormat="1" ht="35.25" customHeight="1" x14ac:dyDescent="0.35">
      <c r="B20" s="203"/>
      <c r="C20" s="212"/>
      <c r="D20" s="350"/>
      <c r="E20" s="208"/>
    </row>
    <row r="21" spans="2:5" s="199" customFormat="1" ht="35.25" customHeight="1" x14ac:dyDescent="0.35">
      <c r="B21" s="203"/>
      <c r="C21" s="212"/>
      <c r="D21" s="350"/>
      <c r="E21" s="208"/>
    </row>
    <row r="22" spans="2:5" s="199" customFormat="1" ht="35.25" customHeight="1" x14ac:dyDescent="0.35">
      <c r="B22" s="203"/>
      <c r="C22" s="212"/>
      <c r="D22" s="350"/>
      <c r="E22" s="208"/>
    </row>
    <row r="23" spans="2:5" s="199" customFormat="1" ht="35.25" customHeight="1" thickBot="1" x14ac:dyDescent="0.4">
      <c r="B23" s="203"/>
      <c r="C23" s="212"/>
      <c r="D23" s="350"/>
      <c r="E23" s="208"/>
    </row>
    <row r="24" spans="2:5" s="199" customFormat="1" x14ac:dyDescent="0.35">
      <c r="B24" s="202" t="s">
        <v>78</v>
      </c>
      <c r="C24" s="211"/>
      <c r="D24" s="349"/>
      <c r="E24" s="208"/>
    </row>
    <row r="25" spans="2:5" s="199" customFormat="1" x14ac:dyDescent="0.35">
      <c r="B25" s="204" t="s">
        <v>79</v>
      </c>
      <c r="C25" s="213"/>
      <c r="D25" s="348"/>
      <c r="E25" s="208"/>
    </row>
    <row r="26" spans="2:5" s="199" customFormat="1" ht="35.25" customHeight="1" x14ac:dyDescent="0.35">
      <c r="B26" s="406" t="s">
        <v>164</v>
      </c>
      <c r="C26" s="212"/>
      <c r="D26" s="350"/>
      <c r="E26" s="208"/>
    </row>
    <row r="27" spans="2:5" s="199" customFormat="1" ht="35.25" customHeight="1" x14ac:dyDescent="0.35">
      <c r="B27" s="203"/>
      <c r="C27" s="212"/>
      <c r="D27" s="350"/>
      <c r="E27" s="208"/>
    </row>
    <row r="28" spans="2:5" s="199" customFormat="1" ht="35.25" customHeight="1" x14ac:dyDescent="0.35">
      <c r="B28" s="203"/>
      <c r="C28" s="212"/>
      <c r="D28" s="350"/>
      <c r="E28" s="208"/>
    </row>
    <row r="29" spans="2:5" s="199" customFormat="1" ht="35.25" customHeight="1" x14ac:dyDescent="0.35">
      <c r="B29" s="203"/>
      <c r="C29" s="214"/>
      <c r="D29" s="350"/>
      <c r="E29" s="208"/>
    </row>
    <row r="30" spans="2:5" s="199" customFormat="1" ht="35.25" customHeight="1" x14ac:dyDescent="0.35">
      <c r="B30" s="203"/>
      <c r="C30" s="214"/>
      <c r="D30" s="350"/>
      <c r="E30" s="208"/>
    </row>
    <row r="31" spans="2:5" s="199" customFormat="1" ht="35.25" customHeight="1" x14ac:dyDescent="0.35">
      <c r="B31" s="203"/>
      <c r="C31" s="215"/>
      <c r="D31" s="350"/>
      <c r="E31" s="208"/>
    </row>
    <row r="32" spans="2:5" s="199" customFormat="1" x14ac:dyDescent="0.35">
      <c r="B32" s="205" t="s">
        <v>80</v>
      </c>
      <c r="C32" s="216"/>
      <c r="D32" s="348"/>
      <c r="E32" s="208"/>
    </row>
    <row r="33" spans="2:5" s="199" customFormat="1" ht="35.25" customHeight="1" x14ac:dyDescent="0.35">
      <c r="B33" s="406" t="s">
        <v>164</v>
      </c>
      <c r="C33" s="212"/>
      <c r="D33" s="350"/>
      <c r="E33" s="208"/>
    </row>
    <row r="34" spans="2:5" s="199" customFormat="1" ht="35.25" customHeight="1" x14ac:dyDescent="0.35">
      <c r="B34" s="203"/>
      <c r="C34" s="212"/>
      <c r="D34" s="350"/>
      <c r="E34" s="208"/>
    </row>
    <row r="35" spans="2:5" s="199" customFormat="1" ht="35.25" customHeight="1" x14ac:dyDescent="0.35">
      <c r="B35" s="203"/>
      <c r="C35" s="212"/>
      <c r="D35" s="350"/>
      <c r="E35" s="208"/>
    </row>
    <row r="36" spans="2:5" s="199" customFormat="1" ht="35.25" customHeight="1" x14ac:dyDescent="0.35">
      <c r="B36" s="203"/>
      <c r="C36" s="214"/>
      <c r="D36" s="350"/>
      <c r="E36" s="208"/>
    </row>
    <row r="37" spans="2:5" s="199" customFormat="1" ht="35.25" customHeight="1" x14ac:dyDescent="0.35">
      <c r="B37" s="203"/>
      <c r="C37" s="214"/>
      <c r="D37" s="350"/>
      <c r="E37" s="208"/>
    </row>
    <row r="38" spans="2:5" s="199" customFormat="1" ht="35.25" customHeight="1" x14ac:dyDescent="0.35">
      <c r="B38" s="203"/>
      <c r="C38" s="215"/>
      <c r="D38" s="350"/>
      <c r="E38" s="208"/>
    </row>
    <row r="39" spans="2:5" s="199" customFormat="1" x14ac:dyDescent="0.35">
      <c r="B39" s="205" t="s">
        <v>81</v>
      </c>
      <c r="C39" s="216"/>
      <c r="D39" s="348"/>
      <c r="E39" s="208"/>
    </row>
    <row r="40" spans="2:5" s="199" customFormat="1" ht="35.25" customHeight="1" x14ac:dyDescent="0.35">
      <c r="B40" s="406" t="s">
        <v>163</v>
      </c>
      <c r="C40" s="212"/>
      <c r="D40" s="350"/>
      <c r="E40" s="208"/>
    </row>
    <row r="41" spans="2:5" s="199" customFormat="1" ht="35.25" customHeight="1" x14ac:dyDescent="0.35">
      <c r="B41" s="203"/>
      <c r="C41" s="212"/>
      <c r="D41" s="350"/>
      <c r="E41" s="208"/>
    </row>
    <row r="42" spans="2:5" s="199" customFormat="1" ht="35.25" customHeight="1" x14ac:dyDescent="0.35">
      <c r="B42" s="203"/>
      <c r="C42" s="212"/>
      <c r="D42" s="350"/>
      <c r="E42" s="208"/>
    </row>
    <row r="43" spans="2:5" s="199" customFormat="1" ht="35.25" customHeight="1" x14ac:dyDescent="0.35">
      <c r="B43" s="203"/>
      <c r="C43" s="214"/>
      <c r="D43" s="350"/>
      <c r="E43" s="208"/>
    </row>
    <row r="44" spans="2:5" s="199" customFormat="1" ht="35.25" customHeight="1" x14ac:dyDescent="0.35">
      <c r="B44" s="203"/>
      <c r="C44" s="214"/>
      <c r="D44" s="350"/>
      <c r="E44" s="208"/>
    </row>
    <row r="45" spans="2:5" s="199" customFormat="1" ht="35.25" customHeight="1" x14ac:dyDescent="0.35">
      <c r="B45" s="203"/>
      <c r="C45" s="215"/>
      <c r="D45" s="350"/>
      <c r="E45" s="208"/>
    </row>
    <row r="46" spans="2:5" s="199" customFormat="1" x14ac:dyDescent="0.35">
      <c r="B46" s="205" t="s">
        <v>82</v>
      </c>
      <c r="C46" s="216"/>
      <c r="D46" s="348"/>
      <c r="E46" s="208"/>
    </row>
    <row r="47" spans="2:5" s="199" customFormat="1" ht="35.25" customHeight="1" x14ac:dyDescent="0.35">
      <c r="B47" s="406" t="s">
        <v>164</v>
      </c>
      <c r="C47" s="212"/>
      <c r="D47" s="350"/>
      <c r="E47" s="208"/>
    </row>
    <row r="48" spans="2:5" s="199" customFormat="1" ht="35.25" customHeight="1" x14ac:dyDescent="0.35">
      <c r="B48" s="203"/>
      <c r="C48" s="212"/>
      <c r="D48" s="350"/>
      <c r="E48" s="208"/>
    </row>
    <row r="49" spans="2:5" s="199" customFormat="1" ht="35.25" customHeight="1" x14ac:dyDescent="0.35">
      <c r="B49" s="203"/>
      <c r="C49" s="212"/>
      <c r="D49" s="350"/>
      <c r="E49" s="208"/>
    </row>
    <row r="50" spans="2:5" s="199" customFormat="1" ht="35.25" customHeight="1" x14ac:dyDescent="0.35">
      <c r="B50" s="203"/>
      <c r="C50" s="214"/>
      <c r="D50" s="350"/>
      <c r="E50" s="208"/>
    </row>
    <row r="51" spans="2:5" s="199" customFormat="1" ht="35.25" customHeight="1" x14ac:dyDescent="0.35">
      <c r="B51" s="203"/>
      <c r="C51" s="214"/>
      <c r="D51" s="350"/>
      <c r="E51" s="208"/>
    </row>
    <row r="52" spans="2:5" s="199" customFormat="1" ht="35.25" customHeight="1" thickBot="1" x14ac:dyDescent="0.4">
      <c r="B52" s="203"/>
      <c r="C52" s="215"/>
      <c r="D52" s="350"/>
      <c r="E52" s="208"/>
    </row>
    <row r="53" spans="2:5" s="199" customFormat="1" x14ac:dyDescent="0.35">
      <c r="B53" s="202" t="s">
        <v>108</v>
      </c>
      <c r="C53" s="211"/>
      <c r="D53" s="349"/>
      <c r="E53" s="208"/>
    </row>
    <row r="54" spans="2:5" s="199" customFormat="1" x14ac:dyDescent="0.35">
      <c r="B54" s="206" t="s">
        <v>109</v>
      </c>
      <c r="C54" s="213"/>
      <c r="D54" s="348"/>
      <c r="E54" s="208"/>
    </row>
    <row r="55" spans="2:5" s="219" customFormat="1" ht="35.25" customHeight="1" x14ac:dyDescent="0.35">
      <c r="B55" s="406" t="s">
        <v>164</v>
      </c>
      <c r="C55" s="217"/>
      <c r="D55" s="350"/>
      <c r="E55" s="218"/>
    </row>
    <row r="56" spans="2:5" s="219" customFormat="1" ht="35.25" customHeight="1" x14ac:dyDescent="0.35">
      <c r="B56" s="203"/>
      <c r="C56" s="214"/>
      <c r="D56" s="350"/>
      <c r="E56" s="218"/>
    </row>
    <row r="57" spans="2:5" s="219" customFormat="1" ht="35.25" customHeight="1" x14ac:dyDescent="0.35">
      <c r="B57" s="203"/>
      <c r="C57" s="214"/>
      <c r="D57" s="350"/>
      <c r="E57" s="218"/>
    </row>
    <row r="58" spans="2:5" s="219" customFormat="1" ht="35.25" customHeight="1" x14ac:dyDescent="0.35">
      <c r="B58" s="203"/>
      <c r="C58" s="214"/>
      <c r="D58" s="350"/>
      <c r="E58" s="218"/>
    </row>
    <row r="59" spans="2:5" s="219" customFormat="1" ht="35.25" customHeight="1" x14ac:dyDescent="0.35">
      <c r="B59" s="203"/>
      <c r="C59" s="214"/>
      <c r="D59" s="350"/>
      <c r="E59" s="218"/>
    </row>
    <row r="60" spans="2:5" s="219" customFormat="1" ht="35.25" customHeight="1" x14ac:dyDescent="0.35">
      <c r="B60" s="203"/>
      <c r="C60" s="220"/>
      <c r="D60" s="350"/>
      <c r="E60" s="218"/>
    </row>
    <row r="61" spans="2:5" s="199" customFormat="1" x14ac:dyDescent="0.35">
      <c r="B61" s="206" t="s">
        <v>110</v>
      </c>
      <c r="C61" s="213"/>
      <c r="D61" s="348"/>
      <c r="E61" s="208"/>
    </row>
    <row r="62" spans="2:5" s="219" customFormat="1" ht="35.25" customHeight="1" x14ac:dyDescent="0.35">
      <c r="B62" s="406" t="s">
        <v>164</v>
      </c>
      <c r="C62" s="217"/>
      <c r="D62" s="350"/>
      <c r="E62" s="218"/>
    </row>
    <row r="63" spans="2:5" s="219" customFormat="1" ht="35.25" customHeight="1" x14ac:dyDescent="0.35">
      <c r="B63" s="203"/>
      <c r="C63" s="212"/>
      <c r="D63" s="350"/>
      <c r="E63" s="218"/>
    </row>
    <row r="64" spans="2:5" s="219" customFormat="1" ht="35.25" customHeight="1" x14ac:dyDescent="0.35">
      <c r="B64" s="203"/>
      <c r="C64" s="214"/>
      <c r="D64" s="350"/>
      <c r="E64" s="218"/>
    </row>
    <row r="65" spans="2:5" s="219" customFormat="1" ht="35.25" customHeight="1" x14ac:dyDescent="0.35">
      <c r="B65" s="203"/>
      <c r="C65" s="214"/>
      <c r="D65" s="350"/>
      <c r="E65" s="218"/>
    </row>
    <row r="66" spans="2:5" s="219" customFormat="1" ht="35.25" customHeight="1" x14ac:dyDescent="0.35">
      <c r="B66" s="203"/>
      <c r="C66" s="214"/>
      <c r="D66" s="350"/>
      <c r="E66" s="218"/>
    </row>
    <row r="67" spans="2:5" s="219" customFormat="1" ht="35.25" customHeight="1" x14ac:dyDescent="0.35">
      <c r="B67" s="203"/>
      <c r="C67" s="220"/>
      <c r="D67" s="350"/>
      <c r="E67" s="218"/>
    </row>
    <row r="68" spans="2:5" s="199" customFormat="1" x14ac:dyDescent="0.35">
      <c r="B68" s="206" t="s">
        <v>111</v>
      </c>
      <c r="C68" s="213"/>
      <c r="D68" s="348"/>
      <c r="E68" s="208"/>
    </row>
    <row r="69" spans="2:5" s="219" customFormat="1" ht="35.25" customHeight="1" x14ac:dyDescent="0.35">
      <c r="B69" s="406" t="s">
        <v>164</v>
      </c>
      <c r="C69" s="217"/>
      <c r="D69" s="350"/>
      <c r="E69" s="218"/>
    </row>
    <row r="70" spans="2:5" s="219" customFormat="1" ht="35.25" customHeight="1" x14ac:dyDescent="0.35">
      <c r="B70" s="203"/>
      <c r="C70" s="212"/>
      <c r="D70" s="350"/>
      <c r="E70" s="218"/>
    </row>
    <row r="71" spans="2:5" s="219" customFormat="1" ht="35.25" customHeight="1" x14ac:dyDescent="0.35">
      <c r="B71" s="203"/>
      <c r="C71" s="214"/>
      <c r="D71" s="350"/>
      <c r="E71" s="218"/>
    </row>
    <row r="72" spans="2:5" s="219" customFormat="1" ht="35.25" customHeight="1" x14ac:dyDescent="0.35">
      <c r="B72" s="203"/>
      <c r="C72" s="214"/>
      <c r="D72" s="350"/>
      <c r="E72" s="218"/>
    </row>
    <row r="73" spans="2:5" s="219" customFormat="1" ht="35.25" customHeight="1" x14ac:dyDescent="0.35">
      <c r="B73" s="203"/>
      <c r="C73" s="214"/>
      <c r="D73" s="350"/>
      <c r="E73" s="218"/>
    </row>
    <row r="74" spans="2:5" s="219" customFormat="1" ht="35.25" customHeight="1" x14ac:dyDescent="0.35">
      <c r="B74" s="203"/>
      <c r="C74" s="220"/>
      <c r="D74" s="350"/>
      <c r="E74" s="218"/>
    </row>
    <row r="75" spans="2:5" s="199" customFormat="1" x14ac:dyDescent="0.35">
      <c r="B75" s="206" t="s">
        <v>128</v>
      </c>
      <c r="C75" s="213"/>
      <c r="D75" s="348"/>
      <c r="E75" s="208"/>
    </row>
    <row r="76" spans="2:5" s="219" customFormat="1" ht="35.25" customHeight="1" x14ac:dyDescent="0.35">
      <c r="B76" s="406" t="s">
        <v>164</v>
      </c>
      <c r="C76" s="217"/>
      <c r="D76" s="350"/>
      <c r="E76" s="218"/>
    </row>
    <row r="77" spans="2:5" s="219" customFormat="1" ht="35.25" customHeight="1" x14ac:dyDescent="0.35">
      <c r="B77" s="203"/>
      <c r="C77" s="212"/>
      <c r="D77" s="350"/>
      <c r="E77" s="218"/>
    </row>
    <row r="78" spans="2:5" s="219" customFormat="1" ht="35.25" customHeight="1" x14ac:dyDescent="0.35">
      <c r="B78" s="203"/>
      <c r="C78" s="214"/>
      <c r="D78" s="350"/>
      <c r="E78" s="218"/>
    </row>
    <row r="79" spans="2:5" s="219" customFormat="1" ht="35.25" customHeight="1" x14ac:dyDescent="0.35">
      <c r="B79" s="203"/>
      <c r="C79" s="214"/>
      <c r="D79" s="350"/>
      <c r="E79" s="218"/>
    </row>
    <row r="80" spans="2:5" s="219" customFormat="1" ht="35.25" customHeight="1" x14ac:dyDescent="0.35">
      <c r="B80" s="203"/>
      <c r="C80" s="214"/>
      <c r="D80" s="350"/>
      <c r="E80" s="218"/>
    </row>
    <row r="81" spans="2:5" s="219" customFormat="1" ht="35.25" customHeight="1" thickBot="1" x14ac:dyDescent="0.4">
      <c r="B81" s="394"/>
      <c r="C81" s="221"/>
      <c r="D81" s="395"/>
      <c r="E81" s="218"/>
    </row>
    <row r="82" spans="2:5" s="199" customFormat="1" x14ac:dyDescent="0.35"/>
    <row r="83" spans="2:5" s="199" customFormat="1" x14ac:dyDescent="0.35">
      <c r="B83" s="152" t="s">
        <v>61</v>
      </c>
      <c r="C83" s="152"/>
    </row>
    <row r="84" spans="2:5" s="199" customFormat="1" x14ac:dyDescent="0.35">
      <c r="B84" s="312" t="s">
        <v>138</v>
      </c>
      <c r="C84" s="312"/>
    </row>
    <row r="85" spans="2:5" s="199" customFormat="1" x14ac:dyDescent="0.35">
      <c r="B85" s="152" t="s">
        <v>70</v>
      </c>
      <c r="C85" s="47"/>
    </row>
    <row r="86" spans="2:5" s="199" customFormat="1" x14ac:dyDescent="0.35">
      <c r="B86" s="152" t="s">
        <v>66</v>
      </c>
      <c r="C86" s="47"/>
    </row>
    <row r="87" spans="2:5" s="199" customFormat="1" x14ac:dyDescent="0.35">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8"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7" zoomScaleNormal="100" workbookViewId="0">
      <pane xSplit="4" ySplit="3" topLeftCell="X32" activePane="bottomRight" state="frozen"/>
      <selection activeCell="A17" sqref="A17"/>
      <selection pane="topRight" activeCell="E17" sqref="E17"/>
      <selection pane="bottomLeft" activeCell="A20" sqref="A20"/>
      <selection pane="bottomRight" activeCell="Z38" sqref="Z38"/>
    </sheetView>
  </sheetViews>
  <sheetFormatPr defaultColWidth="9.26953125" defaultRowHeight="15.5" x14ac:dyDescent="0.35"/>
  <cols>
    <col min="1" max="1" width="1.7265625" style="12" customWidth="1"/>
    <col min="2" max="2" width="6" style="49" customWidth="1"/>
    <col min="3" max="3" width="5.26953125" style="49" customWidth="1"/>
    <col min="4" max="4" width="74.54296875" style="49" bestFit="1" customWidth="1"/>
    <col min="5" max="5" width="13" style="9" customWidth="1"/>
    <col min="6" max="6" width="15.1796875" style="9" bestFit="1" customWidth="1"/>
    <col min="7" max="8" width="16.26953125" style="9" bestFit="1" customWidth="1"/>
    <col min="9" max="10" width="13" style="9" customWidth="1"/>
    <col min="11" max="12" width="16.26953125" style="9" bestFit="1" customWidth="1"/>
    <col min="13" max="13" width="14.54296875" style="9" bestFit="1" customWidth="1"/>
    <col min="14" max="14" width="14.54296875" style="11" bestFit="1" customWidth="1"/>
    <col min="15" max="16" width="16.26953125" style="9" bestFit="1" customWidth="1"/>
    <col min="17" max="18" width="14.54296875" style="9" bestFit="1" customWidth="1"/>
    <col min="19" max="20" width="16.26953125" style="9" bestFit="1" customWidth="1"/>
    <col min="21" max="22" width="14.54296875" style="9" bestFit="1" customWidth="1"/>
    <col min="23" max="25" width="16.26953125" style="9" bestFit="1" customWidth="1"/>
    <col min="26" max="26" width="16.26953125" style="11" bestFit="1" customWidth="1"/>
    <col min="27" max="28" width="16.26953125" style="9" bestFit="1" customWidth="1"/>
    <col min="29" max="16384" width="9.26953125" style="9"/>
  </cols>
  <sheetData>
    <row r="1" spans="1:28" x14ac:dyDescent="0.35">
      <c r="B1" s="26" t="s">
        <v>139</v>
      </c>
      <c r="C1" s="47"/>
      <c r="D1" s="47"/>
      <c r="E1" s="22"/>
      <c r="F1" s="1"/>
      <c r="G1" s="1"/>
      <c r="H1" s="11"/>
      <c r="I1" s="11"/>
      <c r="J1" s="6"/>
      <c r="K1" s="7"/>
      <c r="L1" s="7"/>
      <c r="M1" s="7"/>
      <c r="N1" s="9"/>
      <c r="Q1" s="19"/>
      <c r="R1" s="11"/>
      <c r="S1" s="11"/>
      <c r="T1" s="11"/>
      <c r="U1" s="11"/>
      <c r="V1" s="6"/>
      <c r="W1" s="7"/>
      <c r="X1" s="7"/>
      <c r="Y1" s="7"/>
      <c r="Z1" s="9"/>
    </row>
    <row r="2" spans="1:28" s="12" customFormat="1" x14ac:dyDescent="0.3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x14ac:dyDescent="0.3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3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35">
      <c r="B8" s="384"/>
      <c r="C8" s="383"/>
      <c r="D8" s="385" t="str">
        <f>'Cover Page'!C8</f>
        <v>First Health Life &amp; Health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3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35">
      <c r="B10" s="384"/>
      <c r="C10" s="383"/>
      <c r="D10" s="385" t="str">
        <f>'Cover Page'!C9</f>
        <v>First Health Life &amp; Health Insurance Company</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x14ac:dyDescent="0.3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6" thickBot="1" x14ac:dyDescent="0.4">
      <c r="B14" s="224"/>
      <c r="C14" s="224"/>
      <c r="D14" s="224"/>
    </row>
    <row r="15" spans="1:28" s="49" customFormat="1" ht="16" thickBot="1" x14ac:dyDescent="0.4">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4">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4">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4">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4">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35">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35">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v>352858</v>
      </c>
      <c r="Z21" s="262">
        <v>346323.67878971336</v>
      </c>
      <c r="AA21" s="178"/>
      <c r="AB21" s="176"/>
    </row>
    <row r="22" spans="1:28" s="43" customFormat="1" ht="31" x14ac:dyDescent="0.35">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c r="V22" s="264"/>
      <c r="W22" s="265">
        <f>'Pt 1 Summary of Data'!N24</f>
        <v>0</v>
      </c>
      <c r="X22" s="266">
        <f>SUM(U22:W22)</f>
        <v>0</v>
      </c>
      <c r="Y22" s="263">
        <v>367740</v>
      </c>
      <c r="Z22" s="264">
        <v>343677</v>
      </c>
      <c r="AA22" s="265">
        <f>'Pt 1 Summary of Data'!P24</f>
        <v>278037</v>
      </c>
      <c r="AB22" s="266">
        <f>SUM(Y22:AA22)</f>
        <v>989454</v>
      </c>
    </row>
    <row r="23" spans="1:28" s="49" customFormat="1" x14ac:dyDescent="0.35">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0</v>
      </c>
      <c r="V23" s="267">
        <f>SUM(V$22:V$22)</f>
        <v>0</v>
      </c>
      <c r="W23" s="267">
        <f>SUM(W$22:W$22)</f>
        <v>0</v>
      </c>
      <c r="X23" s="266">
        <f>SUM(U23:W23)</f>
        <v>0</v>
      </c>
      <c r="Y23" s="267">
        <f>SUM(Y$22:Y$22)</f>
        <v>367740</v>
      </c>
      <c r="Z23" s="267">
        <f>SUM(Z$22:Z$22)</f>
        <v>343677</v>
      </c>
      <c r="AA23" s="267">
        <f>SUM(AA$22:AA$22)</f>
        <v>278037</v>
      </c>
      <c r="AB23" s="266">
        <f>SUM(Y23:AA23)</f>
        <v>989454</v>
      </c>
    </row>
    <row r="24" spans="1:28" s="49" customFormat="1" x14ac:dyDescent="0.35">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35">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35">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c r="V26" s="264"/>
      <c r="W26" s="274">
        <f>'Pt 1 Summary of Data'!N21</f>
        <v>0</v>
      </c>
      <c r="X26" s="266">
        <f>SUM(U26:W26)</f>
        <v>0</v>
      </c>
      <c r="Y26" s="273">
        <v>618589</v>
      </c>
      <c r="Z26" s="264">
        <v>560147</v>
      </c>
      <c r="AA26" s="274">
        <f>'Pt 1 Summary of Data'!P21</f>
        <v>520698</v>
      </c>
      <c r="AB26" s="266">
        <f>SUM(Y26:AA26)</f>
        <v>1699434</v>
      </c>
    </row>
    <row r="27" spans="1:28" s="43" customFormat="1" ht="31" x14ac:dyDescent="0.35">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c r="V27" s="264"/>
      <c r="W27" s="274">
        <f>'Pt 1 Summary of Data'!N35</f>
        <v>0</v>
      </c>
      <c r="X27" s="266">
        <f>SUM(U27:W27)</f>
        <v>0</v>
      </c>
      <c r="Y27" s="273">
        <v>58316</v>
      </c>
      <c r="Z27" s="264">
        <v>38901.05111870978</v>
      </c>
      <c r="AA27" s="274">
        <f>'Pt 1 Summary of Data'!P35</f>
        <v>54139.095886819734</v>
      </c>
      <c r="AB27" s="266">
        <f>SUM(Y27:AA27)</f>
        <v>151356.14700552952</v>
      </c>
    </row>
    <row r="28" spans="1:28" s="49" customFormat="1" x14ac:dyDescent="0.35">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0</v>
      </c>
      <c r="V28" s="274">
        <f t="shared" si="0"/>
        <v>0</v>
      </c>
      <c r="W28" s="274">
        <f t="shared" si="0"/>
        <v>0</v>
      </c>
      <c r="X28" s="112">
        <f>X$26-X$27</f>
        <v>0</v>
      </c>
      <c r="Y28" s="274">
        <f t="shared" si="0"/>
        <v>560273</v>
      </c>
      <c r="Z28" s="274">
        <f t="shared" si="0"/>
        <v>521245.94888129021</v>
      </c>
      <c r="AA28" s="274">
        <f t="shared" si="0"/>
        <v>466558.90411318024</v>
      </c>
      <c r="AB28" s="112">
        <f>AB$26-AB$27</f>
        <v>1548077.8529944704</v>
      </c>
    </row>
    <row r="29" spans="1:28" s="49" customFormat="1" x14ac:dyDescent="0.35">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35">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c r="V30" s="279"/>
      <c r="W30" s="283">
        <f>'Pt 1 Summary of Data'!N49</f>
        <v>0</v>
      </c>
      <c r="X30" s="281">
        <f>SUM(U30:W30)</f>
        <v>0</v>
      </c>
      <c r="Y30" s="282">
        <v>918</v>
      </c>
      <c r="Z30" s="279">
        <v>866.08333333333337</v>
      </c>
      <c r="AA30" s="283">
        <f>'Pt 1 Summary of Data'!P49</f>
        <v>830.41666666666663</v>
      </c>
      <c r="AB30" s="281">
        <f>SUM(Y30:AA30)</f>
        <v>2614.5</v>
      </c>
    </row>
    <row r="31" spans="1:28" s="49" customFormat="1" x14ac:dyDescent="0.35">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35">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x14ac:dyDescent="0.3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f>IF(AB30&lt;1000,"Not Required to Calculate",AB23/AB28)</f>
        <v>0.6391500260055295</v>
      </c>
    </row>
    <row r="34" spans="1:28" s="49" customFormat="1" ht="16" thickBot="1" x14ac:dyDescent="0.4">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x14ac:dyDescent="0.35">
      <c r="A35" s="43"/>
      <c r="B35" s="248"/>
      <c r="N35" s="25"/>
      <c r="Z35" s="25"/>
    </row>
    <row r="36" spans="1:28" s="49" customFormat="1" x14ac:dyDescent="0.35">
      <c r="A36" s="43"/>
      <c r="B36" s="25"/>
      <c r="N36" s="25"/>
      <c r="Z36" s="25"/>
    </row>
    <row r="37" spans="1:28" s="49" customFormat="1" x14ac:dyDescent="0.35">
      <c r="A37" s="43"/>
      <c r="C37" s="152" t="s">
        <v>61</v>
      </c>
      <c r="D37" s="152"/>
      <c r="E37" s="152"/>
      <c r="N37" s="25"/>
      <c r="Q37" s="248"/>
      <c r="Z37" s="25"/>
    </row>
    <row r="38" spans="1:28" s="49" customFormat="1" x14ac:dyDescent="0.35">
      <c r="A38" s="43"/>
      <c r="C38" s="152"/>
      <c r="D38" s="312" t="s">
        <v>138</v>
      </c>
      <c r="E38" s="312"/>
      <c r="N38" s="25"/>
      <c r="Z38" s="25"/>
    </row>
    <row r="39" spans="1:28" s="49" customFormat="1" x14ac:dyDescent="0.35">
      <c r="A39" s="43"/>
      <c r="C39" s="152"/>
      <c r="D39" s="152" t="s">
        <v>70</v>
      </c>
      <c r="E39" s="47"/>
      <c r="N39" s="25"/>
      <c r="Q39" s="52"/>
      <c r="Z39" s="25"/>
    </row>
    <row r="40" spans="1:28" s="49" customFormat="1" x14ac:dyDescent="0.35">
      <c r="A40" s="43"/>
      <c r="C40" s="152"/>
      <c r="D40" s="152" t="s">
        <v>66</v>
      </c>
      <c r="E40" s="47"/>
      <c r="G40" s="45"/>
      <c r="N40" s="25"/>
      <c r="Q40" s="48"/>
      <c r="Z40" s="25"/>
    </row>
    <row r="41" spans="1:28" s="49" customFormat="1" x14ac:dyDescent="0.35">
      <c r="A41" s="43"/>
      <c r="C41" s="153"/>
      <c r="D41" s="249" t="s">
        <v>101</v>
      </c>
      <c r="E41" s="249"/>
      <c r="N41" s="25"/>
      <c r="Z41" s="25"/>
    </row>
    <row r="42" spans="1:28" s="49" customFormat="1" x14ac:dyDescent="0.35">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3" zoomScaleNormal="100" workbookViewId="0">
      <selection activeCell="B35" sqref="B35"/>
    </sheetView>
  </sheetViews>
  <sheetFormatPr defaultRowHeight="15.5" x14ac:dyDescent="0.35"/>
  <cols>
    <col min="1" max="1" width="1.81640625" style="2" customWidth="1"/>
    <col min="2" max="2" width="92.453125" style="199" bestFit="1" customWidth="1"/>
    <col min="3" max="3" width="33.26953125" bestFit="1" customWidth="1"/>
  </cols>
  <sheetData>
    <row r="1" spans="2:3" s="2" customFormat="1" x14ac:dyDescent="0.35">
      <c r="B1" s="26" t="s">
        <v>139</v>
      </c>
    </row>
    <row r="2" spans="2:3" s="5" customFormat="1" x14ac:dyDescent="0.35">
      <c r="B2" s="40" t="s">
        <v>143</v>
      </c>
    </row>
    <row r="3" spans="2:3" s="2" customFormat="1" x14ac:dyDescent="0.35">
      <c r="B3" s="26" t="s">
        <v>131</v>
      </c>
    </row>
    <row r="4" spans="2:3" s="2" customFormat="1" x14ac:dyDescent="0.35">
      <c r="B4" s="26"/>
    </row>
    <row r="5" spans="2:3" s="2" customFormat="1" x14ac:dyDescent="0.35">
      <c r="B5" s="44" t="s">
        <v>87</v>
      </c>
    </row>
    <row r="6" spans="2:3" s="2" customFormat="1" x14ac:dyDescent="0.35">
      <c r="B6" s="197">
        <f>'Cover Page'!C7</f>
        <v>0</v>
      </c>
    </row>
    <row r="7" spans="2:3" s="2" customFormat="1" ht="15.75" customHeight="1" x14ac:dyDescent="0.35">
      <c r="B7" s="44" t="s">
        <v>88</v>
      </c>
      <c r="C7" s="403" t="s">
        <v>127</v>
      </c>
    </row>
    <row r="8" spans="2:3" s="2" customFormat="1" ht="15.75" customHeight="1" x14ac:dyDescent="0.35">
      <c r="B8" s="298" t="str">
        <f>'Cover Page'!C8</f>
        <v>First Health Life &amp; Health Insurance Company</v>
      </c>
    </row>
    <row r="9" spans="2:3" s="2" customFormat="1" ht="15.75" customHeight="1" x14ac:dyDescent="0.35">
      <c r="B9" s="54" t="s">
        <v>90</v>
      </c>
    </row>
    <row r="10" spans="2:3" s="2" customFormat="1" ht="15.75" customHeight="1" x14ac:dyDescent="0.35">
      <c r="B10" s="298" t="str">
        <f>'Cover Page'!C9</f>
        <v>First Health Life &amp; Health Insurance Company</v>
      </c>
    </row>
    <row r="11" spans="2:3" s="2" customFormat="1" x14ac:dyDescent="0.35">
      <c r="B11" s="54" t="s">
        <v>85</v>
      </c>
    </row>
    <row r="12" spans="2:3" s="2" customFormat="1" x14ac:dyDescent="0.35">
      <c r="B12" s="198" t="str">
        <f>'Cover Page'!C6</f>
        <v>2020</v>
      </c>
    </row>
    <row r="13" spans="2:3" s="2" customFormat="1" x14ac:dyDescent="0.35">
      <c r="B13" s="54"/>
    </row>
    <row r="14" spans="2:3" s="2" customFormat="1" x14ac:dyDescent="0.35">
      <c r="B14" s="54"/>
    </row>
    <row r="15" spans="2:3" s="199" customFormat="1" x14ac:dyDescent="0.35">
      <c r="B15" s="54"/>
    </row>
    <row r="16" spans="2:3" s="199" customFormat="1" ht="16" thickBot="1" x14ac:dyDescent="0.4">
      <c r="B16" s="299"/>
      <c r="C16" s="397" t="s">
        <v>130</v>
      </c>
    </row>
    <row r="17" spans="2:3" s="199" customFormat="1" ht="47" thickBot="1" x14ac:dyDescent="0.4">
      <c r="B17" s="398" t="s">
        <v>155</v>
      </c>
      <c r="C17" s="377"/>
    </row>
    <row r="18" spans="2:3" s="199" customFormat="1" ht="46.5" x14ac:dyDescent="0.35">
      <c r="B18" s="399" t="s">
        <v>156</v>
      </c>
      <c r="C18" s="404"/>
    </row>
    <row r="19" spans="2:3" s="199" customFormat="1" x14ac:dyDescent="0.35">
      <c r="B19" s="375" t="s">
        <v>96</v>
      </c>
      <c r="C19" s="369"/>
    </row>
    <row r="20" spans="2:3" s="199" customFormat="1" x14ac:dyDescent="0.35">
      <c r="B20" s="373" t="s">
        <v>97</v>
      </c>
      <c r="C20" s="374"/>
    </row>
    <row r="21" spans="2:3" s="199" customFormat="1" x14ac:dyDescent="0.35">
      <c r="B21" s="376"/>
      <c r="C21" s="377"/>
    </row>
    <row r="22" spans="2:3" s="199" customFormat="1" x14ac:dyDescent="0.35">
      <c r="B22" s="376" t="s">
        <v>163</v>
      </c>
      <c r="C22" s="377"/>
    </row>
    <row r="23" spans="2:3" s="199" customFormat="1" x14ac:dyDescent="0.35">
      <c r="B23" s="376"/>
      <c r="C23" s="377"/>
    </row>
    <row r="24" spans="2:3" s="199" customFormat="1" x14ac:dyDescent="0.35">
      <c r="B24" s="376"/>
      <c r="C24" s="377"/>
    </row>
    <row r="25" spans="2:3" s="199" customFormat="1" x14ac:dyDescent="0.35">
      <c r="B25" s="376"/>
      <c r="C25" s="377"/>
    </row>
    <row r="26" spans="2:3" s="199" customFormat="1" x14ac:dyDescent="0.35">
      <c r="B26" s="376"/>
      <c r="C26" s="377"/>
    </row>
    <row r="27" spans="2:3" s="199" customFormat="1" x14ac:dyDescent="0.35">
      <c r="B27" s="376"/>
      <c r="C27" s="377"/>
    </row>
    <row r="28" spans="2:3" s="199" customFormat="1" x14ac:dyDescent="0.35">
      <c r="B28" s="376"/>
      <c r="C28" s="377"/>
    </row>
    <row r="29" spans="2:3" s="199" customFormat="1" x14ac:dyDescent="0.35">
      <c r="B29" s="376"/>
      <c r="C29" s="377"/>
    </row>
    <row r="30" spans="2:3" s="199" customFormat="1" x14ac:dyDescent="0.35">
      <c r="B30" s="376"/>
      <c r="C30" s="377"/>
    </row>
    <row r="31" spans="2:3" s="199" customFormat="1" x14ac:dyDescent="0.35">
      <c r="B31" s="378"/>
      <c r="C31" s="379"/>
    </row>
    <row r="32" spans="2:3" s="199" customFormat="1" ht="46.5" x14ac:dyDescent="0.35">
      <c r="B32" s="400" t="s">
        <v>157</v>
      </c>
      <c r="C32" s="380"/>
    </row>
    <row r="33" spans="2:3" s="199" customFormat="1" x14ac:dyDescent="0.35">
      <c r="B33" s="371" t="s">
        <v>95</v>
      </c>
      <c r="C33" s="372" t="s">
        <v>154</v>
      </c>
    </row>
    <row r="34" spans="2:3" s="199" customFormat="1" x14ac:dyDescent="0.35">
      <c r="B34" s="401"/>
      <c r="C34" s="370"/>
    </row>
    <row r="35" spans="2:3" s="199" customFormat="1" x14ac:dyDescent="0.35">
      <c r="B35" s="376" t="s">
        <v>163</v>
      </c>
      <c r="C35" s="370"/>
    </row>
    <row r="36" spans="2:3" s="199" customFormat="1" x14ac:dyDescent="0.35">
      <c r="B36" s="401"/>
      <c r="C36" s="370"/>
    </row>
    <row r="37" spans="2:3" s="199" customFormat="1" x14ac:dyDescent="0.35">
      <c r="B37" s="401"/>
      <c r="C37" s="370"/>
    </row>
    <row r="38" spans="2:3" s="199" customFormat="1" x14ac:dyDescent="0.35">
      <c r="B38" s="401"/>
      <c r="C38" s="370"/>
    </row>
    <row r="39" spans="2:3" s="199" customFormat="1" x14ac:dyDescent="0.35">
      <c r="B39" s="401"/>
      <c r="C39" s="370"/>
    </row>
    <row r="40" spans="2:3" s="199" customFormat="1" x14ac:dyDescent="0.35">
      <c r="B40" s="401"/>
      <c r="C40" s="370"/>
    </row>
    <row r="41" spans="2:3" s="199" customFormat="1" x14ac:dyDescent="0.35">
      <c r="B41" s="401"/>
      <c r="C41" s="370"/>
    </row>
    <row r="42" spans="2:3" s="199" customFormat="1" x14ac:dyDescent="0.35">
      <c r="B42" s="401"/>
      <c r="C42" s="370"/>
    </row>
    <row r="43" spans="2:3" s="199" customFormat="1" ht="16" thickBot="1" x14ac:dyDescent="0.4">
      <c r="B43" s="367"/>
      <c r="C43" s="368"/>
    </row>
    <row r="44" spans="2:3" s="199" customFormat="1" x14ac:dyDescent="0.35">
      <c r="B44" s="208"/>
    </row>
    <row r="45" spans="2:3" s="199" customFormat="1" x14ac:dyDescent="0.35">
      <c r="B45" s="152" t="s">
        <v>61</v>
      </c>
      <c r="C45" s="301"/>
    </row>
    <row r="46" spans="2:3" s="199" customFormat="1" x14ac:dyDescent="0.35">
      <c r="B46" s="152" t="s">
        <v>138</v>
      </c>
      <c r="C46" s="152"/>
    </row>
    <row r="47" spans="2:3" s="199" customFormat="1" x14ac:dyDescent="0.35">
      <c r="B47" s="152" t="s">
        <v>70</v>
      </c>
      <c r="C47" s="152"/>
    </row>
    <row r="48" spans="2:3" s="199" customFormat="1" x14ac:dyDescent="0.35">
      <c r="B48" s="152" t="s">
        <v>66</v>
      </c>
      <c r="C48" s="152"/>
    </row>
    <row r="49" spans="2:3" s="199" customFormat="1" x14ac:dyDescent="0.3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B30" sqref="B30"/>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x14ac:dyDescent="0.35">
      <c r="B2" s="40" t="s">
        <v>143</v>
      </c>
    </row>
    <row r="3" spans="2:4" x14ac:dyDescent="0.35">
      <c r="B3" s="26" t="s">
        <v>91</v>
      </c>
    </row>
    <row r="4" spans="2:4" x14ac:dyDescent="0.35">
      <c r="B4" s="26"/>
    </row>
    <row r="5" spans="2:4" x14ac:dyDescent="0.35">
      <c r="B5" s="44" t="s">
        <v>87</v>
      </c>
    </row>
    <row r="6" spans="2:4" ht="16.5" customHeight="1" x14ac:dyDescent="0.35">
      <c r="B6" s="197">
        <f>'Cover Page'!C7</f>
        <v>0</v>
      </c>
    </row>
    <row r="7" spans="2:4" ht="15.75" customHeight="1" x14ac:dyDescent="0.35">
      <c r="B7" s="44" t="s">
        <v>88</v>
      </c>
    </row>
    <row r="8" spans="2:4" ht="15.75" customHeight="1" x14ac:dyDescent="0.35">
      <c r="B8" s="298" t="str">
        <f>'Cover Page'!C8</f>
        <v>First Health Life &amp; Health Insurance Company</v>
      </c>
      <c r="D8" s="347" t="s">
        <v>91</v>
      </c>
    </row>
    <row r="9" spans="2:4" ht="15.75" customHeight="1" x14ac:dyDescent="0.35">
      <c r="B9" s="54" t="s">
        <v>90</v>
      </c>
    </row>
    <row r="10" spans="2:4" ht="15.75" customHeight="1" x14ac:dyDescent="0.35">
      <c r="B10" s="298" t="str">
        <f>'Cover Page'!C9</f>
        <v>First Health Life &amp; Health Insurance Company</v>
      </c>
    </row>
    <row r="11" spans="2:4" x14ac:dyDescent="0.35">
      <c r="B11" s="54" t="s">
        <v>85</v>
      </c>
    </row>
    <row r="12" spans="2:4" x14ac:dyDescent="0.35">
      <c r="B12" s="198" t="str">
        <f>'Cover Page'!C6</f>
        <v>2020</v>
      </c>
    </row>
    <row r="13" spans="2:4" x14ac:dyDescent="0.35">
      <c r="B13" s="303"/>
    </row>
    <row r="17" spans="2:2" s="25" customFormat="1" ht="16" thickBot="1" x14ac:dyDescent="0.4">
      <c r="B17" s="304" t="s">
        <v>92</v>
      </c>
    </row>
    <row r="18" spans="2:2" s="25" customFormat="1" ht="140" thickBot="1" x14ac:dyDescent="0.4">
      <c r="B18" s="402"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2021-07-24T12:45:30Z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7599526-06ca-49cc-9fa9-5307800a949a_Enabled">
    <vt:lpwstr>true</vt:lpwstr>
  </property>
  <property fmtid="{D5CDD505-2E9C-101B-9397-08002B2CF9AE}" pid="4" name="MSIP_Label_67599526-06ca-49cc-9fa9-5307800a949a_SetDate">
    <vt:lpwstr>2021-04-16T13:26:31Z</vt:lpwstr>
  </property>
  <property fmtid="{D5CDD505-2E9C-101B-9397-08002B2CF9AE}" pid="5" name="MSIP_Label_67599526-06ca-49cc-9fa9-5307800a949a_Method">
    <vt:lpwstr>Standard</vt:lpwstr>
  </property>
  <property fmtid="{D5CDD505-2E9C-101B-9397-08002B2CF9AE}" pid="6" name="MSIP_Label_67599526-06ca-49cc-9fa9-5307800a949a_Name">
    <vt:lpwstr>67599526-06ca-49cc-9fa9-5307800a949a</vt:lpwstr>
  </property>
  <property fmtid="{D5CDD505-2E9C-101B-9397-08002B2CF9AE}" pid="7" name="MSIP_Label_67599526-06ca-49cc-9fa9-5307800a949a_SiteId">
    <vt:lpwstr>fabb61b8-3afe-4e75-b934-a47f782b8cd7</vt:lpwstr>
  </property>
  <property fmtid="{D5CDD505-2E9C-101B-9397-08002B2CF9AE}" pid="8" name="MSIP_Label_67599526-06ca-49cc-9fa9-5307800a949a_ActionId">
    <vt:lpwstr>24dde1c9-8ab1-4a01-97ce-88af77c90799</vt:lpwstr>
  </property>
  <property fmtid="{D5CDD505-2E9C-101B-9397-08002B2CF9AE}" pid="9" name="MSIP_Label_67599526-06ca-49cc-9fa9-5307800a949a_ContentBits">
    <vt:lpwstr>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