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0" yWindow="0" windowWidth="16530" windowHeight="9360" tabRatio="646" activeTab="4"/>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45621"/>
</workbook>
</file>

<file path=xl/calcChain.xml><?xml version="1.0" encoding="utf-8"?>
<calcChain xmlns="http://schemas.openxmlformats.org/spreadsheetml/2006/main">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T30" i="10" l="1"/>
  <c r="S30" i="10"/>
  <c r="G22" i="10"/>
  <c r="H22"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T33" i="10" s="1"/>
  <c r="O23" i="10"/>
  <c r="P23" i="10" s="1"/>
  <c r="K23" i="10"/>
  <c r="L23" i="10" s="1"/>
  <c r="K35" i="4"/>
  <c r="W28" i="10"/>
  <c r="I35" i="4"/>
  <c r="J35" i="4"/>
  <c r="O27" i="10" s="1"/>
  <c r="P27" i="10" s="1"/>
  <c r="P28" i="10" s="1"/>
  <c r="AB33" i="10" l="1"/>
  <c r="T27" i="10"/>
  <c r="T28" i="10" s="1"/>
  <c r="S28" i="10"/>
  <c r="X33" i="10"/>
  <c r="AA28" i="10"/>
  <c r="K28" i="10"/>
  <c r="G28" i="10"/>
  <c r="L33" i="10"/>
  <c r="P33" i="10"/>
  <c r="H33" i="10"/>
  <c r="O28" i="10"/>
</calcChain>
</file>

<file path=xl/sharedStrings.xml><?xml version="1.0" encoding="utf-8"?>
<sst xmlns="http://schemas.openxmlformats.org/spreadsheetml/2006/main" count="313" uniqueCount="177">
  <si>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</si>
  <si>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</si>
  <si>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</si>
  <si>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</si>
  <si>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</si>
  <si>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</si>
  <si>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</si>
  <si>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</si>
  <si>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</si>
  <si>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</si>
  <si>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</si>
  <si>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</si>
  <si>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</si>
  <si>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</si>
  <si>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</si>
  <si>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</si>
  <si>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</si>
  <si>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</si>
  <si>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</si>
  <si>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</si>
  <si>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</si>
  <si>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</si>
  <si>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</si>
  <si>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</si>
  <si>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</si>
  <si>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</si>
  <si>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</si>
  <si>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</si>
  <si>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</si>
  <si>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</si>
  <si>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</si>
  <si>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</si>
  <si>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</si>
  <si>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</si>
  <si>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</si>
  <si>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</si>
  <si>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</si>
  <si>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</si>
  <si>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</si>
  <si>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</si>
  <si>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</si>
  <si>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</si>
  <si>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</si>
  <si>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</si>
  <si>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</si>
  <si>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</si>
  <si>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</si>
  <si>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</si>
  <si>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</si>
  <si>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</si>
  <si>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</si>
  <si>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</si>
  <si>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</si>
  <si>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</si>
  <si>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</si>
  <si>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</si>
  <si>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</si>
  <si>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</si>
  <si>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</si>
  <si>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</si>
  <si>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</si>
  <si>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</si>
  <si>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</si>
  <si>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</si>
  <si>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</si>
  <si>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</si>
  <si>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</si>
  <si>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</si>
  <si>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</si>
  <si>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</si>
  <si>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</si>
  <si>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</si>
  <si>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</si>
  <si>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</si>
  <si>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</si>
  <si>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</si>
  <si>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</si>
  <si>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</si>
  <si>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</si>
  <si>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</si>
  <si>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</si>
  <si>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</si>
  <si>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</si>
  <si>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</si>
  <si>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</si>
  <si>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</si>
  <si>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</si>
  <si>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</si>
  <si>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</si>
  <si>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</si>
  <si>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</si>
  <si>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</si>
  <si>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</si>
  <si>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</si>
  <si>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</si>
  <si>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</si>
  <si>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</si>
  <si>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</si>
  <si>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</si>
  <si>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</si>
  <si>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</si>
  <si>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</si>
  <si>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</si>
  <si>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</si>
  <si>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</si>
  <si>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</si>
  <si>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</si>
  <si>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</si>
  <si>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</si>
  <si>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</si>
  <si>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</si>
  <si>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</si>
  <si>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</si>
  <si>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</si>
  <si>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</si>
  <si>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</si>
  <si>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</si>
  <si>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</si>
  <si>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</si>
  <si>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</si>
  <si>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</si>
  <si>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</si>
  <si>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</si>
  <si>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</si>
  <si>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</si>
  <si>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</si>
  <si>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</si>
  <si>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</si>
  <si>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</si>
  <si>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</si>
  <si>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</si>
  <si>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</si>
  <si>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</si>
  <si>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</si>
  <si>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</si>
  <si>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</si>
  <si>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</si>
  <si>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</si>
  <si>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</si>
  <si>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</si>
  <si>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</si>
  <si>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</si>
  <si>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</si>
  <si>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</si>
  <si>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</si>
  <si>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</si>
  <si>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</si>
  <si>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</si>
  <si>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</si>
  <si>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</si>
  <si>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</si>
  <si>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</si>
  <si>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</si>
  <si>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</si>
  <si>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</si>
  <si>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</si>
  <si>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</si>
  <si>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</si>
  <si>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Aetna Life Insurance Company</t>
  </si>
  <si>
    <t>0</t>
  </si>
  <si>
    <t>NO</t>
  </si>
  <si>
    <t>2017</t>
  </si>
  <si>
    <t>Including paid claims, claim liabilities, experience rating refunds, reserves for experience rating refunds, dental incentive pools and bonuses, contingent benefit and lawsuit reserves</t>
  </si>
  <si>
    <t xml:space="preserve">The overall allocation of incurred claims [which includes lines 2.1 through 2.11] is based on a two part method: (1) paid claims are directly assigned to each plan and market (MLR pool) and (2) the reserves that complete the paid claims into incurred claims, as well as other provider liabilities, were allocated based on paid claims.        
</t>
  </si>
  <si>
    <t xml:space="preserve"> 
</t>
  </si>
  <si>
    <t xml:space="preserve">Federal taxes and assessments included line 3.1 is comprised of federal income taxes (FIT) and the Affordable Care Act section 9010 fee.  Line 3.1 includes Federal taxes and assessments allocated to health insurance coverage reported under section 2718 of the PHS Act.  The only federal taxes excluded from line 3.1 are FIT on investment income and capital gains as required by regulation (45 CFR Section 158, Preamble II.C.8.)
</t>
  </si>
  <si>
    <t xml:space="preserve">Federal Income Taxes:  The FIT included on line 3.1 is computed by applying the statutory income tax rate to the pretax income derived from the Dental coverage.  Pretax income or loss is derived from Californaia dental premiums less California dental claims and other allocated expenses.  Expenses that are applicable to the dental coverage are allocated based upon a direct written premium ratio.         
</t>
  </si>
  <si>
    <t xml:space="preserve">The Affordable Care Act section 9010 Fee:  The ACA section 9010 fee included on line 3.1b equals the currect year fee accrued on the Annual Statement allocated based upon a premium ratio that excludes premiums from insurance coverage not subject the the ACA section 9010 fee.          
</t>
  </si>
  <si>
    <t xml:space="preserve">State insurance, premium and other taxes included on line 3.2 is comprised of premium taxes, payroll taxes, property taxes, franchise taxes, and other taxes and includes all State taxes allocated to health insurance coverage reported under section 2718 of the PHS Act.  The only state taxes excluded from line 3.2 are certain sales taxes as required by regulation (45 CFR Section 158.162(b)(2)(i)).  
</t>
  </si>
  <si>
    <t>State Property, Franchise and Other Taxes:  State payroll, property, franchise and other taxes included in line 3.2a are allocated to each market in each State based on a direct written premium ratio.</t>
  </si>
  <si>
    <t xml:space="preserve">State Premium Taxes:  Premium taxes included in line 3.2b are allocated to each health insurance market in each State based on the relative taxable premium reported for each health insurance market to the total taxable premium for all markets for all states for the reporting issuer. </t>
  </si>
  <si>
    <t>Where applicable, expenses were allocated to state and market (MLR pools) based upon a direct written premium ratio.</t>
  </si>
  <si>
    <t xml:space="preserve">Regulatory authority licenses and fees included on line 3.3 is comprised of state regulatory licenses and fees allocated to health insurance coverage reported under section 2718 of the PHS Act.  </t>
  </si>
  <si>
    <t>Regulatory authority licenses and fees included in line 3.3 are allocated to each market in each state based on a direct written premium ratio.</t>
  </si>
  <si>
    <t>Including expense incurred by the issuer payable to a licensed agent, broker, or producer who is not an employee of the issuer in relation to the sale and solicitation of policies for the company.</t>
  </si>
  <si>
    <t>Agent and broker fees and commissions are allocated to legal entity consistent with SSAP 70 and allocation methodologies used historically for other financial reporting purposes.  Expenses are then directly assigned to each state and allocated to each market based upon percentage of fees and commissions that were paid by the legal entity in each Aetna market. Fees which were not a condition of issuing coverage do not constitute “premiums” and for that reason were not allocated.</t>
  </si>
  <si>
    <t>Other general and administrative expenses are allocated to legal entity consistent with SSAP 70 and allocation methodologies used historically for other financial reporting purposes.  Expenses are then allocated to each state and market (MLR pool) based upon a direct written premium ratio.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</si>
</sst>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
      <sz val="10"/>
      <name val="Arial"/>
    </font>
    <font>
      <sz val="11"/>
      <color rgb="FF3F3F76"/>
      <name val="Calibri"/>
      <family val="2"/>
      <scheme val="minor"/>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FFCC99"/>
      </patternFill>
    </fill>
    <fill>
      <patternFill patternType="solid">
        <fgColor indexed="9"/>
        <bgColor indexed="64"/>
      </patternFill>
    </fill>
  </fills>
  <borders count="99">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rgb="FF7F7F7F"/>
      </left>
      <right style="thin">
        <color rgb="FF7F7F7F"/>
      </right>
      <top style="thin">
        <color rgb="FF7F7F7F"/>
      </top>
      <bottom style="thin">
        <color rgb="FF7F7F7F"/>
      </bottom>
      <diagonal/>
    </border>
    <border>
      <left style="medium">
        <color indexed="64"/>
      </left>
      <right/>
      <top style="thin">
        <color indexed="23"/>
      </top>
      <bottom/>
      <diagonal/>
    </border>
  </borders>
  <cellStyleXfs count="894">
    <xf numFmtId="0" fontId="0" fillId="0" borderId="0"/>
    <xf numFmtId="0" fontId="7" fillId="2" borderId="0" applyNumberFormat="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0" fillId="20" borderId="1" applyNumberFormat="0" applyAlignment="0" applyProtection="0"/>
    <xf numFmtId="0" fontId="11" fillId="21" borderId="2" applyNumberFormat="0" applyAlignment="0" applyProtection="0"/>
    <xf numFmtId="0" fontId="11" fillId="21" borderId="2" applyNumberFormat="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2"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2"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4" fillId="4" borderId="0" applyNumberFormat="0" applyBorder="0" applyAlignment="0" applyProtection="0"/>
    <xf numFmtId="0" fontId="14" fillId="4" borderId="0" applyNumberFormat="0" applyBorder="0" applyAlignment="0" applyProtection="0"/>
    <xf numFmtId="0" fontId="15" fillId="0" borderId="3"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8" fillId="7" borderId="1" applyNumberFormat="0" applyAlignment="0" applyProtection="0"/>
    <xf numFmtId="0" fontId="19" fillId="0" borderId="6" applyNumberFormat="0" applyFill="0" applyAlignment="0" applyProtection="0"/>
    <xf numFmtId="0" fontId="19" fillId="0" borderId="6" applyNumberFormat="0" applyFill="0" applyAlignment="0" applyProtection="0"/>
    <xf numFmtId="0" fontId="20" fillId="22" borderId="0" applyNumberFormat="0" applyBorder="0" applyAlignment="0" applyProtection="0"/>
    <xf numFmtId="0" fontId="20" fillId="22" borderId="0" applyNumberFormat="0" applyBorder="0" applyAlignment="0" applyProtection="0"/>
    <xf numFmtId="0" fontId="12"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6" fillId="0" borderId="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7" fillId="23" borderId="7" applyNumberFormat="0" applyFon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0" fontId="21" fillId="20" borderId="8" applyNumberFormat="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3" fillId="0" borderId="9" applyNumberFormat="0" applyFill="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9"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6"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4" fontId="6" fillId="0" borderId="0" applyFont="0" applyFill="0" applyBorder="0" applyAlignment="0" applyProtection="0"/>
    <xf numFmtId="0" fontId="44" fillId="0" borderId="0"/>
    <xf numFmtId="0" fontId="45" fillId="32" borderId="97" applyNumberFormat="0" applyAlignment="0" applyProtection="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435">
    <xf numFmtId="0" fontId="0" fillId="0" borderId="0" xfId="0"/>
    <xf numFmtId="0" fontId="26" fillId="0" borderId="0" xfId="0" applyFont="1" applyProtection="1"/>
    <xf numFmtId="0" fontId="6" fillId="0" borderId="0" xfId="0" applyFont="1" applyProtection="1"/>
    <xf numFmtId="0" fontId="6" fillId="0" borderId="0" xfId="125" applyFont="1" applyAlignment="1" applyProtection="1"/>
    <xf numFmtId="164" fontId="6" fillId="0" borderId="25" xfId="81" applyNumberFormat="1" applyFont="1" applyFill="1" applyBorder="1" applyAlignment="1" applyProtection="1">
      <alignment vertical="top"/>
      <protection locked="0"/>
    </xf>
    <xf numFmtId="0" fontId="6" fillId="0" borderId="0" xfId="0" applyFont="1" applyFill="1" applyAlignment="1" applyProtection="1"/>
    <xf numFmtId="164" fontId="6" fillId="0" borderId="48" xfId="81" applyNumberFormat="1" applyFont="1" applyFill="1" applyBorder="1" applyAlignment="1" applyProtection="1">
      <alignment vertical="top"/>
      <protection locked="0"/>
    </xf>
    <xf numFmtId="0" fontId="0" fillId="0" borderId="0" xfId="0"/>
    <xf numFmtId="0" fontId="26" fillId="0" borderId="0" xfId="126" applyFont="1" applyFill="1" applyAlignment="1"/>
    <xf numFmtId="0" fontId="6" fillId="0" borderId="0" xfId="0" applyFont="1" applyFill="1" applyProtection="1"/>
    <xf numFmtId="49" fontId="6" fillId="0" borderId="12" xfId="0" applyNumberFormat="1" applyFont="1" applyBorder="1" applyAlignment="1" applyProtection="1">
      <alignment horizontal="right" vertical="top"/>
    </xf>
    <xf numFmtId="0" fontId="6" fillId="0" borderId="16" xfId="0" applyFont="1" applyFill="1" applyBorder="1" applyAlignment="1" applyProtection="1">
      <alignment horizontal="left" vertical="top" indent="1"/>
    </xf>
    <xf numFmtId="0" fontId="6" fillId="0" borderId="17" xfId="0" applyFont="1" applyFill="1" applyBorder="1" applyAlignment="1" applyProtection="1">
      <alignment vertical="top"/>
    </xf>
    <xf numFmtId="49" fontId="6" fillId="0" borderId="13" xfId="0" applyNumberFormat="1" applyFont="1" applyBorder="1" applyAlignment="1" applyProtection="1">
      <alignment horizontal="right" vertical="top"/>
    </xf>
    <xf numFmtId="0" fontId="6" fillId="0" borderId="11" xfId="0" applyFont="1" applyFill="1" applyBorder="1" applyAlignment="1" applyProtection="1">
      <alignment vertical="top"/>
    </xf>
    <xf numFmtId="0" fontId="6" fillId="0" borderId="14" xfId="0" applyFont="1" applyFill="1" applyBorder="1" applyAlignment="1" applyProtection="1">
      <alignment horizontal="left" vertical="top" wrapText="1" indent="1"/>
    </xf>
    <xf numFmtId="0" fontId="6" fillId="0" borderId="11" xfId="0" applyFont="1" applyBorder="1" applyAlignment="1" applyProtection="1">
      <alignment vertical="top"/>
    </xf>
    <xf numFmtId="0" fontId="6" fillId="0" borderId="14" xfId="0" applyFont="1" applyFill="1" applyBorder="1" applyAlignment="1" applyProtection="1">
      <alignment horizontal="left" vertical="top" indent="1"/>
    </xf>
    <xf numFmtId="0" fontId="6" fillId="0" borderId="14" xfId="0" applyFont="1" applyFill="1" applyBorder="1" applyAlignment="1" applyProtection="1">
      <alignment vertical="top"/>
    </xf>
    <xf numFmtId="49" fontId="6" fillId="0" borderId="13" xfId="0" applyNumberFormat="1" applyFont="1" applyFill="1" applyBorder="1" applyAlignment="1" applyProtection="1">
      <alignment horizontal="right" vertical="top"/>
    </xf>
    <xf numFmtId="49" fontId="6" fillId="0" borderId="11" xfId="0" applyNumberFormat="1" applyFont="1" applyFill="1" applyBorder="1" applyAlignment="1" applyProtection="1">
      <alignment horizontal="right" vertical="top"/>
    </xf>
    <xf numFmtId="0" fontId="6" fillId="0" borderId="11" xfId="0" applyNumberFormat="1" applyFont="1" applyFill="1" applyBorder="1" applyAlignment="1" applyProtection="1">
      <alignment vertical="top"/>
    </xf>
    <xf numFmtId="0" fontId="6" fillId="0" borderId="16" xfId="0" applyFont="1" applyBorder="1" applyAlignment="1" applyProtection="1">
      <alignment horizontal="left" vertical="top" indent="1"/>
    </xf>
    <xf numFmtId="0" fontId="6" fillId="0" borderId="17" xfId="0" applyFont="1" applyBorder="1" applyAlignment="1" applyProtection="1">
      <alignment vertical="top"/>
    </xf>
    <xf numFmtId="49" fontId="6" fillId="0" borderId="11" xfId="0" applyNumberFormat="1" applyFont="1" applyBorder="1" applyAlignment="1" applyProtection="1">
      <alignment horizontal="right" vertical="top"/>
    </xf>
    <xf numFmtId="0" fontId="6" fillId="0" borderId="11" xfId="0" applyFont="1" applyBorder="1" applyProtection="1"/>
    <xf numFmtId="0" fontId="6" fillId="0" borderId="19" xfId="0" applyFont="1" applyBorder="1" applyAlignment="1" applyProtection="1">
      <alignment vertical="top"/>
    </xf>
    <xf numFmtId="0" fontId="6" fillId="0" borderId="11" xfId="0" applyFont="1" applyBorder="1" applyAlignment="1" applyProtection="1">
      <alignment horizontal="left" vertical="top" indent="1"/>
    </xf>
    <xf numFmtId="0" fontId="6" fillId="0" borderId="14" xfId="0" applyFont="1" applyBorder="1" applyAlignment="1" applyProtection="1">
      <alignment vertical="top"/>
    </xf>
    <xf numFmtId="49" fontId="6" fillId="0" borderId="24" xfId="0" applyNumberFormat="1" applyFont="1" applyBorder="1" applyAlignment="1" applyProtection="1">
      <alignment horizontal="right" vertical="top"/>
    </xf>
    <xf numFmtId="0" fontId="6" fillId="0" borderId="19" xfId="0" applyFont="1" applyBorder="1" applyAlignment="1" applyProtection="1">
      <alignment horizontal="left" vertical="top" indent="1"/>
    </xf>
    <xf numFmtId="49" fontId="6" fillId="0" borderId="43" xfId="0" applyNumberFormat="1" applyFont="1" applyBorder="1" applyAlignment="1" applyProtection="1">
      <alignment horizontal="right" vertical="top"/>
    </xf>
    <xf numFmtId="0" fontId="6" fillId="0" borderId="44" xfId="0" applyFont="1" applyBorder="1" applyAlignment="1" applyProtection="1">
      <alignment horizontal="left" vertical="top" indent="1"/>
    </xf>
    <xf numFmtId="0" fontId="6" fillId="0" borderId="44" xfId="0" applyFont="1" applyBorder="1" applyAlignment="1" applyProtection="1">
      <alignment vertical="top"/>
    </xf>
    <xf numFmtId="0" fontId="6" fillId="0" borderId="54" xfId="0" applyFont="1" applyFill="1" applyBorder="1" applyAlignment="1" applyProtection="1">
      <alignment horizontal="center" vertical="top" wrapText="1"/>
    </xf>
    <xf numFmtId="0" fontId="6" fillId="0" borderId="52" xfId="0" applyFont="1" applyFill="1" applyBorder="1" applyAlignment="1" applyProtection="1">
      <alignment horizontal="center" vertical="top" wrapText="1"/>
    </xf>
    <xf numFmtId="0" fontId="6" fillId="26" borderId="12" xfId="0" applyFont="1" applyFill="1" applyBorder="1" applyAlignment="1" applyProtection="1">
      <alignment vertical="top"/>
    </xf>
    <xf numFmtId="0" fontId="6" fillId="26" borderId="16" xfId="0" applyNumberFormat="1" applyFont="1" applyFill="1" applyBorder="1" applyAlignment="1" applyProtection="1">
      <alignment vertical="top"/>
    </xf>
    <xf numFmtId="0" fontId="6" fillId="26" borderId="17" xfId="0" applyFont="1" applyFill="1" applyBorder="1" applyAlignment="1" applyProtection="1">
      <alignment horizontal="left" vertical="top" indent="1"/>
    </xf>
    <xf numFmtId="0" fontId="6" fillId="26" borderId="20" xfId="0" applyFont="1" applyFill="1" applyBorder="1" applyAlignment="1" applyProtection="1">
      <alignment vertical="top"/>
    </xf>
    <xf numFmtId="0" fontId="6" fillId="26" borderId="23" xfId="0" applyNumberFormat="1" applyFont="1" applyFill="1" applyBorder="1" applyAlignment="1" applyProtection="1">
      <alignment vertical="top"/>
    </xf>
    <xf numFmtId="0" fontId="6" fillId="26" borderId="18" xfId="0" applyFont="1" applyFill="1" applyBorder="1" applyAlignment="1" applyProtection="1">
      <alignment horizontal="left" vertical="top" indent="1"/>
    </xf>
    <xf numFmtId="0" fontId="6" fillId="26" borderId="11" xfId="0" applyFont="1" applyFill="1" applyBorder="1" applyAlignment="1" applyProtection="1">
      <alignment vertical="top"/>
    </xf>
    <xf numFmtId="0" fontId="6" fillId="26" borderId="11" xfId="0" applyNumberFormat="1" applyFont="1" applyFill="1" applyBorder="1" applyAlignment="1" applyProtection="1">
      <alignment vertical="top"/>
    </xf>
    <xf numFmtId="0" fontId="6" fillId="26" borderId="14" xfId="0" applyFont="1" applyFill="1" applyBorder="1" applyAlignment="1" applyProtection="1">
      <alignment horizontal="left" vertical="top" indent="1"/>
    </xf>
    <xf numFmtId="0" fontId="31" fillId="26" borderId="20" xfId="0" applyFont="1" applyFill="1" applyBorder="1" applyAlignment="1" applyProtection="1">
      <alignment vertical="top"/>
    </xf>
    <xf numFmtId="0" fontId="6" fillId="26" borderId="23" xfId="0" applyNumberFormat="1" applyFont="1" applyFill="1" applyBorder="1" applyAlignment="1" applyProtection="1">
      <alignment horizontal="left" vertical="top"/>
    </xf>
    <xf numFmtId="0" fontId="6" fillId="26" borderId="18" xfId="0" applyFont="1" applyFill="1" applyBorder="1" applyAlignment="1" applyProtection="1">
      <alignment vertical="top"/>
    </xf>
    <xf numFmtId="49" fontId="6" fillId="26" borderId="13" xfId="0" applyNumberFormat="1" applyFont="1" applyFill="1" applyBorder="1" applyAlignment="1" applyProtection="1">
      <alignment horizontal="right" vertical="top"/>
    </xf>
    <xf numFmtId="0" fontId="6" fillId="26" borderId="23" xfId="0" applyFont="1" applyFill="1" applyBorder="1" applyAlignment="1" applyProtection="1">
      <alignment horizontal="left" vertical="top"/>
    </xf>
    <xf numFmtId="0" fontId="6" fillId="0" borderId="0" xfId="126" applyFont="1" applyAlignment="1" applyProtection="1"/>
    <xf numFmtId="0" fontId="26" fillId="0" borderId="0" xfId="126" applyFont="1" applyFill="1" applyAlignment="1" applyProtection="1"/>
    <xf numFmtId="0" fontId="6" fillId="26" borderId="0" xfId="126" applyFont="1" applyFill="1" applyAlignment="1" applyProtection="1"/>
    <xf numFmtId="164" fontId="6"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6" fillId="0" borderId="0" xfId="125" applyFont="1" applyAlignment="1" applyProtection="1"/>
    <xf numFmtId="0" fontId="26" fillId="0" borderId="0" xfId="125" applyFont="1" applyAlignment="1" applyProtection="1">
      <alignment horizontal="left"/>
    </xf>
    <xf numFmtId="0" fontId="6" fillId="0" borderId="0" xfId="126" applyFont="1" applyFill="1" applyAlignment="1" applyProtection="1"/>
    <xf numFmtId="0" fontId="26" fillId="0" borderId="0" xfId="126" applyFont="1"/>
    <xf numFmtId="49" fontId="37" fillId="0" borderId="64" xfId="325" applyNumberFormat="1" applyFont="1" applyBorder="1" applyAlignment="1" applyProtection="1">
      <alignment horizontal="left" vertical="center"/>
      <protection locked="0"/>
    </xf>
    <xf numFmtId="0" fontId="37" fillId="0" borderId="64" xfId="325" applyFont="1" applyBorder="1" applyAlignment="1" applyProtection="1">
      <alignment horizontal="left" vertical="center"/>
      <protection locked="0"/>
    </xf>
    <xf numFmtId="0" fontId="26"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6" fillId="0" borderId="0" xfId="81" applyNumberFormat="1" applyFont="1" applyFill="1" applyBorder="1" applyAlignment="1" applyProtection="1">
      <alignment vertical="top"/>
      <protection locked="0"/>
    </xf>
    <xf numFmtId="164" fontId="6" fillId="27" borderId="31" xfId="81" applyNumberFormat="1" applyFont="1" applyFill="1" applyBorder="1" applyAlignment="1" applyProtection="1">
      <alignment vertical="top"/>
    </xf>
    <xf numFmtId="164" fontId="6" fillId="27" borderId="45" xfId="81" applyNumberFormat="1" applyFont="1" applyFill="1" applyBorder="1" applyAlignment="1" applyProtection="1">
      <alignment vertical="top"/>
    </xf>
    <xf numFmtId="164" fontId="6" fillId="27" borderId="25" xfId="81" applyNumberFormat="1" applyFont="1" applyFill="1" applyBorder="1" applyAlignment="1" applyProtection="1">
      <alignment vertical="top"/>
    </xf>
    <xf numFmtId="164" fontId="6" fillId="27" borderId="48" xfId="81" applyNumberFormat="1" applyFont="1" applyFill="1" applyBorder="1" applyAlignment="1" applyProtection="1">
      <alignment vertical="top"/>
    </xf>
    <xf numFmtId="164" fontId="6" fillId="27" borderId="29" xfId="81" applyNumberFormat="1" applyFont="1" applyFill="1" applyBorder="1" applyAlignment="1" applyProtection="1">
      <alignment vertical="top"/>
    </xf>
    <xf numFmtId="164" fontId="6" fillId="27" borderId="59" xfId="81" applyNumberFormat="1" applyFont="1" applyFill="1" applyBorder="1" applyAlignment="1" applyProtection="1">
      <alignment vertical="top"/>
    </xf>
    <xf numFmtId="164" fontId="6" fillId="27" borderId="22" xfId="81" applyNumberFormat="1" applyFont="1" applyFill="1" applyBorder="1" applyAlignment="1" applyProtection="1">
      <alignment vertical="top"/>
    </xf>
    <xf numFmtId="164" fontId="6" fillId="27" borderId="0" xfId="91" applyNumberFormat="1" applyFont="1" applyFill="1" applyBorder="1" applyAlignment="1" applyProtection="1">
      <alignment vertical="top"/>
    </xf>
    <xf numFmtId="164" fontId="6" fillId="27" borderId="45" xfId="91" applyNumberFormat="1" applyFont="1" applyFill="1" applyBorder="1" applyAlignment="1" applyProtection="1">
      <alignment vertical="top"/>
    </xf>
    <xf numFmtId="164" fontId="6" fillId="27" borderId="0" xfId="81" applyNumberFormat="1" applyFont="1" applyFill="1" applyBorder="1" applyAlignment="1" applyProtection="1">
      <alignment horizontal="center" vertical="top"/>
    </xf>
    <xf numFmtId="164" fontId="6" fillId="27" borderId="0" xfId="81" applyNumberFormat="1" applyFont="1" applyFill="1" applyBorder="1" applyAlignment="1" applyProtection="1">
      <alignment vertical="top"/>
    </xf>
    <xf numFmtId="164" fontId="6" fillId="27" borderId="25" xfId="81" applyNumberFormat="1" applyFont="1" applyFill="1" applyBorder="1" applyAlignment="1" applyProtection="1">
      <alignment horizontal="center" vertical="top"/>
    </xf>
    <xf numFmtId="164" fontId="6" fillId="27" borderId="45" xfId="81" applyNumberFormat="1" applyFont="1" applyFill="1" applyBorder="1" applyAlignment="1" applyProtection="1">
      <alignment horizontal="center" vertical="top"/>
    </xf>
    <xf numFmtId="0" fontId="0" fillId="0" borderId="0" xfId="0" applyFill="1"/>
    <xf numFmtId="49" fontId="26" fillId="26" borderId="0" xfId="125" applyNumberFormat="1" applyFont="1" applyFill="1" applyAlignment="1" applyProtection="1">
      <alignment horizontal="left"/>
    </xf>
    <xf numFmtId="0" fontId="37" fillId="0" borderId="15" xfId="325" applyFont="1" applyBorder="1" applyAlignment="1" applyProtection="1">
      <alignment vertical="center"/>
    </xf>
    <xf numFmtId="0" fontId="37"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6" fillId="0" borderId="0" xfId="0" applyFont="1" applyFill="1" applyProtection="1"/>
    <xf numFmtId="0" fontId="6" fillId="0" borderId="0" xfId="126" applyFont="1" applyProtection="1"/>
    <xf numFmtId="0" fontId="6" fillId="0" borderId="17" xfId="0" applyFont="1" applyBorder="1" applyAlignment="1" applyProtection="1">
      <alignment horizontal="left" vertical="top" indent="1"/>
    </xf>
    <xf numFmtId="0" fontId="6" fillId="0" borderId="14" xfId="0" applyFont="1" applyBorder="1" applyAlignment="1" applyProtection="1">
      <alignment horizontal="left" vertical="top" indent="1"/>
    </xf>
    <xf numFmtId="0" fontId="6" fillId="0" borderId="11" xfId="0" quotePrefix="1" applyFont="1" applyFill="1" applyBorder="1" applyAlignment="1" applyProtection="1">
      <alignment horizontal="right" vertical="top"/>
    </xf>
    <xf numFmtId="0" fontId="6" fillId="0" borderId="11" xfId="0" quotePrefix="1" applyNumberFormat="1" applyFont="1" applyFill="1" applyBorder="1" applyAlignment="1" applyProtection="1">
      <alignment vertical="top"/>
    </xf>
    <xf numFmtId="0" fontId="6" fillId="0" borderId="39" xfId="0" applyFont="1" applyFill="1" applyBorder="1" applyAlignment="1" applyProtection="1">
      <alignment horizontal="center" vertical="top" wrapText="1"/>
    </xf>
    <xf numFmtId="0" fontId="6" fillId="0" borderId="46" xfId="0" applyFont="1" applyFill="1" applyBorder="1" applyAlignment="1" applyProtection="1">
      <alignment horizontal="center" vertical="top" wrapText="1"/>
    </xf>
    <xf numFmtId="0" fontId="26" fillId="28" borderId="10" xfId="0" applyFont="1" applyFill="1" applyBorder="1" applyAlignment="1" applyProtection="1">
      <alignment horizontal="center"/>
    </xf>
    <xf numFmtId="0" fontId="0" fillId="0" borderId="10" xfId="0" applyFont="1" applyBorder="1" applyAlignment="1" applyProtection="1">
      <alignment horizontal="center"/>
    </xf>
    <xf numFmtId="0" fontId="26" fillId="28" borderId="77" xfId="0" applyFont="1" applyFill="1" applyBorder="1" applyAlignment="1" applyProtection="1">
      <alignment horizontal="left" indent="1"/>
    </xf>
    <xf numFmtId="0" fontId="26"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6" fillId="0" borderId="85" xfId="0" applyFont="1" applyBorder="1" applyAlignment="1" applyProtection="1">
      <alignment horizontal="left" indent="2"/>
    </xf>
    <xf numFmtId="0" fontId="0" fillId="0" borderId="0" xfId="126" applyFont="1" applyAlignment="1" applyProtection="1"/>
    <xf numFmtId="0" fontId="6" fillId="0" borderId="30" xfId="125" applyFont="1" applyBorder="1" applyAlignment="1" applyProtection="1">
      <alignment horizontal="center"/>
    </xf>
    <xf numFmtId="0" fontId="6" fillId="0" borderId="40" xfId="125" applyFont="1" applyBorder="1" applyAlignment="1" applyProtection="1">
      <alignment horizontal="center"/>
    </xf>
    <xf numFmtId="0" fontId="6" fillId="0" borderId="41" xfId="125" applyFont="1" applyBorder="1" applyAlignment="1" applyProtection="1">
      <alignment horizontal="center"/>
    </xf>
    <xf numFmtId="0" fontId="6" fillId="0" borderId="54" xfId="125" applyFont="1" applyBorder="1" applyAlignment="1" applyProtection="1">
      <alignment horizontal="center"/>
    </xf>
    <xf numFmtId="0" fontId="6" fillId="0" borderId="53" xfId="125" applyFont="1" applyBorder="1" applyAlignment="1" applyProtection="1">
      <alignment horizontal="center"/>
    </xf>
    <xf numFmtId="0" fontId="29" fillId="0" borderId="61" xfId="125" applyFont="1" applyFill="1" applyBorder="1" applyAlignment="1" applyProtection="1">
      <alignment horizontal="center"/>
    </xf>
    <xf numFmtId="0" fontId="29" fillId="0" borderId="57" xfId="125" applyFont="1" applyFill="1" applyBorder="1" applyAlignment="1" applyProtection="1">
      <alignment horizontal="center"/>
    </xf>
    <xf numFmtId="0" fontId="29" fillId="0" borderId="62" xfId="125" applyFont="1" applyFill="1" applyBorder="1" applyAlignment="1" applyProtection="1">
      <alignment horizontal="center"/>
    </xf>
    <xf numFmtId="49" fontId="6" fillId="0" borderId="67" xfId="125" applyNumberFormat="1" applyFont="1" applyBorder="1" applyAlignment="1" applyProtection="1">
      <alignment horizontal="right"/>
    </xf>
    <xf numFmtId="49" fontId="6" fillId="0" borderId="68" xfId="126" applyNumberFormat="1" applyFont="1" applyBorder="1" applyAlignment="1" applyProtection="1">
      <alignment horizontal="left" vertical="top" indent="1"/>
    </xf>
    <xf numFmtId="0" fontId="6" fillId="0" borderId="28" xfId="126" applyFont="1" applyBorder="1" applyAlignment="1" applyProtection="1"/>
    <xf numFmtId="49" fontId="6" fillId="0" borderId="69" xfId="125" applyNumberFormat="1" applyFont="1" applyFill="1" applyBorder="1" applyAlignment="1" applyProtection="1">
      <alignment horizontal="right"/>
    </xf>
    <xf numFmtId="0" fontId="6" fillId="0" borderId="45" xfId="126" applyFont="1" applyFill="1" applyBorder="1" applyAlignment="1" applyProtection="1">
      <alignment horizontal="left" vertical="top" indent="1"/>
    </xf>
    <xf numFmtId="0" fontId="6" fillId="0" borderId="45" xfId="126" applyFont="1" applyFill="1" applyBorder="1" applyAlignment="1" applyProtection="1">
      <alignment horizontal="left" vertical="top" wrapText="1" indent="1"/>
    </xf>
    <xf numFmtId="49" fontId="6" fillId="0" borderId="69" xfId="125" applyNumberFormat="1" applyFont="1" applyBorder="1" applyAlignment="1" applyProtection="1">
      <alignment horizontal="right"/>
    </xf>
    <xf numFmtId="49" fontId="6" fillId="0" borderId="70" xfId="125" applyNumberFormat="1" applyFont="1" applyBorder="1" applyAlignment="1" applyProtection="1">
      <alignment horizontal="right"/>
    </xf>
    <xf numFmtId="49" fontId="6" fillId="0" borderId="70" xfId="125" applyNumberFormat="1" applyFont="1" applyFill="1" applyBorder="1" applyAlignment="1" applyProtection="1">
      <alignment horizontal="right"/>
    </xf>
    <xf numFmtId="0" fontId="6" fillId="0" borderId="27" xfId="0" applyNumberFormat="1" applyFont="1" applyFill="1" applyBorder="1" applyAlignment="1" applyProtection="1">
      <alignment vertical="top"/>
    </xf>
    <xf numFmtId="0" fontId="6" fillId="0" borderId="33" xfId="125" applyFont="1" applyFill="1" applyBorder="1" applyAlignment="1" applyProtection="1">
      <alignment horizontal="left" vertical="top" indent="1"/>
    </xf>
    <xf numFmtId="0" fontId="6" fillId="0" borderId="69" xfId="125" applyFont="1" applyBorder="1" applyAlignment="1" applyProtection="1">
      <alignment horizontal="right"/>
    </xf>
    <xf numFmtId="0" fontId="6" fillId="0" borderId="0" xfId="125" applyFont="1" applyBorder="1" applyAlignment="1" applyProtection="1"/>
    <xf numFmtId="0" fontId="6" fillId="0" borderId="45" xfId="125" applyFont="1" applyBorder="1" applyAlignment="1" applyProtection="1"/>
    <xf numFmtId="0" fontId="26" fillId="0" borderId="69" xfId="126" applyFont="1" applyFill="1" applyBorder="1" applyAlignment="1" applyProtection="1"/>
    <xf numFmtId="0" fontId="6" fillId="0" borderId="0" xfId="126" applyProtection="1"/>
    <xf numFmtId="0" fontId="26" fillId="0" borderId="15" xfId="0" applyFont="1" applyBorder="1" applyAlignment="1" applyProtection="1">
      <alignment horizontal="center"/>
    </xf>
    <xf numFmtId="0" fontId="26" fillId="0" borderId="0" xfId="126" applyFont="1" applyProtection="1"/>
    <xf numFmtId="0" fontId="31" fillId="0" borderId="0" xfId="0" applyFont="1" applyProtection="1"/>
    <xf numFmtId="0" fontId="30" fillId="0" borderId="0" xfId="0" applyFont="1" applyProtection="1"/>
    <xf numFmtId="0" fontId="37" fillId="0" borderId="66" xfId="325" applyFont="1" applyFill="1" applyBorder="1" applyProtection="1">
      <protection locked="0"/>
    </xf>
    <xf numFmtId="0" fontId="26" fillId="0" borderId="0" xfId="0" applyFont="1" applyProtection="1">
      <protection locked="0"/>
    </xf>
    <xf numFmtId="0" fontId="6" fillId="0" borderId="0" xfId="126" applyFont="1" applyAlignment="1" applyProtection="1">
      <protection locked="0"/>
    </xf>
    <xf numFmtId="0" fontId="6" fillId="0" borderId="0" xfId="126" applyFont="1" applyFill="1" applyAlignment="1" applyProtection="1">
      <protection locked="0"/>
    </xf>
    <xf numFmtId="0" fontId="6" fillId="0" borderId="0" xfId="125" applyFont="1" applyAlignment="1" applyProtection="1">
      <protection locked="0"/>
    </xf>
    <xf numFmtId="37" fontId="6" fillId="27" borderId="19" xfId="126" applyNumberFormat="1" applyFont="1" applyFill="1" applyBorder="1" applyAlignment="1" applyProtection="1">
      <alignment horizontal="center" vertical="top"/>
    </xf>
    <xf numFmtId="37" fontId="6" fillId="27" borderId="72" xfId="126" applyNumberFormat="1" applyFont="1" applyFill="1" applyBorder="1" applyAlignment="1" applyProtection="1">
      <alignment horizontal="center" vertical="top"/>
    </xf>
    <xf numFmtId="37" fontId="6" fillId="27" borderId="27" xfId="126" applyNumberFormat="1" applyFont="1" applyFill="1" applyBorder="1" applyAlignment="1" applyProtection="1">
      <alignment horizontal="center" vertical="top"/>
    </xf>
    <xf numFmtId="49" fontId="6" fillId="26" borderId="69" xfId="125" applyNumberFormat="1" applyFont="1" applyFill="1" applyBorder="1" applyAlignment="1" applyProtection="1">
      <alignment horizontal="right"/>
    </xf>
    <xf numFmtId="0" fontId="6" fillId="26" borderId="46" xfId="126" applyFont="1" applyFill="1" applyBorder="1" applyAlignment="1" applyProtection="1">
      <alignment horizontal="left" vertical="top" indent="1"/>
    </xf>
    <xf numFmtId="0" fontId="6" fillId="26" borderId="45" xfId="125" applyFont="1" applyFill="1" applyBorder="1" applyAlignment="1" applyProtection="1">
      <alignment horizontal="left" vertical="top" indent="1"/>
    </xf>
    <xf numFmtId="49" fontId="6" fillId="26" borderId="73" xfId="125" applyNumberFormat="1" applyFont="1" applyFill="1" applyBorder="1" applyAlignment="1" applyProtection="1">
      <alignment horizontal="right"/>
    </xf>
    <xf numFmtId="0" fontId="6" fillId="26" borderId="35" xfId="0" applyNumberFormat="1" applyFont="1" applyFill="1" applyBorder="1" applyAlignment="1" applyProtection="1">
      <alignment vertical="top"/>
    </xf>
    <xf numFmtId="0" fontId="6" fillId="26" borderId="46" xfId="125" applyFont="1" applyFill="1" applyBorder="1" applyAlignment="1" applyProtection="1">
      <alignment horizontal="left" vertical="top" indent="1"/>
    </xf>
    <xf numFmtId="0" fontId="6" fillId="0" borderId="0" xfId="0" applyFont="1" applyFill="1" applyProtection="1">
      <protection locked="0"/>
    </xf>
    <xf numFmtId="0" fontId="6" fillId="0" borderId="0" xfId="0" applyFont="1" applyProtection="1">
      <protection locked="0"/>
    </xf>
    <xf numFmtId="0" fontId="6" fillId="0" borderId="0" xfId="125" applyFont="1" applyFill="1" applyAlignment="1" applyProtection="1">
      <protection locked="0"/>
    </xf>
    <xf numFmtId="0" fontId="6" fillId="0" borderId="0" xfId="0" applyNumberFormat="1" applyFont="1" applyFill="1" applyAlignment="1" applyProtection="1">
      <alignment horizontal="left"/>
      <protection locked="0"/>
    </xf>
    <xf numFmtId="0" fontId="6" fillId="0" borderId="0" xfId="125" applyFont="1" applyFill="1" applyBorder="1" applyAlignment="1" applyProtection="1">
      <protection locked="0"/>
    </xf>
    <xf numFmtId="0" fontId="6" fillId="0" borderId="0" xfId="0" applyFont="1" applyFill="1" applyAlignment="1" applyProtection="1">
      <protection locked="0"/>
    </xf>
    <xf numFmtId="0" fontId="6" fillId="0" borderId="0" xfId="0" applyFont="1" applyAlignment="1" applyProtection="1">
      <alignment horizontal="right"/>
      <protection locked="0"/>
    </xf>
    <xf numFmtId="49" fontId="6" fillId="0" borderId="0" xfId="0" applyNumberFormat="1" applyFont="1" applyProtection="1">
      <protection locked="0"/>
    </xf>
    <xf numFmtId="0" fontId="34" fillId="0" borderId="0" xfId="0" applyFont="1" applyFill="1" applyProtection="1">
      <protection locked="0"/>
    </xf>
    <xf numFmtId="0" fontId="26" fillId="0" borderId="0" xfId="126" applyFont="1" applyFill="1" applyAlignment="1" applyProtection="1">
      <protection locked="0"/>
    </xf>
    <xf numFmtId="0" fontId="26" fillId="0" borderId="0" xfId="126" applyFont="1" applyFill="1" applyBorder="1" applyAlignment="1" applyProtection="1">
      <alignment vertical="top"/>
      <protection locked="0"/>
    </xf>
    <xf numFmtId="0" fontId="24" fillId="0" borderId="0" xfId="199" applyFont="1" applyProtection="1"/>
    <xf numFmtId="49" fontId="6" fillId="26" borderId="20" xfId="0" applyNumberFormat="1" applyFont="1" applyFill="1" applyBorder="1" applyAlignment="1" applyProtection="1">
      <alignment horizontal="right" vertical="top"/>
    </xf>
    <xf numFmtId="2" fontId="6" fillId="26" borderId="23" xfId="0" applyNumberFormat="1" applyFont="1" applyFill="1" applyBorder="1" applyAlignment="1" applyProtection="1">
      <alignment horizontal="right" vertical="top"/>
    </xf>
    <xf numFmtId="0" fontId="6" fillId="26" borderId="18" xfId="0" applyFont="1" applyFill="1" applyBorder="1" applyAlignment="1" applyProtection="1">
      <alignment horizontal="left" vertical="top" wrapText="1" indent="1"/>
    </xf>
    <xf numFmtId="0" fontId="35" fillId="0" borderId="0" xfId="0" applyFont="1" applyFill="1" applyProtection="1">
      <protection locked="0"/>
    </xf>
    <xf numFmtId="0" fontId="6" fillId="0" borderId="0" xfId="0" applyFont="1" applyAlignment="1" applyProtection="1">
      <alignment wrapText="1"/>
      <protection locked="0"/>
    </xf>
    <xf numFmtId="0" fontId="6" fillId="0" borderId="0" xfId="0" applyFont="1" applyFill="1" applyAlignment="1" applyProtection="1">
      <alignment wrapText="1"/>
      <protection locked="0"/>
    </xf>
    <xf numFmtId="49" fontId="6" fillId="0" borderId="0" xfId="0" applyNumberFormat="1" applyFont="1" applyFill="1" applyAlignment="1" applyProtection="1">
      <alignment horizontal="left"/>
      <protection locked="0"/>
    </xf>
    <xf numFmtId="0" fontId="6" fillId="0" borderId="0" xfId="125" applyFont="1" applyFill="1" applyBorder="1" applyAlignment="1" applyProtection="1">
      <alignment wrapText="1"/>
      <protection locked="0"/>
    </xf>
    <xf numFmtId="0" fontId="6" fillId="0" borderId="0" xfId="0" applyFont="1" applyAlignment="1" applyProtection="1">
      <protection locked="0"/>
    </xf>
    <xf numFmtId="0" fontId="6" fillId="0" borderId="0" xfId="125" applyFont="1" applyAlignment="1" applyProtection="1">
      <alignment wrapText="1"/>
      <protection locked="0"/>
    </xf>
    <xf numFmtId="164" fontId="6" fillId="0" borderId="0" xfId="81" applyNumberFormat="1" applyFont="1" applyBorder="1" applyProtection="1">
      <protection locked="0"/>
    </xf>
    <xf numFmtId="0" fontId="0" fillId="0" borderId="0" xfId="0" applyProtection="1">
      <protection locked="0"/>
    </xf>
    <xf numFmtId="0" fontId="36" fillId="24" borderId="92" xfId="325" applyFont="1" applyFill="1" applyBorder="1" applyAlignment="1" applyProtection="1">
      <alignment horizontal="center"/>
      <protection locked="0"/>
    </xf>
    <xf numFmtId="0" fontId="0" fillId="0" borderId="0" xfId="0" applyProtection="1"/>
    <xf numFmtId="0" fontId="36" fillId="24" borderId="36" xfId="325" applyFont="1" applyFill="1" applyBorder="1" applyProtection="1"/>
    <xf numFmtId="0" fontId="36" fillId="24" borderId="37" xfId="325" applyFont="1" applyFill="1" applyBorder="1" applyProtection="1"/>
    <xf numFmtId="0" fontId="37" fillId="0" borderId="24" xfId="325" quotePrefix="1" applyFont="1" applyBorder="1" applyAlignment="1" applyProtection="1">
      <alignment horizontal="right" vertical="center"/>
    </xf>
    <xf numFmtId="0" fontId="38" fillId="0" borderId="43" xfId="0" quotePrefix="1" applyFont="1" applyBorder="1" applyAlignment="1" applyProtection="1">
      <alignment horizontal="right"/>
    </xf>
    <xf numFmtId="0" fontId="26" fillId="0" borderId="0" xfId="126" applyFont="1" applyAlignment="1" applyProtection="1">
      <protection locked="0"/>
    </xf>
    <xf numFmtId="0" fontId="6" fillId="0" borderId="0" xfId="126" applyFont="1" applyBorder="1" applyAlignment="1" applyProtection="1">
      <protection locked="0"/>
    </xf>
    <xf numFmtId="49" fontId="6" fillId="26" borderId="71" xfId="125" applyNumberFormat="1" applyFont="1" applyFill="1" applyBorder="1" applyAlignment="1" applyProtection="1">
      <alignment horizontal="right"/>
    </xf>
    <xf numFmtId="0" fontId="6" fillId="26" borderId="34" xfId="0" applyNumberFormat="1" applyFont="1" applyFill="1" applyBorder="1" applyAlignment="1" applyProtection="1">
      <alignment vertical="top"/>
    </xf>
    <xf numFmtId="0" fontId="6" fillId="26" borderId="47" xfId="125" applyFont="1" applyFill="1" applyBorder="1" applyAlignment="1" applyProtection="1">
      <alignment horizontal="left" vertical="top" indent="1"/>
    </xf>
    <xf numFmtId="164" fontId="6" fillId="0" borderId="0" xfId="0" applyNumberFormat="1" applyFont="1" applyProtection="1">
      <protection locked="0"/>
    </xf>
    <xf numFmtId="165" fontId="6" fillId="0" borderId="25" xfId="62" applyNumberFormat="1" applyFont="1" applyFill="1" applyBorder="1" applyAlignment="1" applyProtection="1">
      <alignment vertical="top"/>
      <protection locked="0"/>
    </xf>
    <xf numFmtId="165" fontId="6" fillId="0" borderId="29" xfId="62" applyNumberFormat="1" applyFont="1" applyFill="1" applyBorder="1" applyAlignment="1" applyProtection="1">
      <alignment vertical="top"/>
      <protection locked="0"/>
    </xf>
    <xf numFmtId="165" fontId="6" fillId="27" borderId="50" xfId="62" applyNumberFormat="1" applyFont="1" applyFill="1" applyBorder="1" applyAlignment="1" applyProtection="1">
      <alignment vertical="top"/>
    </xf>
    <xf numFmtId="0" fontId="0" fillId="0" borderId="0" xfId="0" applyFill="1" applyProtection="1">
      <protection locked="0"/>
    </xf>
    <xf numFmtId="0" fontId="30" fillId="0" borderId="0" xfId="0" applyFont="1" applyProtection="1">
      <protection locked="0"/>
    </xf>
    <xf numFmtId="0" fontId="0" fillId="0" borderId="0" xfId="0" applyFont="1" applyProtection="1">
      <protection locked="0"/>
    </xf>
    <xf numFmtId="165" fontId="6" fillId="27" borderId="26" xfId="62" applyNumberFormat="1" applyFont="1" applyFill="1" applyBorder="1" applyAlignment="1" applyProtection="1">
      <alignment vertical="top"/>
    </xf>
    <xf numFmtId="0" fontId="6" fillId="0" borderId="0" xfId="0" applyFont="1" applyAlignment="1" applyProtection="1">
      <alignment wrapText="1"/>
    </xf>
    <xf numFmtId="14" fontId="6" fillId="0" borderId="0" xfId="0" applyNumberFormat="1" applyFont="1" applyAlignment="1" applyProtection="1">
      <alignment wrapText="1"/>
      <protection locked="0"/>
    </xf>
    <xf numFmtId="14" fontId="6" fillId="0" borderId="42" xfId="0" applyNumberFormat="1" applyFont="1" applyBorder="1" applyAlignment="1" applyProtection="1">
      <alignment horizontal="center" vertical="top" wrapText="1"/>
    </xf>
    <xf numFmtId="49" fontId="6" fillId="0" borderId="37" xfId="0" applyNumberFormat="1" applyFont="1" applyBorder="1" applyAlignment="1" applyProtection="1">
      <alignment horizontal="center" vertical="top" wrapText="1"/>
    </xf>
    <xf numFmtId="49" fontId="6" fillId="0" borderId="28" xfId="0" applyNumberFormat="1" applyFont="1" applyBorder="1" applyAlignment="1" applyProtection="1">
      <alignment horizontal="center" vertical="top" wrapText="1"/>
    </xf>
    <xf numFmtId="14" fontId="6" fillId="0" borderId="47" xfId="0" applyNumberFormat="1" applyFont="1" applyBorder="1" applyAlignment="1" applyProtection="1">
      <alignment horizontal="center" vertical="top" wrapText="1"/>
    </xf>
    <xf numFmtId="164" fontId="6" fillId="0" borderId="31" xfId="81" applyNumberFormat="1" applyFont="1" applyFill="1" applyBorder="1" applyAlignment="1" applyProtection="1">
      <alignment horizontal="center" vertical="top"/>
      <protection locked="0"/>
    </xf>
    <xf numFmtId="164" fontId="6" fillId="0" borderId="31" xfId="81" applyNumberFormat="1" applyFont="1" applyFill="1" applyBorder="1" applyAlignment="1" applyProtection="1">
      <alignment vertical="top"/>
      <protection locked="0"/>
    </xf>
    <xf numFmtId="49" fontId="6" fillId="0" borderId="36" xfId="0" applyNumberFormat="1" applyFont="1" applyBorder="1" applyAlignment="1" applyProtection="1">
      <alignment horizontal="center" vertical="top" wrapText="1"/>
    </xf>
    <xf numFmtId="14" fontId="6" fillId="0" borderId="34" xfId="0" applyNumberFormat="1" applyFont="1" applyBorder="1" applyAlignment="1" applyProtection="1">
      <alignment horizontal="center" vertical="top" wrapText="1"/>
    </xf>
    <xf numFmtId="0" fontId="6" fillId="0" borderId="26" xfId="0" applyFont="1" applyFill="1" applyBorder="1" applyAlignment="1" applyProtection="1">
      <alignment horizontal="center" vertical="top" wrapText="1"/>
    </xf>
    <xf numFmtId="0" fontId="6" fillId="0" borderId="94" xfId="0" applyFont="1" applyFill="1" applyBorder="1" applyAlignment="1" applyProtection="1">
      <alignment horizontal="center" vertical="top" wrapText="1"/>
    </xf>
    <xf numFmtId="0" fontId="6" fillId="0" borderId="47" xfId="0" applyFont="1" applyFill="1" applyBorder="1" applyAlignment="1" applyProtection="1">
      <alignment horizontal="center" vertical="top" wrapText="1"/>
    </xf>
    <xf numFmtId="0" fontId="26" fillId="0" borderId="0" xfId="126" applyFont="1" applyFill="1" applyBorder="1" applyAlignment="1" applyProtection="1">
      <alignment horizontal="left" vertical="top" wrapText="1"/>
    </xf>
    <xf numFmtId="164" fontId="6" fillId="26" borderId="58" xfId="81" applyNumberFormat="1" applyFont="1" applyFill="1" applyBorder="1" applyAlignment="1" applyProtection="1">
      <alignment vertical="top"/>
    </xf>
    <xf numFmtId="164" fontId="6" fillId="26" borderId="28" xfId="81" applyNumberFormat="1" applyFont="1" applyFill="1" applyBorder="1" applyAlignment="1" applyProtection="1">
      <alignment vertical="top"/>
    </xf>
    <xf numFmtId="164" fontId="6" fillId="26" borderId="29" xfId="81" applyNumberFormat="1" applyFont="1" applyFill="1" applyBorder="1" applyAlignment="1" applyProtection="1">
      <alignment vertical="top"/>
    </xf>
    <xf numFmtId="164" fontId="6" fillId="26" borderId="0" xfId="81" applyNumberFormat="1" applyFont="1" applyFill="1" applyBorder="1" applyAlignment="1" applyProtection="1">
      <alignment vertical="top"/>
    </xf>
    <xf numFmtId="164" fontId="6" fillId="26" borderId="25" xfId="81" applyNumberFormat="1" applyFont="1" applyFill="1" applyBorder="1" applyAlignment="1" applyProtection="1">
      <alignment vertical="top"/>
    </xf>
    <xf numFmtId="164" fontId="6" fillId="26" borderId="45" xfId="81" applyNumberFormat="1" applyFont="1" applyFill="1" applyBorder="1" applyAlignment="1" applyProtection="1">
      <alignment vertical="top"/>
    </xf>
    <xf numFmtId="164" fontId="6" fillId="26" borderId="39" xfId="81" applyNumberFormat="1" applyFont="1" applyFill="1" applyBorder="1" applyAlignment="1" applyProtection="1">
      <alignment vertical="top"/>
    </xf>
    <xf numFmtId="164" fontId="6" fillId="26" borderId="49" xfId="81" applyNumberFormat="1" applyFont="1" applyFill="1" applyBorder="1" applyAlignment="1" applyProtection="1">
      <alignment vertical="top"/>
    </xf>
    <xf numFmtId="164" fontId="6" fillId="26" borderId="93" xfId="81" applyNumberFormat="1" applyFont="1" applyFill="1" applyBorder="1" applyAlignment="1" applyProtection="1">
      <alignment vertical="top"/>
    </xf>
    <xf numFmtId="164" fontId="6" fillId="26" borderId="60" xfId="81" applyNumberFormat="1" applyFont="1" applyFill="1" applyBorder="1" applyAlignment="1" applyProtection="1">
      <alignment vertical="top"/>
    </xf>
    <xf numFmtId="164" fontId="6" fillId="26" borderId="38" xfId="81" applyNumberFormat="1" applyFont="1" applyFill="1" applyBorder="1" applyAlignment="1" applyProtection="1">
      <alignment vertical="top"/>
    </xf>
    <xf numFmtId="164" fontId="6" fillId="26" borderId="48" xfId="81" applyNumberFormat="1" applyFont="1" applyFill="1" applyBorder="1" applyAlignment="1" applyProtection="1">
      <alignment vertical="top"/>
    </xf>
    <xf numFmtId="164" fontId="6" fillId="26" borderId="59" xfId="81" applyNumberFormat="1" applyFont="1" applyFill="1" applyBorder="1" applyAlignment="1" applyProtection="1">
      <alignment vertical="top"/>
    </xf>
    <xf numFmtId="164" fontId="6" fillId="26" borderId="22" xfId="81" applyNumberFormat="1" applyFont="1" applyFill="1" applyBorder="1" applyAlignment="1" applyProtection="1">
      <alignment vertical="top"/>
    </xf>
    <xf numFmtId="165" fontId="6" fillId="25" borderId="36" xfId="62" applyNumberFormat="1" applyFont="1" applyFill="1" applyBorder="1" applyAlignment="1" applyProtection="1">
      <alignment vertical="top"/>
    </xf>
    <xf numFmtId="0" fontId="6" fillId="25" borderId="37" xfId="0" applyFont="1" applyFill="1" applyBorder="1" applyProtection="1"/>
    <xf numFmtId="165" fontId="6" fillId="25" borderId="28" xfId="62" applyNumberFormat="1" applyFont="1" applyFill="1" applyBorder="1" applyAlignment="1" applyProtection="1">
      <alignment vertical="top"/>
    </xf>
    <xf numFmtId="165" fontId="6" fillId="25" borderId="0" xfId="62" applyNumberFormat="1" applyFont="1" applyFill="1" applyBorder="1" applyAlignment="1" applyProtection="1">
      <alignment vertical="top"/>
    </xf>
    <xf numFmtId="0" fontId="6" fillId="25" borderId="31" xfId="0" applyFont="1" applyFill="1" applyBorder="1" applyProtection="1"/>
    <xf numFmtId="165" fontId="6" fillId="25" borderId="45" xfId="62" applyNumberFormat="1" applyFont="1" applyFill="1" applyBorder="1" applyAlignment="1" applyProtection="1">
      <alignment vertical="top"/>
    </xf>
    <xf numFmtId="164" fontId="6" fillId="25" borderId="0" xfId="81" applyNumberFormat="1" applyFont="1" applyFill="1" applyBorder="1" applyProtection="1"/>
    <xf numFmtId="164" fontId="6" fillId="25" borderId="45" xfId="81" applyNumberFormat="1" applyFont="1" applyFill="1" applyBorder="1" applyProtection="1"/>
    <xf numFmtId="164" fontId="6" fillId="25" borderId="34" xfId="81" applyNumberFormat="1" applyFont="1" applyFill="1" applyBorder="1" applyProtection="1"/>
    <xf numFmtId="0" fontId="6" fillId="25" borderId="42" xfId="0" applyFont="1" applyFill="1" applyBorder="1" applyProtection="1"/>
    <xf numFmtId="164" fontId="6" fillId="25" borderId="47" xfId="81" applyNumberFormat="1" applyFont="1" applyFill="1" applyBorder="1" applyProtection="1"/>
    <xf numFmtId="0" fontId="6" fillId="26" borderId="63" xfId="91" applyNumberFormat="1" applyFont="1" applyFill="1" applyBorder="1" applyAlignment="1" applyProtection="1">
      <alignment vertical="top"/>
    </xf>
    <xf numFmtId="0" fontId="6" fillId="26" borderId="27" xfId="91" applyNumberFormat="1" applyFont="1" applyFill="1" applyBorder="1" applyAlignment="1" applyProtection="1">
      <alignment vertical="top"/>
    </xf>
    <xf numFmtId="0" fontId="6" fillId="26" borderId="33" xfId="91" applyNumberFormat="1" applyFont="1" applyFill="1" applyBorder="1" applyAlignment="1" applyProtection="1">
      <alignment vertical="top"/>
    </xf>
    <xf numFmtId="164" fontId="6" fillId="25" borderId="0" xfId="81" applyNumberFormat="1" applyFont="1" applyFill="1" applyBorder="1" applyAlignment="1" applyProtection="1">
      <alignment horizontal="center" vertical="top"/>
    </xf>
    <xf numFmtId="164" fontId="6" fillId="25" borderId="45" xfId="81" applyNumberFormat="1" applyFont="1" applyFill="1" applyBorder="1" applyAlignment="1" applyProtection="1">
      <alignment horizontal="center" vertical="top"/>
    </xf>
    <xf numFmtId="0" fontId="6" fillId="26" borderId="51" xfId="91" applyNumberFormat="1" applyFont="1" applyFill="1" applyBorder="1" applyAlignment="1" applyProtection="1">
      <alignment vertical="top"/>
    </xf>
    <xf numFmtId="0" fontId="6" fillId="26" borderId="35" xfId="81" applyNumberFormat="1" applyFont="1" applyFill="1" applyBorder="1" applyAlignment="1" applyProtection="1">
      <alignment vertical="top"/>
    </xf>
    <xf numFmtId="0" fontId="6" fillId="26" borderId="46" xfId="81" applyNumberFormat="1" applyFont="1" applyFill="1" applyBorder="1" applyAlignment="1" applyProtection="1">
      <alignment vertical="top"/>
    </xf>
    <xf numFmtId="0" fontId="6" fillId="26" borderId="31" xfId="91" applyNumberFormat="1" applyFont="1" applyFill="1" applyBorder="1" applyAlignment="1" applyProtection="1">
      <alignment vertical="top"/>
    </xf>
    <xf numFmtId="0" fontId="6" fillId="26" borderId="45" xfId="91" applyNumberFormat="1" applyFont="1" applyFill="1" applyBorder="1" applyAlignment="1" applyProtection="1">
      <alignment vertical="top"/>
    </xf>
    <xf numFmtId="0" fontId="6" fillId="26" borderId="31" xfId="126" applyNumberFormat="1" applyFont="1" applyFill="1" applyBorder="1" applyAlignment="1" applyProtection="1">
      <alignment horizontal="center" vertical="top"/>
    </xf>
    <xf numFmtId="0" fontId="6" fillId="26" borderId="0" xfId="126" applyNumberFormat="1" applyFont="1" applyFill="1" applyBorder="1" applyAlignment="1" applyProtection="1">
      <alignment horizontal="center" vertical="top"/>
    </xf>
    <xf numFmtId="0" fontId="6" fillId="26" borderId="45" xfId="126" applyNumberFormat="1" applyFont="1" applyFill="1" applyBorder="1" applyAlignment="1" applyProtection="1">
      <alignment horizontal="center" vertical="top"/>
    </xf>
    <xf numFmtId="0" fontId="6" fillId="26" borderId="56" xfId="126" applyNumberFormat="1" applyFont="1" applyFill="1" applyBorder="1" applyAlignment="1" applyProtection="1">
      <alignment horizontal="center" vertical="top"/>
    </xf>
    <xf numFmtId="0" fontId="6" fillId="26" borderId="19" xfId="126" applyNumberFormat="1" applyFont="1" applyFill="1" applyBorder="1" applyAlignment="1" applyProtection="1">
      <alignment horizontal="center" vertical="top"/>
    </xf>
    <xf numFmtId="0" fontId="6" fillId="26" borderId="72" xfId="126" applyNumberFormat="1" applyFont="1" applyFill="1" applyBorder="1" applyAlignment="1" applyProtection="1">
      <alignment horizontal="center" vertical="top"/>
    </xf>
    <xf numFmtId="0" fontId="6" fillId="26" borderId="63" xfId="125" applyFont="1" applyFill="1" applyBorder="1" applyAlignment="1" applyProtection="1"/>
    <xf numFmtId="0" fontId="6" fillId="26" borderId="27" xfId="125" applyFont="1" applyFill="1" applyBorder="1" applyAlignment="1" applyProtection="1"/>
    <xf numFmtId="0" fontId="6" fillId="26" borderId="33" xfId="125" applyFont="1" applyFill="1" applyBorder="1" applyAlignment="1" applyProtection="1"/>
    <xf numFmtId="164" fontId="6" fillId="26" borderId="27" xfId="91" applyNumberFormat="1" applyFont="1" applyFill="1" applyBorder="1" applyAlignment="1" applyProtection="1"/>
    <xf numFmtId="0" fontId="6" fillId="26" borderId="27" xfId="0" applyFont="1" applyFill="1" applyBorder="1" applyProtection="1"/>
    <xf numFmtId="0" fontId="6" fillId="25" borderId="31" xfId="125" applyFont="1" applyFill="1" applyBorder="1" applyAlignment="1" applyProtection="1"/>
    <xf numFmtId="0" fontId="6" fillId="25" borderId="0" xfId="125" applyFont="1" applyFill="1" applyBorder="1" applyAlignment="1" applyProtection="1"/>
    <xf numFmtId="0" fontId="6" fillId="26" borderId="42" xfId="126" applyNumberFormat="1" applyFont="1" applyFill="1" applyBorder="1" applyAlignment="1" applyProtection="1">
      <alignment horizontal="center" vertical="top"/>
    </xf>
    <xf numFmtId="0" fontId="6" fillId="26" borderId="34" xfId="126" applyNumberFormat="1" applyFont="1" applyFill="1" applyBorder="1" applyAlignment="1" applyProtection="1">
      <alignment horizontal="center" vertical="top"/>
    </xf>
    <xf numFmtId="0" fontId="6" fillId="26" borderId="47" xfId="126" applyNumberFormat="1" applyFont="1" applyFill="1" applyBorder="1" applyAlignment="1" applyProtection="1">
      <alignment horizontal="center" vertical="top"/>
    </xf>
    <xf numFmtId="0" fontId="26"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6"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6" fillId="26" borderId="26" xfId="81" applyNumberFormat="1" applyFont="1" applyFill="1" applyBorder="1" applyAlignment="1" applyProtection="1">
      <alignment horizontal="center" vertical="top"/>
    </xf>
    <xf numFmtId="164" fontId="6" fillId="26" borderId="47" xfId="81" applyNumberFormat="1" applyFont="1" applyFill="1" applyBorder="1" applyAlignment="1" applyProtection="1">
      <alignment horizontal="center" vertical="top"/>
    </xf>
    <xf numFmtId="164" fontId="6" fillId="26" borderId="34" xfId="81" applyNumberFormat="1" applyFont="1" applyFill="1" applyBorder="1" applyAlignment="1" applyProtection="1">
      <alignment horizontal="center" vertical="top"/>
    </xf>
    <xf numFmtId="164" fontId="6" fillId="26" borderId="25" xfId="81" applyNumberFormat="1" applyFont="1" applyFill="1" applyBorder="1" applyAlignment="1" applyProtection="1">
      <alignment horizontal="center" vertical="top"/>
    </xf>
    <xf numFmtId="164" fontId="6" fillId="26" borderId="48" xfId="81" applyNumberFormat="1" applyFont="1" applyFill="1" applyBorder="1" applyAlignment="1" applyProtection="1">
      <alignment horizontal="center" vertical="top"/>
    </xf>
    <xf numFmtId="164" fontId="6" fillId="26" borderId="59" xfId="81" applyNumberFormat="1" applyFont="1" applyFill="1" applyBorder="1" applyAlignment="1" applyProtection="1">
      <alignment horizontal="center" vertical="top"/>
    </xf>
    <xf numFmtId="164" fontId="6" fillId="26" borderId="45" xfId="81" applyNumberFormat="1" applyFont="1" applyFill="1" applyBorder="1" applyAlignment="1" applyProtection="1">
      <alignment horizontal="center" vertical="top"/>
    </xf>
    <xf numFmtId="164" fontId="6" fillId="26" borderId="0" xfId="81" applyNumberFormat="1" applyFont="1" applyFill="1" applyBorder="1" applyAlignment="1" applyProtection="1">
      <alignment horizontal="center" vertical="top"/>
    </xf>
    <xf numFmtId="164" fontId="6" fillId="26" borderId="39" xfId="81" applyNumberFormat="1" applyFont="1" applyFill="1" applyBorder="1" applyAlignment="1" applyProtection="1">
      <alignment horizontal="center" vertical="top"/>
    </xf>
    <xf numFmtId="164" fontId="6" fillId="26" borderId="46" xfId="81" applyNumberFormat="1" applyFont="1" applyFill="1" applyBorder="1" applyAlignment="1" applyProtection="1">
      <alignment horizontal="center" vertical="top"/>
    </xf>
    <xf numFmtId="164" fontId="6" fillId="26" borderId="35" xfId="81" applyNumberFormat="1" applyFont="1" applyFill="1" applyBorder="1" applyAlignment="1" applyProtection="1">
      <alignment horizontal="center" vertical="top"/>
    </xf>
    <xf numFmtId="0" fontId="6" fillId="26" borderId="32" xfId="0" applyFont="1" applyFill="1" applyBorder="1" applyAlignment="1" applyProtection="1">
      <alignment horizontal="center" vertical="top"/>
    </xf>
    <xf numFmtId="0" fontId="6" fillId="26" borderId="33" xfId="0" applyFont="1" applyFill="1" applyBorder="1" applyAlignment="1" applyProtection="1">
      <alignment horizontal="center" vertical="top"/>
    </xf>
    <xf numFmtId="0" fontId="6" fillId="26" borderId="27" xfId="0" applyFont="1" applyFill="1" applyBorder="1" applyAlignment="1" applyProtection="1">
      <alignment horizontal="center" vertical="top"/>
    </xf>
    <xf numFmtId="164" fontId="6" fillId="25" borderId="25" xfId="81" applyNumberFormat="1" applyFont="1" applyFill="1" applyBorder="1" applyAlignment="1" applyProtection="1">
      <alignment horizontal="center" vertical="top"/>
    </xf>
    <xf numFmtId="164" fontId="6" fillId="25" borderId="48" xfId="81" applyNumberFormat="1" applyFont="1" applyFill="1" applyBorder="1" applyAlignment="1" applyProtection="1">
      <alignment horizontal="center" vertical="top"/>
    </xf>
    <xf numFmtId="164" fontId="6" fillId="25" borderId="59" xfId="81" applyNumberFormat="1" applyFont="1" applyFill="1" applyBorder="1" applyAlignment="1" applyProtection="1">
      <alignment horizontal="center" vertical="top"/>
    </xf>
    <xf numFmtId="166" fontId="6" fillId="0" borderId="45" xfId="81" applyNumberFormat="1" applyFont="1" applyFill="1" applyBorder="1" applyAlignment="1" applyProtection="1">
      <alignment horizontal="center" vertical="top"/>
      <protection locked="0"/>
    </xf>
    <xf numFmtId="166" fontId="6" fillId="0" borderId="25" xfId="81" applyNumberFormat="1" applyFont="1" applyFill="1" applyBorder="1" applyAlignment="1" applyProtection="1">
      <alignment horizontal="center" vertical="top"/>
      <protection locked="0"/>
    </xf>
    <xf numFmtId="3" fontId="6" fillId="0" borderId="56" xfId="126" applyNumberFormat="1" applyFont="1" applyFill="1" applyBorder="1" applyAlignment="1" applyProtection="1">
      <alignment horizontal="center" vertical="top"/>
      <protection locked="0"/>
    </xf>
    <xf numFmtId="3" fontId="6" fillId="0" borderId="19" xfId="126" applyNumberFormat="1" applyFont="1" applyFill="1" applyBorder="1" applyAlignment="1" applyProtection="1">
      <alignment horizontal="center" vertical="top"/>
      <protection locked="0"/>
    </xf>
    <xf numFmtId="3" fontId="6" fillId="0" borderId="63" xfId="126" applyNumberFormat="1" applyFont="1" applyFill="1" applyBorder="1" applyAlignment="1" applyProtection="1">
      <alignment horizontal="center" vertical="top"/>
      <protection locked="0"/>
    </xf>
    <xf numFmtId="166" fontId="6" fillId="0" borderId="48" xfId="81" applyNumberFormat="1" applyFont="1" applyFill="1" applyBorder="1" applyAlignment="1" applyProtection="1">
      <alignment horizontal="center" vertical="top"/>
      <protection locked="0"/>
    </xf>
    <xf numFmtId="166" fontId="6" fillId="0" borderId="0" xfId="81" applyNumberFormat="1" applyFont="1" applyFill="1" applyBorder="1" applyAlignment="1" applyProtection="1">
      <alignment horizontal="center" vertical="top"/>
      <protection locked="0"/>
    </xf>
    <xf numFmtId="166" fontId="6" fillId="0" borderId="59" xfId="81" applyNumberFormat="1" applyFont="1" applyFill="1" applyBorder="1" applyAlignment="1" applyProtection="1">
      <alignment horizontal="center" vertical="top"/>
      <protection locked="0"/>
    </xf>
    <xf numFmtId="166" fontId="6" fillId="0" borderId="48" xfId="81" applyNumberFormat="1" applyFont="1" applyFill="1" applyBorder="1" applyAlignment="1" applyProtection="1">
      <alignment vertical="top"/>
      <protection locked="0"/>
    </xf>
    <xf numFmtId="166" fontId="6" fillId="0" borderId="25" xfId="81" applyNumberFormat="1" applyFont="1" applyFill="1" applyBorder="1" applyAlignment="1" applyProtection="1">
      <alignment vertical="top"/>
      <protection locked="0"/>
    </xf>
    <xf numFmtId="166" fontId="6" fillId="0" borderId="25" xfId="81" applyNumberFormat="1" applyFont="1" applyBorder="1" applyAlignment="1" applyProtection="1">
      <alignment vertical="top"/>
      <protection locked="0"/>
    </xf>
    <xf numFmtId="166" fontId="6" fillId="0" borderId="29" xfId="81" applyNumberFormat="1" applyFont="1" applyFill="1" applyBorder="1" applyAlignment="1" applyProtection="1">
      <alignment vertical="top"/>
      <protection locked="0"/>
    </xf>
    <xf numFmtId="166" fontId="6" fillId="0" borderId="59" xfId="81" applyNumberFormat="1" applyFont="1" applyFill="1" applyBorder="1" applyAlignment="1" applyProtection="1">
      <alignment vertical="top"/>
      <protection locked="0"/>
    </xf>
    <xf numFmtId="166" fontId="6" fillId="0" borderId="22" xfId="81" applyNumberFormat="1" applyFont="1" applyFill="1" applyBorder="1" applyAlignment="1" applyProtection="1">
      <alignment vertical="top"/>
      <protection locked="0"/>
    </xf>
    <xf numFmtId="166" fontId="6" fillId="0" borderId="23" xfId="0" applyNumberFormat="1" applyFont="1" applyFill="1" applyBorder="1" applyAlignment="1" applyProtection="1">
      <alignment vertical="top"/>
      <protection locked="0"/>
    </xf>
    <xf numFmtId="166" fontId="6" fillId="0" borderId="55" xfId="0" applyNumberFormat="1" applyFont="1" applyFill="1" applyBorder="1" applyAlignment="1" applyProtection="1">
      <alignment vertical="top"/>
      <protection locked="0"/>
    </xf>
    <xf numFmtId="38" fontId="6" fillId="0" borderId="48" xfId="81" applyNumberFormat="1" applyFont="1" applyFill="1" applyBorder="1" applyAlignment="1" applyProtection="1">
      <alignment vertical="top"/>
      <protection locked="0"/>
    </xf>
    <xf numFmtId="0" fontId="26" fillId="0" borderId="0" xfId="126" applyFont="1" applyFill="1" applyBorder="1" applyAlignment="1" applyProtection="1">
      <alignment vertical="top"/>
    </xf>
    <xf numFmtId="0" fontId="26" fillId="0" borderId="0" xfId="126" applyFont="1" applyAlignment="1" applyProtection="1"/>
    <xf numFmtId="167" fontId="6" fillId="27" borderId="0" xfId="125" applyNumberFormat="1" applyFont="1" applyFill="1" applyAlignment="1" applyProtection="1"/>
    <xf numFmtId="0" fontId="6" fillId="0" borderId="0" xfId="126" applyFont="1" applyBorder="1" applyAlignment="1" applyProtection="1">
      <alignment horizontal="left"/>
    </xf>
    <xf numFmtId="0" fontId="6" fillId="0" borderId="0" xfId="125" applyFont="1" applyFill="1" applyAlignment="1" applyProtection="1"/>
    <xf numFmtId="164" fontId="6" fillId="0" borderId="31" xfId="92" applyNumberFormat="1" applyFont="1" applyFill="1" applyBorder="1" applyAlignment="1" applyProtection="1">
      <alignment vertical="top"/>
      <protection locked="0"/>
    </xf>
    <xf numFmtId="0" fontId="6" fillId="0" borderId="0" xfId="0" applyFont="1" applyFill="1" applyAlignment="1" applyProtection="1">
      <alignment wrapText="1"/>
    </xf>
    <xf numFmtId="0" fontId="6" fillId="0" borderId="98" xfId="608" applyFont="1" applyFill="1" applyBorder="1" applyAlignment="1" applyProtection="1">
      <alignment horizontal="left" wrapText="1" indent="3"/>
      <protection locked="0"/>
    </xf>
    <xf numFmtId="0" fontId="6" fillId="0" borderId="98" xfId="608" applyFont="1" applyFill="1" applyBorder="1" applyAlignment="1" applyProtection="1">
      <alignment horizontal="left" wrapText="1" indent="3"/>
      <protection locked="0"/>
    </xf>
    <xf numFmtId="0" fontId="6" fillId="0" borderId="85" xfId="324" applyFont="1" applyBorder="1" applyAlignment="1" applyProtection="1">
      <alignment horizontal="left" wrapText="1" indent="1"/>
      <protection locked="0"/>
    </xf>
    <xf numFmtId="0" fontId="26"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6" fillId="0" borderId="0" xfId="0" applyFont="1" applyFill="1" applyAlignment="1" applyProtection="1">
      <alignment horizontal="center"/>
    </xf>
    <xf numFmtId="0" fontId="0" fillId="0" borderId="0" xfId="0" applyFill="1" applyAlignment="1" applyProtection="1">
      <alignment horizontal="center"/>
    </xf>
    <xf numFmtId="0" fontId="26" fillId="31" borderId="37" xfId="0" applyFont="1" applyFill="1" applyBorder="1" applyAlignment="1" applyProtection="1">
      <alignment horizontal="center"/>
    </xf>
    <xf numFmtId="0" fontId="26" fillId="31" borderId="36" xfId="0" applyFont="1" applyFill="1" applyBorder="1" applyAlignment="1" applyProtection="1">
      <alignment horizontal="center"/>
    </xf>
    <xf numFmtId="0" fontId="26" fillId="30" borderId="30" xfId="0" applyFont="1" applyFill="1" applyBorder="1" applyAlignment="1" applyProtection="1">
      <alignment horizontal="center" vertical="center" wrapText="1"/>
    </xf>
    <xf numFmtId="0" fontId="6" fillId="0" borderId="40" xfId="0" applyFont="1" applyBorder="1" applyAlignment="1" applyProtection="1">
      <alignment horizontal="center" vertical="center" wrapText="1"/>
    </xf>
    <xf numFmtId="0" fontId="6" fillId="0" borderId="41" xfId="0" applyFont="1" applyBorder="1" applyAlignment="1" applyProtection="1">
      <alignment horizontal="center" vertical="center" wrapText="1"/>
    </xf>
    <xf numFmtId="0" fontId="26" fillId="24" borderId="30" xfId="0" applyFont="1" applyFill="1" applyBorder="1" applyAlignment="1" applyProtection="1">
      <alignment horizontal="center"/>
    </xf>
    <xf numFmtId="0" fontId="26" fillId="24" borderId="40" xfId="0" applyFont="1" applyFill="1" applyBorder="1" applyAlignment="1" applyProtection="1">
      <alignment horizontal="center"/>
    </xf>
    <xf numFmtId="0" fontId="26" fillId="31" borderId="37" xfId="0" applyFont="1" applyFill="1" applyBorder="1" applyAlignment="1" applyProtection="1">
      <alignment horizontal="center" vertical="center"/>
    </xf>
    <xf numFmtId="0" fontId="26" fillId="31" borderId="28" xfId="0" applyFont="1" applyFill="1" applyBorder="1" applyAlignment="1" applyProtection="1">
      <alignment horizontal="center" vertical="center"/>
    </xf>
    <xf numFmtId="49" fontId="6" fillId="0" borderId="0" xfId="0" applyNumberFormat="1" applyFont="1" applyFill="1" applyAlignment="1" applyProtection="1">
      <alignment horizontal="left" wrapText="1"/>
      <protection locked="0"/>
    </xf>
    <xf numFmtId="0" fontId="26" fillId="24" borderId="41" xfId="0" applyFont="1" applyFill="1" applyBorder="1" applyAlignment="1" applyProtection="1">
      <alignment horizontal="center"/>
    </xf>
    <xf numFmtId="0" fontId="6"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9" fillId="0" borderId="0" xfId="0" applyFont="1" applyFill="1" applyAlignment="1" applyProtection="1">
      <alignment horizontal="center" vertical="center" wrapText="1"/>
    </xf>
    <xf numFmtId="0" fontId="39" fillId="0" borderId="0" xfId="0" applyFont="1" applyAlignment="1" applyProtection="1">
      <alignment horizontal="center" vertical="center" wrapText="1"/>
    </xf>
    <xf numFmtId="0" fontId="26" fillId="0" borderId="0" xfId="126" applyFont="1" applyFill="1" applyBorder="1" applyAlignment="1" applyProtection="1">
      <alignment horizontal="left" vertical="top" wrapText="1"/>
    </xf>
    <xf numFmtId="0" fontId="6" fillId="26" borderId="0" xfId="125" applyFont="1" applyFill="1" applyAlignment="1" applyProtection="1">
      <alignment horizontal="left"/>
    </xf>
    <xf numFmtId="0" fontId="6" fillId="0" borderId="0" xfId="0" applyFont="1" applyAlignment="1" applyProtection="1">
      <alignment horizontal="left"/>
    </xf>
    <xf numFmtId="49" fontId="6" fillId="26" borderId="0" xfId="125" applyNumberFormat="1" applyFont="1" applyFill="1" applyAlignment="1" applyProtection="1">
      <alignment horizontal="left"/>
    </xf>
    <xf numFmtId="49" fontId="6" fillId="26" borderId="0" xfId="0" applyNumberFormat="1" applyFont="1" applyFill="1" applyAlignment="1" applyProtection="1">
      <alignment horizontal="left"/>
    </xf>
    <xf numFmtId="0" fontId="6" fillId="26" borderId="0" xfId="0" applyFont="1" applyFill="1" applyAlignment="1" applyProtection="1">
      <alignment horizontal="left"/>
    </xf>
    <xf numFmtId="0" fontId="26" fillId="0" borderId="16" xfId="0" applyFont="1" applyBorder="1" applyAlignment="1" applyProtection="1">
      <alignment horizontal="center" vertical="top" wrapText="1"/>
    </xf>
    <xf numFmtId="0" fontId="26" fillId="0" borderId="27" xfId="0" applyFont="1" applyBorder="1" applyAlignment="1" applyProtection="1">
      <alignment horizontal="center" vertical="top" wrapText="1"/>
    </xf>
    <xf numFmtId="0" fontId="26" fillId="0" borderId="17" xfId="0" applyFont="1" applyBorder="1" applyAlignment="1" applyProtection="1">
      <alignment horizontal="center" vertical="top" wrapText="1"/>
    </xf>
    <xf numFmtId="0" fontId="26" fillId="0" borderId="23" xfId="0" applyFont="1" applyBorder="1" applyAlignment="1" applyProtection="1">
      <alignment horizontal="center" vertical="top" wrapText="1"/>
    </xf>
    <xf numFmtId="0" fontId="26" fillId="0" borderId="35" xfId="0" applyFont="1" applyBorder="1" applyAlignment="1" applyProtection="1">
      <alignment horizontal="center" vertical="top" wrapText="1"/>
    </xf>
    <xf numFmtId="0" fontId="26" fillId="0" borderId="18" xfId="0" applyFont="1" applyBorder="1" applyAlignment="1" applyProtection="1">
      <alignment horizontal="center" vertical="top" wrapText="1"/>
    </xf>
    <xf numFmtId="0" fontId="6" fillId="0" borderId="0" xfId="0" applyNumberFormat="1" applyFont="1" applyFill="1" applyAlignment="1" applyProtection="1">
      <alignment horizontal="left"/>
      <protection locked="0"/>
    </xf>
    <xf numFmtId="0" fontId="26" fillId="31" borderId="30" xfId="0" applyFont="1" applyFill="1" applyBorder="1" applyAlignment="1" applyProtection="1">
      <alignment horizontal="center"/>
    </xf>
    <xf numFmtId="0" fontId="26" fillId="31" borderId="40" xfId="0" applyFont="1" applyFill="1" applyBorder="1" applyAlignment="1" applyProtection="1">
      <alignment horizontal="center"/>
    </xf>
    <xf numFmtId="0" fontId="6" fillId="30" borderId="40" xfId="0" applyFont="1" applyFill="1" applyBorder="1" applyAlignment="1" applyProtection="1">
      <alignment horizontal="center" vertical="center" wrapText="1"/>
    </xf>
    <xf numFmtId="0" fontId="6" fillId="30" borderId="41" xfId="0" applyFont="1" applyFill="1" applyBorder="1" applyAlignment="1" applyProtection="1">
      <alignment horizontal="center" vertical="center" wrapText="1"/>
    </xf>
    <xf numFmtId="0" fontId="40" fillId="0" borderId="0" xfId="0" applyNumberFormat="1" applyFont="1" applyFill="1" applyAlignment="1" applyProtection="1">
      <alignment horizontal="center" vertical="center" wrapText="1"/>
    </xf>
    <xf numFmtId="0" fontId="40" fillId="0" borderId="0" xfId="0" applyFont="1" applyAlignment="1" applyProtection="1">
      <alignment horizontal="center" vertical="center" wrapText="1"/>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6" fillId="33" borderId="95" xfId="324" applyFont="1" applyFill="1" applyBorder="1" applyAlignment="1" applyProtection="1">
      <alignment horizontal="left" wrapText="1"/>
      <protection locked="0"/>
    </xf>
    <xf numFmtId="0" fontId="6" fillId="33" borderId="84" xfId="324" applyFont="1" applyFill="1" applyBorder="1" applyAlignment="1" applyProtection="1">
      <alignment horizontal="left" wrapText="1"/>
      <protection locked="0"/>
    </xf>
    <xf numFmtId="0" fontId="6" fillId="33" borderId="96" xfId="324" applyFont="1" applyFill="1" applyBorder="1" applyAlignment="1" applyProtection="1">
      <alignment horizontal="left" wrapText="1"/>
      <protection locked="0"/>
    </xf>
    <xf numFmtId="0" fontId="42" fillId="0" borderId="0" xfId="0" applyFont="1" applyAlignment="1" applyProtection="1">
      <alignment horizontal="center" vertical="center" wrapText="1"/>
    </xf>
    <xf numFmtId="0" fontId="26" fillId="28" borderId="74" xfId="0" applyFont="1" applyFill="1" applyBorder="1" applyAlignment="1" applyProtection="1">
      <alignment horizontal="center"/>
    </xf>
    <xf numFmtId="0" fontId="26" fillId="28" borderId="75" xfId="0" applyFont="1" applyFill="1" applyBorder="1" applyAlignment="1" applyProtection="1">
      <alignment horizontal="center"/>
    </xf>
    <xf numFmtId="0" fontId="26"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0" fillId="0" borderId="21" xfId="0" applyFont="1" applyBorder="1" applyAlignment="1" applyProtection="1">
      <alignment horizontal="left" wrapText="1"/>
      <protection locked="0"/>
    </xf>
    <xf numFmtId="0" fontId="0" fillId="0" borderId="19" xfId="0" applyFont="1" applyBorder="1" applyAlignment="1" applyProtection="1">
      <alignment horizontal="left" wrapText="1"/>
      <protection locked="0"/>
    </xf>
    <xf numFmtId="0" fontId="0" fillId="0" borderId="72" xfId="0" applyFont="1" applyBorder="1" applyAlignment="1" applyProtection="1">
      <alignment horizontal="left" wrapText="1"/>
      <protection locked="0"/>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6" fillId="0" borderId="95" xfId="607" applyFont="1" applyBorder="1" applyAlignment="1" applyProtection="1">
      <alignment horizontal="left" wrapText="1"/>
      <protection locked="0"/>
    </xf>
    <xf numFmtId="0" fontId="6" fillId="0" borderId="84" xfId="607" applyFont="1" applyBorder="1" applyAlignment="1" applyProtection="1">
      <alignment horizontal="left" wrapText="1"/>
      <protection locked="0"/>
    </xf>
    <xf numFmtId="0" fontId="6" fillId="0" borderId="96" xfId="607" applyFont="1" applyBorder="1" applyAlignment="1" applyProtection="1">
      <alignment horizontal="left" wrapText="1"/>
      <protection locked="0"/>
    </xf>
    <xf numFmtId="49" fontId="6" fillId="0" borderId="0" xfId="126" applyNumberFormat="1" applyFont="1" applyFill="1" applyBorder="1" applyAlignment="1" applyProtection="1">
      <alignment horizontal="left" vertical="center"/>
    </xf>
    <xf numFmtId="0" fontId="6" fillId="0" borderId="0" xfId="126" applyNumberFormat="1" applyFont="1" applyFill="1" applyBorder="1" applyAlignment="1" applyProtection="1">
      <alignment horizontal="left" vertical="center"/>
    </xf>
    <xf numFmtId="0" fontId="26"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6"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26" fillId="31" borderId="37" xfId="125" applyFont="1" applyFill="1" applyBorder="1" applyAlignment="1" applyProtection="1">
      <alignment horizontal="center" vertical="center" wrapText="1"/>
    </xf>
    <xf numFmtId="0" fontId="26" fillId="0" borderId="36" xfId="0" applyFont="1" applyBorder="1" applyAlignment="1" applyProtection="1">
      <alignment horizontal="center" vertical="center" wrapText="1"/>
    </xf>
    <xf numFmtId="0" fontId="26" fillId="0" borderId="28" xfId="0" applyFont="1" applyBorder="1" applyAlignment="1" applyProtection="1">
      <alignment horizontal="center" vertical="center" wrapText="1"/>
    </xf>
    <xf numFmtId="0" fontId="26" fillId="31" borderId="30" xfId="125" applyFont="1" applyFill="1" applyBorder="1" applyAlignment="1" applyProtection="1">
      <alignment horizontal="center"/>
    </xf>
    <xf numFmtId="0" fontId="26" fillId="0" borderId="11" xfId="0" applyFont="1" applyBorder="1" applyAlignment="1" applyProtection="1">
      <alignment horizontal="center" vertical="top" wrapText="1"/>
    </xf>
    <xf numFmtId="0" fontId="26" fillId="0" borderId="0" xfId="0" applyFont="1" applyBorder="1" applyAlignment="1" applyProtection="1">
      <alignment horizontal="center" vertical="top" wrapText="1"/>
    </xf>
    <xf numFmtId="0" fontId="6" fillId="0" borderId="16" xfId="125" applyFont="1" applyBorder="1" applyAlignment="1" applyProtection="1">
      <alignment wrapText="1"/>
    </xf>
    <xf numFmtId="0" fontId="0" fillId="0" borderId="33" xfId="0" applyBorder="1" applyAlignment="1" applyProtection="1">
      <alignment wrapText="1"/>
    </xf>
    <xf numFmtId="0" fontId="42" fillId="0" borderId="0" xfId="0" applyFont="1" applyFill="1" applyAlignment="1" applyProtection="1">
      <alignment horizontal="center" vertical="center" wrapText="1"/>
    </xf>
    <xf numFmtId="0" fontId="6" fillId="0" borderId="0" xfId="0" applyNumberFormat="1" applyFont="1" applyFill="1" applyAlignment="1" applyProtection="1">
      <alignment horizontal="left"/>
    </xf>
    <xf numFmtId="0" fontId="41" fillId="0" borderId="0" xfId="0" applyFont="1" applyAlignment="1" applyProtection="1">
      <alignment horizontal="center" vertical="center"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26" fillId="24" borderId="77" xfId="0" applyFont="1" applyFill="1" applyBorder="1" applyAlignment="1" applyProtection="1">
      <alignment horizontal="left" wrapText="1"/>
    </xf>
    <xf numFmtId="0" fontId="26"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6"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6" fillId="24" borderId="56" xfId="0" applyFont="1" applyFill="1" applyBorder="1" applyAlignment="1" applyProtection="1">
      <alignment horizontal="left" wrapText="1"/>
    </xf>
    <xf numFmtId="0" fontId="26" fillId="24" borderId="19" xfId="0" applyFont="1" applyFill="1" applyBorder="1" applyAlignment="1" applyProtection="1">
      <alignment horizontal="left" wrapText="1"/>
    </xf>
    <xf numFmtId="0" fontId="26"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26"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6"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3" fillId="0" borderId="0" xfId="0" applyFont="1" applyAlignment="1" applyProtection="1">
      <alignment horizontal="center" vertical="center" wrapText="1"/>
    </xf>
  </cellXfs>
  <cellStyles count="894">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omma 5" xfId="891"/>
    <cellStyle name="Currency" xfId="81" builtinId="4"/>
    <cellStyle name="Currency 10" xfId="606"/>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Currency 5" xfId="892"/>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10" xfId="608"/>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2 2 2" xfId="587"/>
    <cellStyle name="Normal 3 10 2 2 2 2" xfId="871"/>
    <cellStyle name="Normal 3 10 2 2 3" xfId="731"/>
    <cellStyle name="Normal 3 10 2 2 4" xfId="447"/>
    <cellStyle name="Normal 3 10 2 3" xfId="517"/>
    <cellStyle name="Normal 3 10 2 3 2" xfId="801"/>
    <cellStyle name="Normal 3 10 2 4" xfId="661"/>
    <cellStyle name="Normal 3 10 2 5" xfId="377"/>
    <cellStyle name="Normal 3 10 3" xfId="271"/>
    <cellStyle name="Normal 3 10 3 2" xfId="553"/>
    <cellStyle name="Normal 3 10 3 2 2" xfId="837"/>
    <cellStyle name="Normal 3 10 3 3" xfId="697"/>
    <cellStyle name="Normal 3 10 3 4" xfId="413"/>
    <cellStyle name="Normal 3 10 4" xfId="483"/>
    <cellStyle name="Normal 3 10 4 2" xfId="767"/>
    <cellStyle name="Normal 3 10 5" xfId="627"/>
    <cellStyle name="Normal 3 10 6" xfId="343"/>
    <cellStyle name="Normal 3 11" xfId="251"/>
    <cellStyle name="Normal 3 11 2" xfId="322"/>
    <cellStyle name="Normal 3 11 2 2" xfId="604"/>
    <cellStyle name="Normal 3 11 2 2 2" xfId="888"/>
    <cellStyle name="Normal 3 11 2 3" xfId="748"/>
    <cellStyle name="Normal 3 11 2 4" xfId="464"/>
    <cellStyle name="Normal 3 11 3" xfId="534"/>
    <cellStyle name="Normal 3 11 3 2" xfId="818"/>
    <cellStyle name="Normal 3 11 4" xfId="678"/>
    <cellStyle name="Normal 3 11 5" xfId="394"/>
    <cellStyle name="Normal 3 12" xfId="217"/>
    <cellStyle name="Normal 3 12 2" xfId="288"/>
    <cellStyle name="Normal 3 12 2 2" xfId="570"/>
    <cellStyle name="Normal 3 12 2 2 2" xfId="854"/>
    <cellStyle name="Normal 3 12 2 3" xfId="714"/>
    <cellStyle name="Normal 3 12 2 4" xfId="430"/>
    <cellStyle name="Normal 3 12 3" xfId="500"/>
    <cellStyle name="Normal 3 12 3 2" xfId="784"/>
    <cellStyle name="Normal 3 12 4" xfId="644"/>
    <cellStyle name="Normal 3 12 5" xfId="360"/>
    <cellStyle name="Normal 3 13" xfId="254"/>
    <cellStyle name="Normal 3 13 2" xfId="536"/>
    <cellStyle name="Normal 3 13 2 2" xfId="820"/>
    <cellStyle name="Normal 3 13 3" xfId="680"/>
    <cellStyle name="Normal 3 13 4" xfId="396"/>
    <cellStyle name="Normal 3 14" xfId="466"/>
    <cellStyle name="Normal 3 14 2" xfId="750"/>
    <cellStyle name="Normal 3 15" xfId="610"/>
    <cellStyle name="Normal 3 16" xfId="326"/>
    <cellStyle name="Normal 3 2" xfId="134"/>
    <cellStyle name="Normal 3 2 10" xfId="252"/>
    <cellStyle name="Normal 3 2 10 2" xfId="323"/>
    <cellStyle name="Normal 3 2 10 2 2" xfId="605"/>
    <cellStyle name="Normal 3 2 10 2 2 2" xfId="889"/>
    <cellStyle name="Normal 3 2 10 2 3" xfId="749"/>
    <cellStyle name="Normal 3 2 10 2 4" xfId="465"/>
    <cellStyle name="Normal 3 2 10 3" xfId="535"/>
    <cellStyle name="Normal 3 2 10 3 2" xfId="819"/>
    <cellStyle name="Normal 3 2 10 4" xfId="679"/>
    <cellStyle name="Normal 3 2 10 5" xfId="395"/>
    <cellStyle name="Normal 3 2 11" xfId="218"/>
    <cellStyle name="Normal 3 2 11 2" xfId="289"/>
    <cellStyle name="Normal 3 2 11 2 2" xfId="571"/>
    <cellStyle name="Normal 3 2 11 2 2 2" xfId="855"/>
    <cellStyle name="Normal 3 2 11 2 3" xfId="715"/>
    <cellStyle name="Normal 3 2 11 2 4" xfId="431"/>
    <cellStyle name="Normal 3 2 11 3" xfId="501"/>
    <cellStyle name="Normal 3 2 11 3 2" xfId="785"/>
    <cellStyle name="Normal 3 2 11 4" xfId="645"/>
    <cellStyle name="Normal 3 2 11 5" xfId="361"/>
    <cellStyle name="Normal 3 2 12" xfId="255"/>
    <cellStyle name="Normal 3 2 12 2" xfId="537"/>
    <cellStyle name="Normal 3 2 12 2 2" xfId="821"/>
    <cellStyle name="Normal 3 2 12 3" xfId="681"/>
    <cellStyle name="Normal 3 2 12 4" xfId="397"/>
    <cellStyle name="Normal 3 2 13" xfId="467"/>
    <cellStyle name="Normal 3 2 13 2" xfId="751"/>
    <cellStyle name="Normal 3 2 14" xfId="611"/>
    <cellStyle name="Normal 3 2 15" xfId="327"/>
    <cellStyle name="Normal 3 2 2" xfId="135"/>
    <cellStyle name="Normal 3 2 2 2" xfId="202"/>
    <cellStyle name="Normal 3 2 2 2 2" xfId="236"/>
    <cellStyle name="Normal 3 2 2 2 2 2" xfId="307"/>
    <cellStyle name="Normal 3 2 2 2 2 2 2" xfId="589"/>
    <cellStyle name="Normal 3 2 2 2 2 2 2 2" xfId="873"/>
    <cellStyle name="Normal 3 2 2 2 2 2 3" xfId="733"/>
    <cellStyle name="Normal 3 2 2 2 2 2 4" xfId="449"/>
    <cellStyle name="Normal 3 2 2 2 2 3" xfId="519"/>
    <cellStyle name="Normal 3 2 2 2 2 3 2" xfId="803"/>
    <cellStyle name="Normal 3 2 2 2 2 4" xfId="663"/>
    <cellStyle name="Normal 3 2 2 2 2 5" xfId="379"/>
    <cellStyle name="Normal 3 2 2 2 3" xfId="273"/>
    <cellStyle name="Normal 3 2 2 2 3 2" xfId="555"/>
    <cellStyle name="Normal 3 2 2 2 3 2 2" xfId="839"/>
    <cellStyle name="Normal 3 2 2 2 3 3" xfId="699"/>
    <cellStyle name="Normal 3 2 2 2 3 4" xfId="415"/>
    <cellStyle name="Normal 3 2 2 2 4" xfId="485"/>
    <cellStyle name="Normal 3 2 2 2 4 2" xfId="769"/>
    <cellStyle name="Normal 3 2 2 2 5" xfId="629"/>
    <cellStyle name="Normal 3 2 2 2 6" xfId="345"/>
    <cellStyle name="Normal 3 2 2 3" xfId="219"/>
    <cellStyle name="Normal 3 2 2 3 2" xfId="290"/>
    <cellStyle name="Normal 3 2 2 3 2 2" xfId="572"/>
    <cellStyle name="Normal 3 2 2 3 2 2 2" xfId="856"/>
    <cellStyle name="Normal 3 2 2 3 2 3" xfId="716"/>
    <cellStyle name="Normal 3 2 2 3 2 4" xfId="432"/>
    <cellStyle name="Normal 3 2 2 3 3" xfId="502"/>
    <cellStyle name="Normal 3 2 2 3 3 2" xfId="786"/>
    <cellStyle name="Normal 3 2 2 3 4" xfId="646"/>
    <cellStyle name="Normal 3 2 2 3 5" xfId="362"/>
    <cellStyle name="Normal 3 2 2 4" xfId="256"/>
    <cellStyle name="Normal 3 2 2 4 2" xfId="538"/>
    <cellStyle name="Normal 3 2 2 4 2 2" xfId="822"/>
    <cellStyle name="Normal 3 2 2 4 3" xfId="682"/>
    <cellStyle name="Normal 3 2 2 4 4" xfId="398"/>
    <cellStyle name="Normal 3 2 2 5" xfId="468"/>
    <cellStyle name="Normal 3 2 2 5 2" xfId="752"/>
    <cellStyle name="Normal 3 2 2 6" xfId="612"/>
    <cellStyle name="Normal 3 2 2 7" xfId="328"/>
    <cellStyle name="Normal 3 2 3" xfId="136"/>
    <cellStyle name="Normal 3 2 3 2" xfId="203"/>
    <cellStyle name="Normal 3 2 3 2 2" xfId="237"/>
    <cellStyle name="Normal 3 2 3 2 2 2" xfId="308"/>
    <cellStyle name="Normal 3 2 3 2 2 2 2" xfId="590"/>
    <cellStyle name="Normal 3 2 3 2 2 2 2 2" xfId="874"/>
    <cellStyle name="Normal 3 2 3 2 2 2 3" xfId="734"/>
    <cellStyle name="Normal 3 2 3 2 2 2 4" xfId="450"/>
    <cellStyle name="Normal 3 2 3 2 2 3" xfId="520"/>
    <cellStyle name="Normal 3 2 3 2 2 3 2" xfId="804"/>
    <cellStyle name="Normal 3 2 3 2 2 4" xfId="664"/>
    <cellStyle name="Normal 3 2 3 2 2 5" xfId="380"/>
    <cellStyle name="Normal 3 2 3 2 3" xfId="274"/>
    <cellStyle name="Normal 3 2 3 2 3 2" xfId="556"/>
    <cellStyle name="Normal 3 2 3 2 3 2 2" xfId="840"/>
    <cellStyle name="Normal 3 2 3 2 3 3" xfId="700"/>
    <cellStyle name="Normal 3 2 3 2 3 4" xfId="416"/>
    <cellStyle name="Normal 3 2 3 2 4" xfId="486"/>
    <cellStyle name="Normal 3 2 3 2 4 2" xfId="770"/>
    <cellStyle name="Normal 3 2 3 2 5" xfId="630"/>
    <cellStyle name="Normal 3 2 3 2 6" xfId="346"/>
    <cellStyle name="Normal 3 2 3 3" xfId="220"/>
    <cellStyle name="Normal 3 2 3 3 2" xfId="291"/>
    <cellStyle name="Normal 3 2 3 3 2 2" xfId="573"/>
    <cellStyle name="Normal 3 2 3 3 2 2 2" xfId="857"/>
    <cellStyle name="Normal 3 2 3 3 2 3" xfId="717"/>
    <cellStyle name="Normal 3 2 3 3 2 4" xfId="433"/>
    <cellStyle name="Normal 3 2 3 3 3" xfId="503"/>
    <cellStyle name="Normal 3 2 3 3 3 2" xfId="787"/>
    <cellStyle name="Normal 3 2 3 3 4" xfId="647"/>
    <cellStyle name="Normal 3 2 3 3 5" xfId="363"/>
    <cellStyle name="Normal 3 2 3 4" xfId="257"/>
    <cellStyle name="Normal 3 2 3 4 2" xfId="539"/>
    <cellStyle name="Normal 3 2 3 4 2 2" xfId="823"/>
    <cellStyle name="Normal 3 2 3 4 3" xfId="683"/>
    <cellStyle name="Normal 3 2 3 4 4" xfId="399"/>
    <cellStyle name="Normal 3 2 3 5" xfId="469"/>
    <cellStyle name="Normal 3 2 3 5 2" xfId="753"/>
    <cellStyle name="Normal 3 2 3 6" xfId="613"/>
    <cellStyle name="Normal 3 2 3 7" xfId="329"/>
    <cellStyle name="Normal 3 2 4" xfId="137"/>
    <cellStyle name="Normal 3 2 4 2" xfId="204"/>
    <cellStyle name="Normal 3 2 4 2 2" xfId="238"/>
    <cellStyle name="Normal 3 2 4 2 2 2" xfId="309"/>
    <cellStyle name="Normal 3 2 4 2 2 2 2" xfId="591"/>
    <cellStyle name="Normal 3 2 4 2 2 2 2 2" xfId="875"/>
    <cellStyle name="Normal 3 2 4 2 2 2 3" xfId="735"/>
    <cellStyle name="Normal 3 2 4 2 2 2 4" xfId="451"/>
    <cellStyle name="Normal 3 2 4 2 2 3" xfId="521"/>
    <cellStyle name="Normal 3 2 4 2 2 3 2" xfId="805"/>
    <cellStyle name="Normal 3 2 4 2 2 4" xfId="665"/>
    <cellStyle name="Normal 3 2 4 2 2 5" xfId="381"/>
    <cellStyle name="Normal 3 2 4 2 3" xfId="275"/>
    <cellStyle name="Normal 3 2 4 2 3 2" xfId="557"/>
    <cellStyle name="Normal 3 2 4 2 3 2 2" xfId="841"/>
    <cellStyle name="Normal 3 2 4 2 3 3" xfId="701"/>
    <cellStyle name="Normal 3 2 4 2 3 4" xfId="417"/>
    <cellStyle name="Normal 3 2 4 2 4" xfId="487"/>
    <cellStyle name="Normal 3 2 4 2 4 2" xfId="771"/>
    <cellStyle name="Normal 3 2 4 2 5" xfId="631"/>
    <cellStyle name="Normal 3 2 4 2 6" xfId="347"/>
    <cellStyle name="Normal 3 2 4 3" xfId="221"/>
    <cellStyle name="Normal 3 2 4 3 2" xfId="292"/>
    <cellStyle name="Normal 3 2 4 3 2 2" xfId="574"/>
    <cellStyle name="Normal 3 2 4 3 2 2 2" xfId="858"/>
    <cellStyle name="Normal 3 2 4 3 2 3" xfId="718"/>
    <cellStyle name="Normal 3 2 4 3 2 4" xfId="434"/>
    <cellStyle name="Normal 3 2 4 3 3" xfId="504"/>
    <cellStyle name="Normal 3 2 4 3 3 2" xfId="788"/>
    <cellStyle name="Normal 3 2 4 3 4" xfId="648"/>
    <cellStyle name="Normal 3 2 4 3 5" xfId="364"/>
    <cellStyle name="Normal 3 2 4 4" xfId="258"/>
    <cellStyle name="Normal 3 2 4 4 2" xfId="540"/>
    <cellStyle name="Normal 3 2 4 4 2 2" xfId="824"/>
    <cellStyle name="Normal 3 2 4 4 3" xfId="684"/>
    <cellStyle name="Normal 3 2 4 4 4" xfId="400"/>
    <cellStyle name="Normal 3 2 4 5" xfId="470"/>
    <cellStyle name="Normal 3 2 4 5 2" xfId="754"/>
    <cellStyle name="Normal 3 2 4 6" xfId="614"/>
    <cellStyle name="Normal 3 2 4 7" xfId="330"/>
    <cellStyle name="Normal 3 2 5" xfId="138"/>
    <cellStyle name="Normal 3 2 5 2" xfId="205"/>
    <cellStyle name="Normal 3 2 5 2 2" xfId="239"/>
    <cellStyle name="Normal 3 2 5 2 2 2" xfId="310"/>
    <cellStyle name="Normal 3 2 5 2 2 2 2" xfId="592"/>
    <cellStyle name="Normal 3 2 5 2 2 2 2 2" xfId="876"/>
    <cellStyle name="Normal 3 2 5 2 2 2 3" xfId="736"/>
    <cellStyle name="Normal 3 2 5 2 2 2 4" xfId="452"/>
    <cellStyle name="Normal 3 2 5 2 2 3" xfId="522"/>
    <cellStyle name="Normal 3 2 5 2 2 3 2" xfId="806"/>
    <cellStyle name="Normal 3 2 5 2 2 4" xfId="666"/>
    <cellStyle name="Normal 3 2 5 2 2 5" xfId="382"/>
    <cellStyle name="Normal 3 2 5 2 3" xfId="276"/>
    <cellStyle name="Normal 3 2 5 2 3 2" xfId="558"/>
    <cellStyle name="Normal 3 2 5 2 3 2 2" xfId="842"/>
    <cellStyle name="Normal 3 2 5 2 3 3" xfId="702"/>
    <cellStyle name="Normal 3 2 5 2 3 4" xfId="418"/>
    <cellStyle name="Normal 3 2 5 2 4" xfId="488"/>
    <cellStyle name="Normal 3 2 5 2 4 2" xfId="772"/>
    <cellStyle name="Normal 3 2 5 2 5" xfId="632"/>
    <cellStyle name="Normal 3 2 5 2 6" xfId="348"/>
    <cellStyle name="Normal 3 2 5 3" xfId="222"/>
    <cellStyle name="Normal 3 2 5 3 2" xfId="293"/>
    <cellStyle name="Normal 3 2 5 3 2 2" xfId="575"/>
    <cellStyle name="Normal 3 2 5 3 2 2 2" xfId="859"/>
    <cellStyle name="Normal 3 2 5 3 2 3" xfId="719"/>
    <cellStyle name="Normal 3 2 5 3 2 4" xfId="435"/>
    <cellStyle name="Normal 3 2 5 3 3" xfId="505"/>
    <cellStyle name="Normal 3 2 5 3 3 2" xfId="789"/>
    <cellStyle name="Normal 3 2 5 3 4" xfId="649"/>
    <cellStyle name="Normal 3 2 5 3 5" xfId="365"/>
    <cellStyle name="Normal 3 2 5 4" xfId="259"/>
    <cellStyle name="Normal 3 2 5 4 2" xfId="541"/>
    <cellStyle name="Normal 3 2 5 4 2 2" xfId="825"/>
    <cellStyle name="Normal 3 2 5 4 3" xfId="685"/>
    <cellStyle name="Normal 3 2 5 4 4" xfId="401"/>
    <cellStyle name="Normal 3 2 5 5" xfId="471"/>
    <cellStyle name="Normal 3 2 5 5 2" xfId="755"/>
    <cellStyle name="Normal 3 2 5 6" xfId="615"/>
    <cellStyle name="Normal 3 2 5 7" xfId="331"/>
    <cellStyle name="Normal 3 2 6" xfId="139"/>
    <cellStyle name="Normal 3 2 6 2" xfId="206"/>
    <cellStyle name="Normal 3 2 6 2 2" xfId="240"/>
    <cellStyle name="Normal 3 2 6 2 2 2" xfId="311"/>
    <cellStyle name="Normal 3 2 6 2 2 2 2" xfId="593"/>
    <cellStyle name="Normal 3 2 6 2 2 2 2 2" xfId="877"/>
    <cellStyle name="Normal 3 2 6 2 2 2 3" xfId="737"/>
    <cellStyle name="Normal 3 2 6 2 2 2 4" xfId="453"/>
    <cellStyle name="Normal 3 2 6 2 2 3" xfId="523"/>
    <cellStyle name="Normal 3 2 6 2 2 3 2" xfId="807"/>
    <cellStyle name="Normal 3 2 6 2 2 4" xfId="667"/>
    <cellStyle name="Normal 3 2 6 2 2 5" xfId="383"/>
    <cellStyle name="Normal 3 2 6 2 3" xfId="277"/>
    <cellStyle name="Normal 3 2 6 2 3 2" xfId="559"/>
    <cellStyle name="Normal 3 2 6 2 3 2 2" xfId="843"/>
    <cellStyle name="Normal 3 2 6 2 3 3" xfId="703"/>
    <cellStyle name="Normal 3 2 6 2 3 4" xfId="419"/>
    <cellStyle name="Normal 3 2 6 2 4" xfId="489"/>
    <cellStyle name="Normal 3 2 6 2 4 2" xfId="773"/>
    <cellStyle name="Normal 3 2 6 2 5" xfId="633"/>
    <cellStyle name="Normal 3 2 6 2 6" xfId="349"/>
    <cellStyle name="Normal 3 2 6 3" xfId="223"/>
    <cellStyle name="Normal 3 2 6 3 2" xfId="294"/>
    <cellStyle name="Normal 3 2 6 3 2 2" xfId="576"/>
    <cellStyle name="Normal 3 2 6 3 2 2 2" xfId="860"/>
    <cellStyle name="Normal 3 2 6 3 2 3" xfId="720"/>
    <cellStyle name="Normal 3 2 6 3 2 4" xfId="436"/>
    <cellStyle name="Normal 3 2 6 3 3" xfId="506"/>
    <cellStyle name="Normal 3 2 6 3 3 2" xfId="790"/>
    <cellStyle name="Normal 3 2 6 3 4" xfId="650"/>
    <cellStyle name="Normal 3 2 6 3 5" xfId="366"/>
    <cellStyle name="Normal 3 2 6 4" xfId="260"/>
    <cellStyle name="Normal 3 2 6 4 2" xfId="542"/>
    <cellStyle name="Normal 3 2 6 4 2 2" xfId="826"/>
    <cellStyle name="Normal 3 2 6 4 3" xfId="686"/>
    <cellStyle name="Normal 3 2 6 4 4" xfId="402"/>
    <cellStyle name="Normal 3 2 6 5" xfId="472"/>
    <cellStyle name="Normal 3 2 6 5 2" xfId="756"/>
    <cellStyle name="Normal 3 2 6 6" xfId="616"/>
    <cellStyle name="Normal 3 2 6 7" xfId="332"/>
    <cellStyle name="Normal 3 2 7" xfId="140"/>
    <cellStyle name="Normal 3 2 7 2" xfId="207"/>
    <cellStyle name="Normal 3 2 7 2 2" xfId="241"/>
    <cellStyle name="Normal 3 2 7 2 2 2" xfId="312"/>
    <cellStyle name="Normal 3 2 7 2 2 2 2" xfId="594"/>
    <cellStyle name="Normal 3 2 7 2 2 2 2 2" xfId="878"/>
    <cellStyle name="Normal 3 2 7 2 2 2 3" xfId="738"/>
    <cellStyle name="Normal 3 2 7 2 2 2 4" xfId="454"/>
    <cellStyle name="Normal 3 2 7 2 2 3" xfId="524"/>
    <cellStyle name="Normal 3 2 7 2 2 3 2" xfId="808"/>
    <cellStyle name="Normal 3 2 7 2 2 4" xfId="668"/>
    <cellStyle name="Normal 3 2 7 2 2 5" xfId="384"/>
    <cellStyle name="Normal 3 2 7 2 3" xfId="278"/>
    <cellStyle name="Normal 3 2 7 2 3 2" xfId="560"/>
    <cellStyle name="Normal 3 2 7 2 3 2 2" xfId="844"/>
    <cellStyle name="Normal 3 2 7 2 3 3" xfId="704"/>
    <cellStyle name="Normal 3 2 7 2 3 4" xfId="420"/>
    <cellStyle name="Normal 3 2 7 2 4" xfId="490"/>
    <cellStyle name="Normal 3 2 7 2 4 2" xfId="774"/>
    <cellStyle name="Normal 3 2 7 2 5" xfId="634"/>
    <cellStyle name="Normal 3 2 7 2 6" xfId="350"/>
    <cellStyle name="Normal 3 2 7 3" xfId="224"/>
    <cellStyle name="Normal 3 2 7 3 2" xfId="295"/>
    <cellStyle name="Normal 3 2 7 3 2 2" xfId="577"/>
    <cellStyle name="Normal 3 2 7 3 2 2 2" xfId="861"/>
    <cellStyle name="Normal 3 2 7 3 2 3" xfId="721"/>
    <cellStyle name="Normal 3 2 7 3 2 4" xfId="437"/>
    <cellStyle name="Normal 3 2 7 3 3" xfId="507"/>
    <cellStyle name="Normal 3 2 7 3 3 2" xfId="791"/>
    <cellStyle name="Normal 3 2 7 3 4" xfId="651"/>
    <cellStyle name="Normal 3 2 7 3 5" xfId="367"/>
    <cellStyle name="Normal 3 2 7 4" xfId="261"/>
    <cellStyle name="Normal 3 2 7 4 2" xfId="543"/>
    <cellStyle name="Normal 3 2 7 4 2 2" xfId="827"/>
    <cellStyle name="Normal 3 2 7 4 3" xfId="687"/>
    <cellStyle name="Normal 3 2 7 4 4" xfId="403"/>
    <cellStyle name="Normal 3 2 7 5" xfId="473"/>
    <cellStyle name="Normal 3 2 7 5 2" xfId="757"/>
    <cellStyle name="Normal 3 2 7 6" xfId="617"/>
    <cellStyle name="Normal 3 2 7 7" xfId="333"/>
    <cellStyle name="Normal 3 2 8" xfId="141"/>
    <cellStyle name="Normal 3 2 8 2" xfId="208"/>
    <cellStyle name="Normal 3 2 8 2 2" xfId="242"/>
    <cellStyle name="Normal 3 2 8 2 2 2" xfId="313"/>
    <cellStyle name="Normal 3 2 8 2 2 2 2" xfId="595"/>
    <cellStyle name="Normal 3 2 8 2 2 2 2 2" xfId="879"/>
    <cellStyle name="Normal 3 2 8 2 2 2 3" xfId="739"/>
    <cellStyle name="Normal 3 2 8 2 2 2 4" xfId="455"/>
    <cellStyle name="Normal 3 2 8 2 2 3" xfId="525"/>
    <cellStyle name="Normal 3 2 8 2 2 3 2" xfId="809"/>
    <cellStyle name="Normal 3 2 8 2 2 4" xfId="669"/>
    <cellStyle name="Normal 3 2 8 2 2 5" xfId="385"/>
    <cellStyle name="Normal 3 2 8 2 3" xfId="279"/>
    <cellStyle name="Normal 3 2 8 2 3 2" xfId="561"/>
    <cellStyle name="Normal 3 2 8 2 3 2 2" xfId="845"/>
    <cellStyle name="Normal 3 2 8 2 3 3" xfId="705"/>
    <cellStyle name="Normal 3 2 8 2 3 4" xfId="421"/>
    <cellStyle name="Normal 3 2 8 2 4" xfId="491"/>
    <cellStyle name="Normal 3 2 8 2 4 2" xfId="775"/>
    <cellStyle name="Normal 3 2 8 2 5" xfId="635"/>
    <cellStyle name="Normal 3 2 8 2 6" xfId="351"/>
    <cellStyle name="Normal 3 2 8 3" xfId="225"/>
    <cellStyle name="Normal 3 2 8 3 2" xfId="296"/>
    <cellStyle name="Normal 3 2 8 3 2 2" xfId="578"/>
    <cellStyle name="Normal 3 2 8 3 2 2 2" xfId="862"/>
    <cellStyle name="Normal 3 2 8 3 2 3" xfId="722"/>
    <cellStyle name="Normal 3 2 8 3 2 4" xfId="438"/>
    <cellStyle name="Normal 3 2 8 3 3" xfId="508"/>
    <cellStyle name="Normal 3 2 8 3 3 2" xfId="792"/>
    <cellStyle name="Normal 3 2 8 3 4" xfId="652"/>
    <cellStyle name="Normal 3 2 8 3 5" xfId="368"/>
    <cellStyle name="Normal 3 2 8 4" xfId="262"/>
    <cellStyle name="Normal 3 2 8 4 2" xfId="544"/>
    <cellStyle name="Normal 3 2 8 4 2 2" xfId="828"/>
    <cellStyle name="Normal 3 2 8 4 3" xfId="688"/>
    <cellStyle name="Normal 3 2 8 4 4" xfId="404"/>
    <cellStyle name="Normal 3 2 8 5" xfId="474"/>
    <cellStyle name="Normal 3 2 8 5 2" xfId="758"/>
    <cellStyle name="Normal 3 2 8 6" xfId="618"/>
    <cellStyle name="Normal 3 2 8 7" xfId="334"/>
    <cellStyle name="Normal 3 2 9" xfId="201"/>
    <cellStyle name="Normal 3 2 9 2" xfId="235"/>
    <cellStyle name="Normal 3 2 9 2 2" xfId="306"/>
    <cellStyle name="Normal 3 2 9 2 2 2" xfId="588"/>
    <cellStyle name="Normal 3 2 9 2 2 2 2" xfId="872"/>
    <cellStyle name="Normal 3 2 9 2 2 3" xfId="732"/>
    <cellStyle name="Normal 3 2 9 2 2 4" xfId="448"/>
    <cellStyle name="Normal 3 2 9 2 3" xfId="518"/>
    <cellStyle name="Normal 3 2 9 2 3 2" xfId="802"/>
    <cellStyle name="Normal 3 2 9 2 4" xfId="662"/>
    <cellStyle name="Normal 3 2 9 2 5" xfId="378"/>
    <cellStyle name="Normal 3 2 9 3" xfId="272"/>
    <cellStyle name="Normal 3 2 9 3 2" xfId="554"/>
    <cellStyle name="Normal 3 2 9 3 2 2" xfId="838"/>
    <cellStyle name="Normal 3 2 9 3 3" xfId="698"/>
    <cellStyle name="Normal 3 2 9 3 4" xfId="414"/>
    <cellStyle name="Normal 3 2 9 4" xfId="484"/>
    <cellStyle name="Normal 3 2 9 4 2" xfId="768"/>
    <cellStyle name="Normal 3 2 9 5" xfId="628"/>
    <cellStyle name="Normal 3 2 9 6" xfId="344"/>
    <cellStyle name="Normal 3 3" xfId="142"/>
    <cellStyle name="Normal 3 3 2" xfId="209"/>
    <cellStyle name="Normal 3 3 2 2" xfId="243"/>
    <cellStyle name="Normal 3 3 2 2 2" xfId="314"/>
    <cellStyle name="Normal 3 3 2 2 2 2" xfId="596"/>
    <cellStyle name="Normal 3 3 2 2 2 2 2" xfId="880"/>
    <cellStyle name="Normal 3 3 2 2 2 3" xfId="740"/>
    <cellStyle name="Normal 3 3 2 2 2 4" xfId="456"/>
    <cellStyle name="Normal 3 3 2 2 3" xfId="526"/>
    <cellStyle name="Normal 3 3 2 2 3 2" xfId="810"/>
    <cellStyle name="Normal 3 3 2 2 4" xfId="670"/>
    <cellStyle name="Normal 3 3 2 2 5" xfId="386"/>
    <cellStyle name="Normal 3 3 2 3" xfId="280"/>
    <cellStyle name="Normal 3 3 2 3 2" xfId="562"/>
    <cellStyle name="Normal 3 3 2 3 2 2" xfId="846"/>
    <cellStyle name="Normal 3 3 2 3 3" xfId="706"/>
    <cellStyle name="Normal 3 3 2 3 4" xfId="422"/>
    <cellStyle name="Normal 3 3 2 4" xfId="492"/>
    <cellStyle name="Normal 3 3 2 4 2" xfId="776"/>
    <cellStyle name="Normal 3 3 2 5" xfId="636"/>
    <cellStyle name="Normal 3 3 2 6" xfId="352"/>
    <cellStyle name="Normal 3 3 3" xfId="226"/>
    <cellStyle name="Normal 3 3 3 2" xfId="297"/>
    <cellStyle name="Normal 3 3 3 2 2" xfId="579"/>
    <cellStyle name="Normal 3 3 3 2 2 2" xfId="863"/>
    <cellStyle name="Normal 3 3 3 2 3" xfId="723"/>
    <cellStyle name="Normal 3 3 3 2 4" xfId="439"/>
    <cellStyle name="Normal 3 3 3 3" xfId="509"/>
    <cellStyle name="Normal 3 3 3 3 2" xfId="793"/>
    <cellStyle name="Normal 3 3 3 4" xfId="653"/>
    <cellStyle name="Normal 3 3 3 5" xfId="369"/>
    <cellStyle name="Normal 3 3 4" xfId="263"/>
    <cellStyle name="Normal 3 3 4 2" xfId="545"/>
    <cellStyle name="Normal 3 3 4 2 2" xfId="829"/>
    <cellStyle name="Normal 3 3 4 3" xfId="689"/>
    <cellStyle name="Normal 3 3 4 4" xfId="405"/>
    <cellStyle name="Normal 3 3 5" xfId="475"/>
    <cellStyle name="Normal 3 3 5 2" xfId="759"/>
    <cellStyle name="Normal 3 3 6" xfId="619"/>
    <cellStyle name="Normal 3 3 7" xfId="335"/>
    <cellStyle name="Normal 3 4" xfId="143"/>
    <cellStyle name="Normal 3 4 2" xfId="210"/>
    <cellStyle name="Normal 3 4 2 2" xfId="244"/>
    <cellStyle name="Normal 3 4 2 2 2" xfId="315"/>
    <cellStyle name="Normal 3 4 2 2 2 2" xfId="597"/>
    <cellStyle name="Normal 3 4 2 2 2 2 2" xfId="881"/>
    <cellStyle name="Normal 3 4 2 2 2 3" xfId="741"/>
    <cellStyle name="Normal 3 4 2 2 2 4" xfId="457"/>
    <cellStyle name="Normal 3 4 2 2 3" xfId="527"/>
    <cellStyle name="Normal 3 4 2 2 3 2" xfId="811"/>
    <cellStyle name="Normal 3 4 2 2 4" xfId="671"/>
    <cellStyle name="Normal 3 4 2 2 5" xfId="387"/>
    <cellStyle name="Normal 3 4 2 3" xfId="281"/>
    <cellStyle name="Normal 3 4 2 3 2" xfId="563"/>
    <cellStyle name="Normal 3 4 2 3 2 2" xfId="847"/>
    <cellStyle name="Normal 3 4 2 3 3" xfId="707"/>
    <cellStyle name="Normal 3 4 2 3 4" xfId="423"/>
    <cellStyle name="Normal 3 4 2 4" xfId="493"/>
    <cellStyle name="Normal 3 4 2 4 2" xfId="777"/>
    <cellStyle name="Normal 3 4 2 5" xfId="637"/>
    <cellStyle name="Normal 3 4 2 6" xfId="353"/>
    <cellStyle name="Normal 3 4 3" xfId="227"/>
    <cellStyle name="Normal 3 4 3 2" xfId="298"/>
    <cellStyle name="Normal 3 4 3 2 2" xfId="580"/>
    <cellStyle name="Normal 3 4 3 2 2 2" xfId="864"/>
    <cellStyle name="Normal 3 4 3 2 3" xfId="724"/>
    <cellStyle name="Normal 3 4 3 2 4" xfId="440"/>
    <cellStyle name="Normal 3 4 3 3" xfId="510"/>
    <cellStyle name="Normal 3 4 3 3 2" xfId="794"/>
    <cellStyle name="Normal 3 4 3 4" xfId="654"/>
    <cellStyle name="Normal 3 4 3 5" xfId="370"/>
    <cellStyle name="Normal 3 4 4" xfId="264"/>
    <cellStyle name="Normal 3 4 4 2" xfId="546"/>
    <cellStyle name="Normal 3 4 4 2 2" xfId="830"/>
    <cellStyle name="Normal 3 4 4 3" xfId="690"/>
    <cellStyle name="Normal 3 4 4 4" xfId="406"/>
    <cellStyle name="Normal 3 4 5" xfId="476"/>
    <cellStyle name="Normal 3 4 5 2" xfId="760"/>
    <cellStyle name="Normal 3 4 6" xfId="620"/>
    <cellStyle name="Normal 3 4 7" xfId="336"/>
    <cellStyle name="Normal 3 5" xfId="144"/>
    <cellStyle name="Normal 3 5 2" xfId="211"/>
    <cellStyle name="Normal 3 5 2 2" xfId="245"/>
    <cellStyle name="Normal 3 5 2 2 2" xfId="316"/>
    <cellStyle name="Normal 3 5 2 2 2 2" xfId="598"/>
    <cellStyle name="Normal 3 5 2 2 2 2 2" xfId="882"/>
    <cellStyle name="Normal 3 5 2 2 2 3" xfId="742"/>
    <cellStyle name="Normal 3 5 2 2 2 4" xfId="458"/>
    <cellStyle name="Normal 3 5 2 2 3" xfId="528"/>
    <cellStyle name="Normal 3 5 2 2 3 2" xfId="812"/>
    <cellStyle name="Normal 3 5 2 2 4" xfId="672"/>
    <cellStyle name="Normal 3 5 2 2 5" xfId="388"/>
    <cellStyle name="Normal 3 5 2 3" xfId="282"/>
    <cellStyle name="Normal 3 5 2 3 2" xfId="564"/>
    <cellStyle name="Normal 3 5 2 3 2 2" xfId="848"/>
    <cellStyle name="Normal 3 5 2 3 3" xfId="708"/>
    <cellStyle name="Normal 3 5 2 3 4" xfId="424"/>
    <cellStyle name="Normal 3 5 2 4" xfId="494"/>
    <cellStyle name="Normal 3 5 2 4 2" xfId="778"/>
    <cellStyle name="Normal 3 5 2 5" xfId="638"/>
    <cellStyle name="Normal 3 5 2 6" xfId="354"/>
    <cellStyle name="Normal 3 5 3" xfId="228"/>
    <cellStyle name="Normal 3 5 3 2" xfId="299"/>
    <cellStyle name="Normal 3 5 3 2 2" xfId="581"/>
    <cellStyle name="Normal 3 5 3 2 2 2" xfId="865"/>
    <cellStyle name="Normal 3 5 3 2 3" xfId="725"/>
    <cellStyle name="Normal 3 5 3 2 4" xfId="441"/>
    <cellStyle name="Normal 3 5 3 3" xfId="511"/>
    <cellStyle name="Normal 3 5 3 3 2" xfId="795"/>
    <cellStyle name="Normal 3 5 3 4" xfId="655"/>
    <cellStyle name="Normal 3 5 3 5" xfId="371"/>
    <cellStyle name="Normal 3 5 4" xfId="265"/>
    <cellStyle name="Normal 3 5 4 2" xfId="547"/>
    <cellStyle name="Normal 3 5 4 2 2" xfId="831"/>
    <cellStyle name="Normal 3 5 4 3" xfId="691"/>
    <cellStyle name="Normal 3 5 4 4" xfId="407"/>
    <cellStyle name="Normal 3 5 5" xfId="477"/>
    <cellStyle name="Normal 3 5 5 2" xfId="761"/>
    <cellStyle name="Normal 3 5 6" xfId="621"/>
    <cellStyle name="Normal 3 5 7" xfId="337"/>
    <cellStyle name="Normal 3 6" xfId="145"/>
    <cellStyle name="Normal 3 6 2" xfId="212"/>
    <cellStyle name="Normal 3 6 2 2" xfId="246"/>
    <cellStyle name="Normal 3 6 2 2 2" xfId="317"/>
    <cellStyle name="Normal 3 6 2 2 2 2" xfId="599"/>
    <cellStyle name="Normal 3 6 2 2 2 2 2" xfId="883"/>
    <cellStyle name="Normal 3 6 2 2 2 3" xfId="743"/>
    <cellStyle name="Normal 3 6 2 2 2 4" xfId="459"/>
    <cellStyle name="Normal 3 6 2 2 3" xfId="529"/>
    <cellStyle name="Normal 3 6 2 2 3 2" xfId="813"/>
    <cellStyle name="Normal 3 6 2 2 4" xfId="673"/>
    <cellStyle name="Normal 3 6 2 2 5" xfId="389"/>
    <cellStyle name="Normal 3 6 2 3" xfId="283"/>
    <cellStyle name="Normal 3 6 2 3 2" xfId="565"/>
    <cellStyle name="Normal 3 6 2 3 2 2" xfId="849"/>
    <cellStyle name="Normal 3 6 2 3 3" xfId="709"/>
    <cellStyle name="Normal 3 6 2 3 4" xfId="425"/>
    <cellStyle name="Normal 3 6 2 4" xfId="495"/>
    <cellStyle name="Normal 3 6 2 4 2" xfId="779"/>
    <cellStyle name="Normal 3 6 2 5" xfId="639"/>
    <cellStyle name="Normal 3 6 2 6" xfId="355"/>
    <cellStyle name="Normal 3 6 3" xfId="229"/>
    <cellStyle name="Normal 3 6 3 2" xfId="300"/>
    <cellStyle name="Normal 3 6 3 2 2" xfId="582"/>
    <cellStyle name="Normal 3 6 3 2 2 2" xfId="866"/>
    <cellStyle name="Normal 3 6 3 2 3" xfId="726"/>
    <cellStyle name="Normal 3 6 3 2 4" xfId="442"/>
    <cellStyle name="Normal 3 6 3 3" xfId="512"/>
    <cellStyle name="Normal 3 6 3 3 2" xfId="796"/>
    <cellStyle name="Normal 3 6 3 4" xfId="656"/>
    <cellStyle name="Normal 3 6 3 5" xfId="372"/>
    <cellStyle name="Normal 3 6 4" xfId="266"/>
    <cellStyle name="Normal 3 6 4 2" xfId="548"/>
    <cellStyle name="Normal 3 6 4 2 2" xfId="832"/>
    <cellStyle name="Normal 3 6 4 3" xfId="692"/>
    <cellStyle name="Normal 3 6 4 4" xfId="408"/>
    <cellStyle name="Normal 3 6 5" xfId="478"/>
    <cellStyle name="Normal 3 6 5 2" xfId="762"/>
    <cellStyle name="Normal 3 6 6" xfId="622"/>
    <cellStyle name="Normal 3 6 7" xfId="338"/>
    <cellStyle name="Normal 3 7" xfId="146"/>
    <cellStyle name="Normal 3 7 2" xfId="213"/>
    <cellStyle name="Normal 3 7 2 2" xfId="247"/>
    <cellStyle name="Normal 3 7 2 2 2" xfId="318"/>
    <cellStyle name="Normal 3 7 2 2 2 2" xfId="600"/>
    <cellStyle name="Normal 3 7 2 2 2 2 2" xfId="884"/>
    <cellStyle name="Normal 3 7 2 2 2 3" xfId="744"/>
    <cellStyle name="Normal 3 7 2 2 2 4" xfId="460"/>
    <cellStyle name="Normal 3 7 2 2 3" xfId="530"/>
    <cellStyle name="Normal 3 7 2 2 3 2" xfId="814"/>
    <cellStyle name="Normal 3 7 2 2 4" xfId="674"/>
    <cellStyle name="Normal 3 7 2 2 5" xfId="390"/>
    <cellStyle name="Normal 3 7 2 3" xfId="284"/>
    <cellStyle name="Normal 3 7 2 3 2" xfId="566"/>
    <cellStyle name="Normal 3 7 2 3 2 2" xfId="850"/>
    <cellStyle name="Normal 3 7 2 3 3" xfId="710"/>
    <cellStyle name="Normal 3 7 2 3 4" xfId="426"/>
    <cellStyle name="Normal 3 7 2 4" xfId="496"/>
    <cellStyle name="Normal 3 7 2 4 2" xfId="780"/>
    <cellStyle name="Normal 3 7 2 5" xfId="640"/>
    <cellStyle name="Normal 3 7 2 6" xfId="356"/>
    <cellStyle name="Normal 3 7 3" xfId="230"/>
    <cellStyle name="Normal 3 7 3 2" xfId="301"/>
    <cellStyle name="Normal 3 7 3 2 2" xfId="583"/>
    <cellStyle name="Normal 3 7 3 2 2 2" xfId="867"/>
    <cellStyle name="Normal 3 7 3 2 3" xfId="727"/>
    <cellStyle name="Normal 3 7 3 2 4" xfId="443"/>
    <cellStyle name="Normal 3 7 3 3" xfId="513"/>
    <cellStyle name="Normal 3 7 3 3 2" xfId="797"/>
    <cellStyle name="Normal 3 7 3 4" xfId="657"/>
    <cellStyle name="Normal 3 7 3 5" xfId="373"/>
    <cellStyle name="Normal 3 7 4" xfId="267"/>
    <cellStyle name="Normal 3 7 4 2" xfId="549"/>
    <cellStyle name="Normal 3 7 4 2 2" xfId="833"/>
    <cellStyle name="Normal 3 7 4 3" xfId="693"/>
    <cellStyle name="Normal 3 7 4 4" xfId="409"/>
    <cellStyle name="Normal 3 7 5" xfId="479"/>
    <cellStyle name="Normal 3 7 5 2" xfId="763"/>
    <cellStyle name="Normal 3 7 6" xfId="623"/>
    <cellStyle name="Normal 3 7 7" xfId="339"/>
    <cellStyle name="Normal 3 8" xfId="147"/>
    <cellStyle name="Normal 3 8 2" xfId="214"/>
    <cellStyle name="Normal 3 8 2 2" xfId="248"/>
    <cellStyle name="Normal 3 8 2 2 2" xfId="319"/>
    <cellStyle name="Normal 3 8 2 2 2 2" xfId="601"/>
    <cellStyle name="Normal 3 8 2 2 2 2 2" xfId="885"/>
    <cellStyle name="Normal 3 8 2 2 2 3" xfId="745"/>
    <cellStyle name="Normal 3 8 2 2 2 4" xfId="461"/>
    <cellStyle name="Normal 3 8 2 2 3" xfId="531"/>
    <cellStyle name="Normal 3 8 2 2 3 2" xfId="815"/>
    <cellStyle name="Normal 3 8 2 2 4" xfId="675"/>
    <cellStyle name="Normal 3 8 2 2 5" xfId="391"/>
    <cellStyle name="Normal 3 8 2 3" xfId="285"/>
    <cellStyle name="Normal 3 8 2 3 2" xfId="567"/>
    <cellStyle name="Normal 3 8 2 3 2 2" xfId="851"/>
    <cellStyle name="Normal 3 8 2 3 3" xfId="711"/>
    <cellStyle name="Normal 3 8 2 3 4" xfId="427"/>
    <cellStyle name="Normal 3 8 2 4" xfId="497"/>
    <cellStyle name="Normal 3 8 2 4 2" xfId="781"/>
    <cellStyle name="Normal 3 8 2 5" xfId="641"/>
    <cellStyle name="Normal 3 8 2 6" xfId="357"/>
    <cellStyle name="Normal 3 8 3" xfId="231"/>
    <cellStyle name="Normal 3 8 3 2" xfId="302"/>
    <cellStyle name="Normal 3 8 3 2 2" xfId="584"/>
    <cellStyle name="Normal 3 8 3 2 2 2" xfId="868"/>
    <cellStyle name="Normal 3 8 3 2 3" xfId="728"/>
    <cellStyle name="Normal 3 8 3 2 4" xfId="444"/>
    <cellStyle name="Normal 3 8 3 3" xfId="514"/>
    <cellStyle name="Normal 3 8 3 3 2" xfId="798"/>
    <cellStyle name="Normal 3 8 3 4" xfId="658"/>
    <cellStyle name="Normal 3 8 3 5" xfId="374"/>
    <cellStyle name="Normal 3 8 4" xfId="268"/>
    <cellStyle name="Normal 3 8 4 2" xfId="550"/>
    <cellStyle name="Normal 3 8 4 2 2" xfId="834"/>
    <cellStyle name="Normal 3 8 4 3" xfId="694"/>
    <cellStyle name="Normal 3 8 4 4" xfId="410"/>
    <cellStyle name="Normal 3 8 5" xfId="480"/>
    <cellStyle name="Normal 3 8 5 2" xfId="764"/>
    <cellStyle name="Normal 3 8 6" xfId="624"/>
    <cellStyle name="Normal 3 8 7" xfId="340"/>
    <cellStyle name="Normal 3 9" xfId="148"/>
    <cellStyle name="Normal 3 9 2" xfId="215"/>
    <cellStyle name="Normal 3 9 2 2" xfId="249"/>
    <cellStyle name="Normal 3 9 2 2 2" xfId="320"/>
    <cellStyle name="Normal 3 9 2 2 2 2" xfId="602"/>
    <cellStyle name="Normal 3 9 2 2 2 2 2" xfId="886"/>
    <cellStyle name="Normal 3 9 2 2 2 3" xfId="746"/>
    <cellStyle name="Normal 3 9 2 2 2 4" xfId="462"/>
    <cellStyle name="Normal 3 9 2 2 3" xfId="532"/>
    <cellStyle name="Normal 3 9 2 2 3 2" xfId="816"/>
    <cellStyle name="Normal 3 9 2 2 4" xfId="676"/>
    <cellStyle name="Normal 3 9 2 2 5" xfId="392"/>
    <cellStyle name="Normal 3 9 2 3" xfId="286"/>
    <cellStyle name="Normal 3 9 2 3 2" xfId="568"/>
    <cellStyle name="Normal 3 9 2 3 2 2" xfId="852"/>
    <cellStyle name="Normal 3 9 2 3 3" xfId="712"/>
    <cellStyle name="Normal 3 9 2 3 4" xfId="428"/>
    <cellStyle name="Normal 3 9 2 4" xfId="498"/>
    <cellStyle name="Normal 3 9 2 4 2" xfId="782"/>
    <cellStyle name="Normal 3 9 2 5" xfId="642"/>
    <cellStyle name="Normal 3 9 2 6" xfId="358"/>
    <cellStyle name="Normal 3 9 3" xfId="232"/>
    <cellStyle name="Normal 3 9 3 2" xfId="303"/>
    <cellStyle name="Normal 3 9 3 2 2" xfId="585"/>
    <cellStyle name="Normal 3 9 3 2 2 2" xfId="869"/>
    <cellStyle name="Normal 3 9 3 2 3" xfId="729"/>
    <cellStyle name="Normal 3 9 3 2 4" xfId="445"/>
    <cellStyle name="Normal 3 9 3 3" xfId="515"/>
    <cellStyle name="Normal 3 9 3 3 2" xfId="799"/>
    <cellStyle name="Normal 3 9 3 4" xfId="659"/>
    <cellStyle name="Normal 3 9 3 5" xfId="375"/>
    <cellStyle name="Normal 3 9 4" xfId="269"/>
    <cellStyle name="Normal 3 9 4 2" xfId="551"/>
    <cellStyle name="Normal 3 9 4 2 2" xfId="835"/>
    <cellStyle name="Normal 3 9 4 3" xfId="695"/>
    <cellStyle name="Normal 3 9 4 4" xfId="411"/>
    <cellStyle name="Normal 3 9 5" xfId="481"/>
    <cellStyle name="Normal 3 9 5 2" xfId="765"/>
    <cellStyle name="Normal 3 9 6" xfId="625"/>
    <cellStyle name="Normal 3 9 7" xfId="341"/>
    <cellStyle name="Normal 4" xfId="149"/>
    <cellStyle name="Normal 4 2" xfId="216"/>
    <cellStyle name="Normal 4 2 2" xfId="250"/>
    <cellStyle name="Normal 4 2 2 2" xfId="321"/>
    <cellStyle name="Normal 4 2 2 2 2" xfId="603"/>
    <cellStyle name="Normal 4 2 2 2 2 2" xfId="887"/>
    <cellStyle name="Normal 4 2 2 2 3" xfId="747"/>
    <cellStyle name="Normal 4 2 2 2 4" xfId="463"/>
    <cellStyle name="Normal 4 2 2 3" xfId="533"/>
    <cellStyle name="Normal 4 2 2 3 2" xfId="817"/>
    <cellStyle name="Normal 4 2 2 4" xfId="677"/>
    <cellStyle name="Normal 4 2 2 5" xfId="393"/>
    <cellStyle name="Normal 4 2 3" xfId="287"/>
    <cellStyle name="Normal 4 2 3 2" xfId="569"/>
    <cellStyle name="Normal 4 2 3 2 2" xfId="853"/>
    <cellStyle name="Normal 4 2 3 3" xfId="713"/>
    <cellStyle name="Normal 4 2 3 4" xfId="429"/>
    <cellStyle name="Normal 4 2 4" xfId="499"/>
    <cellStyle name="Normal 4 2 4 2" xfId="783"/>
    <cellStyle name="Normal 4 2 5" xfId="643"/>
    <cellStyle name="Normal 4 2 6" xfId="359"/>
    <cellStyle name="Normal 4 3" xfId="233"/>
    <cellStyle name="Normal 4 3 2" xfId="304"/>
    <cellStyle name="Normal 4 3 2 2" xfId="586"/>
    <cellStyle name="Normal 4 3 2 2 2" xfId="870"/>
    <cellStyle name="Normal 4 3 2 3" xfId="730"/>
    <cellStyle name="Normal 4 3 2 4" xfId="446"/>
    <cellStyle name="Normal 4 3 3" xfId="516"/>
    <cellStyle name="Normal 4 3 3 2" xfId="800"/>
    <cellStyle name="Normal 4 3 4" xfId="660"/>
    <cellStyle name="Normal 4 3 5" xfId="376"/>
    <cellStyle name="Normal 4 4" xfId="270"/>
    <cellStyle name="Normal 4 4 2" xfId="552"/>
    <cellStyle name="Normal 4 4 2 2" xfId="836"/>
    <cellStyle name="Normal 4 4 3" xfId="696"/>
    <cellStyle name="Normal 4 4 4" xfId="412"/>
    <cellStyle name="Normal 4 5" xfId="482"/>
    <cellStyle name="Normal 4 5 2" xfId="766"/>
    <cellStyle name="Normal 4 6" xfId="626"/>
    <cellStyle name="Normal 4 7" xfId="342"/>
    <cellStyle name="Normal 5" xfId="150"/>
    <cellStyle name="Normal 6" xfId="253"/>
    <cellStyle name="Normal 7" xfId="607"/>
    <cellStyle name="Normal 7 2" xfId="609"/>
    <cellStyle name="Normal 8" xfId="890"/>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Percent 5" xfId="893"/>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zoomScaleNormal="100" workbookViewId="0">
      <selection activeCell="B2" sqref="B2:C2"/>
    </sheetView>
  </sheetViews>
  <sheetFormatPr defaultColWidth="9.140625"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8" t="s">
        <v>144</v>
      </c>
      <c r="C1" s="309"/>
    </row>
    <row r="2" spans="1:3" x14ac:dyDescent="0.2">
      <c r="A2" s="172"/>
      <c r="B2" s="308" t="s">
        <v>145</v>
      </c>
      <c r="C2" s="310"/>
    </row>
    <row r="3" spans="1:3" x14ac:dyDescent="0.2">
      <c r="A3" s="172"/>
      <c r="B3" s="311" t="s">
        <v>150</v>
      </c>
      <c r="C3" s="312"/>
    </row>
    <row r="4" spans="1:3" ht="13.5" thickBot="1" x14ac:dyDescent="0.25">
      <c r="B4" s="172"/>
      <c r="C4" s="172"/>
    </row>
    <row r="5" spans="1:3" x14ac:dyDescent="0.2">
      <c r="A5" s="174"/>
      <c r="B5" s="173"/>
      <c r="C5" s="171"/>
    </row>
    <row r="6" spans="1:3" x14ac:dyDescent="0.2">
      <c r="A6" s="175" t="s">
        <v>0</v>
      </c>
      <c r="B6" s="84" t="s">
        <v>86</v>
      </c>
      <c r="C6" s="64" t="s">
        <v>161</v>
      </c>
    </row>
    <row r="7" spans="1:3" x14ac:dyDescent="0.2">
      <c r="A7" s="175" t="s">
        <v>1</v>
      </c>
      <c r="B7" s="84" t="s">
        <v>136</v>
      </c>
      <c r="C7" s="65">
        <v>0</v>
      </c>
    </row>
    <row r="8" spans="1:3" x14ac:dyDescent="0.2">
      <c r="A8" s="175" t="s">
        <v>2</v>
      </c>
      <c r="B8" s="84" t="s">
        <v>89</v>
      </c>
      <c r="C8" s="64" t="s">
        <v>158</v>
      </c>
    </row>
    <row r="9" spans="1:3" x14ac:dyDescent="0.2">
      <c r="A9" s="175" t="s">
        <v>3</v>
      </c>
      <c r="B9" s="84" t="s">
        <v>90</v>
      </c>
      <c r="C9" s="64" t="s">
        <v>159</v>
      </c>
    </row>
    <row r="10" spans="1:3" ht="13.5" thickBot="1" x14ac:dyDescent="0.25">
      <c r="A10" s="176" t="s">
        <v>4</v>
      </c>
      <c r="B10" s="85" t="s">
        <v>87</v>
      </c>
      <c r="C10" s="133" t="s">
        <v>160</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algorithmName="SHA-1" hashValue="WAC2KwiMaQdBBlBEj1TbGHJN8g4=" saltValue="OgBLdvBtRaSh7OZxIzyeAQ==" spinCount="100000"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030A0"/>
    <pageSetUpPr fitToPage="1"/>
  </sheetPr>
  <dimension ref="A1:P60"/>
  <sheetViews>
    <sheetView topLeftCell="E1" zoomScale="80" zoomScaleNormal="80" workbookViewId="0">
      <selection activeCell="N24" sqref="N24"/>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29">
        <f>'Cover Page'!C7</f>
        <v>0</v>
      </c>
      <c r="C6" s="330"/>
      <c r="D6" s="330"/>
      <c r="E6" s="326" t="s">
        <v>106</v>
      </c>
      <c r="F6" s="327"/>
      <c r="G6" s="148"/>
      <c r="H6" s="52" t="str">
        <f>'Cover Page'!C10</f>
        <v>NO</v>
      </c>
      <c r="I6" s="148"/>
      <c r="J6" s="148"/>
      <c r="K6" s="164"/>
      <c r="L6" s="164"/>
      <c r="M6" s="148"/>
      <c r="N6" s="136"/>
      <c r="O6" s="148"/>
      <c r="P6" s="148"/>
    </row>
    <row r="7" spans="1:16" s="137" customFormat="1" x14ac:dyDescent="0.2">
      <c r="A7" s="149"/>
      <c r="B7" s="60" t="s">
        <v>89</v>
      </c>
      <c r="C7" s="3"/>
      <c r="D7" s="3"/>
      <c r="E7" s="327"/>
      <c r="F7" s="327"/>
      <c r="G7" s="148"/>
      <c r="H7" s="147"/>
      <c r="K7" s="164"/>
      <c r="L7" s="164"/>
      <c r="M7" s="148"/>
      <c r="N7" s="147"/>
    </row>
    <row r="8" spans="1:16" s="137" customFormat="1" x14ac:dyDescent="0.2">
      <c r="A8" s="149"/>
      <c r="B8" s="331" t="str">
        <f>'Cover Page'!C8</f>
        <v>Aetna Life Insurance Company</v>
      </c>
      <c r="C8" s="330"/>
      <c r="D8" s="330"/>
      <c r="E8" s="327"/>
      <c r="F8" s="327"/>
      <c r="G8" s="148"/>
      <c r="H8" s="165"/>
      <c r="K8" s="322"/>
      <c r="L8" s="322"/>
      <c r="M8" s="148"/>
      <c r="N8" s="165"/>
    </row>
    <row r="9" spans="1:16" s="137" customFormat="1" x14ac:dyDescent="0.2">
      <c r="A9" s="149"/>
      <c r="B9" s="61" t="s">
        <v>91</v>
      </c>
      <c r="C9" s="3"/>
      <c r="D9" s="3"/>
      <c r="E9" s="327"/>
      <c r="F9" s="327"/>
      <c r="H9" s="149"/>
      <c r="I9" s="148"/>
      <c r="J9" s="148"/>
      <c r="K9" s="166"/>
      <c r="L9" s="166"/>
      <c r="N9" s="149"/>
      <c r="O9" s="148"/>
      <c r="P9" s="148"/>
    </row>
    <row r="10" spans="1:16" s="137" customFormat="1" x14ac:dyDescent="0.2">
      <c r="A10" s="149"/>
      <c r="B10" s="332" t="str">
        <f>'Cover Page'!C9</f>
        <v>0</v>
      </c>
      <c r="C10" s="330"/>
      <c r="D10" s="330"/>
      <c r="E10" s="327"/>
      <c r="F10" s="327"/>
      <c r="G10" s="148"/>
      <c r="H10" s="136"/>
      <c r="K10" s="322"/>
      <c r="L10" s="322"/>
      <c r="M10" s="148"/>
      <c r="N10" s="136"/>
    </row>
    <row r="11" spans="1:16" s="137" customFormat="1" x14ac:dyDescent="0.2">
      <c r="A11" s="149"/>
      <c r="B11" s="61" t="s">
        <v>86</v>
      </c>
      <c r="C11" s="3"/>
      <c r="D11" s="3"/>
      <c r="E11" s="327"/>
      <c r="F11" s="327"/>
      <c r="H11" s="167"/>
      <c r="I11" s="148"/>
      <c r="J11" s="148"/>
      <c r="K11" s="166"/>
      <c r="L11" s="166"/>
      <c r="N11" s="167"/>
      <c r="O11" s="148"/>
      <c r="P11" s="148"/>
    </row>
    <row r="12" spans="1:16" s="137" customFormat="1" x14ac:dyDescent="0.2">
      <c r="A12" s="149"/>
      <c r="B12" s="332" t="str">
        <f>'Cover Page'!C6</f>
        <v>2017</v>
      </c>
      <c r="C12" s="333"/>
      <c r="D12" s="333"/>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18" t="s">
        <v>33</v>
      </c>
      <c r="F14" s="319"/>
      <c r="G14" s="319"/>
      <c r="H14" s="319"/>
      <c r="I14" s="319"/>
      <c r="J14" s="319"/>
      <c r="K14" s="318" t="s">
        <v>33</v>
      </c>
      <c r="L14" s="319"/>
      <c r="M14" s="319"/>
      <c r="N14" s="319"/>
      <c r="O14" s="319"/>
      <c r="P14" s="323"/>
    </row>
    <row r="15" spans="1:16" ht="13.7" customHeight="1" thickBot="1" x14ac:dyDescent="0.25">
      <c r="B15" s="2"/>
      <c r="C15" s="2"/>
      <c r="D15" s="9"/>
      <c r="E15" s="315" t="s">
        <v>107</v>
      </c>
      <c r="F15" s="316"/>
      <c r="G15" s="316"/>
      <c r="H15" s="316"/>
      <c r="I15" s="316"/>
      <c r="J15" s="317"/>
      <c r="K15" s="315" t="s">
        <v>108</v>
      </c>
      <c r="L15" s="316"/>
      <c r="M15" s="316"/>
      <c r="N15" s="316"/>
      <c r="O15" s="316"/>
      <c r="P15" s="317"/>
    </row>
    <row r="16" spans="1:16" ht="13.7" customHeight="1" thickBot="1" x14ac:dyDescent="0.25">
      <c r="B16" s="2"/>
      <c r="C16" s="2"/>
      <c r="D16" s="9"/>
      <c r="E16" s="313" t="s">
        <v>8</v>
      </c>
      <c r="F16" s="314"/>
      <c r="G16" s="313" t="s">
        <v>9</v>
      </c>
      <c r="H16" s="314"/>
      <c r="I16" s="320" t="s">
        <v>10</v>
      </c>
      <c r="J16" s="321"/>
      <c r="K16" s="313" t="s">
        <v>8</v>
      </c>
      <c r="L16" s="314"/>
      <c r="M16" s="313" t="s">
        <v>9</v>
      </c>
      <c r="N16" s="314"/>
      <c r="O16" s="320" t="s">
        <v>10</v>
      </c>
      <c r="P16" s="321"/>
    </row>
    <row r="17" spans="2:16"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6" ht="21" customHeight="1" thickBot="1" x14ac:dyDescent="0.25">
      <c r="B18" s="334" t="s">
        <v>156</v>
      </c>
      <c r="C18" s="335"/>
      <c r="D18" s="336"/>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6" s="147" customFormat="1" ht="20.25" customHeight="1" thickBot="1" x14ac:dyDescent="0.25">
      <c r="B19" s="337"/>
      <c r="C19" s="338"/>
      <c r="D19" s="339"/>
      <c r="E19" s="34">
        <v>1</v>
      </c>
      <c r="F19" s="35">
        <v>2</v>
      </c>
      <c r="G19" s="200">
        <v>3</v>
      </c>
      <c r="H19" s="201">
        <v>4</v>
      </c>
      <c r="I19" s="200">
        <v>5</v>
      </c>
      <c r="J19" s="201">
        <v>6</v>
      </c>
      <c r="K19" s="200">
        <v>7</v>
      </c>
      <c r="L19" s="201">
        <v>8</v>
      </c>
      <c r="M19" s="200">
        <v>9</v>
      </c>
      <c r="N19" s="201">
        <v>10</v>
      </c>
      <c r="O19" s="200">
        <v>11</v>
      </c>
      <c r="P19" s="202">
        <v>12</v>
      </c>
    </row>
    <row r="20" spans="2:16" x14ac:dyDescent="0.2">
      <c r="B20" s="10" t="s">
        <v>0</v>
      </c>
      <c r="C20" s="11" t="s">
        <v>32</v>
      </c>
      <c r="D20" s="12"/>
      <c r="E20" s="204"/>
      <c r="F20" s="205"/>
      <c r="G20" s="206"/>
      <c r="H20" s="207"/>
      <c r="I20" s="208"/>
      <c r="J20" s="206"/>
      <c r="K20" s="204"/>
      <c r="L20" s="205"/>
      <c r="M20" s="208"/>
      <c r="N20" s="207"/>
      <c r="O20" s="208"/>
      <c r="P20" s="209"/>
    </row>
    <row r="21" spans="2:16"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0</v>
      </c>
      <c r="L21" s="72">
        <f>'Pt 2 Premium and Claims'!L22+'Pt 2 Premium and Claims'!L23-'Pt 2 Premium and Claims'!L24-'Pt 2 Premium and Claims'!L25</f>
        <v>0</v>
      </c>
      <c r="M21" s="71">
        <f>'Pt 2 Premium and Claims'!M22+'Pt 2 Premium and Claims'!M23-'Pt 2 Premium and Claims'!M24-'Pt 2 Premium and Claims'!M25</f>
        <v>7829242</v>
      </c>
      <c r="N21" s="72">
        <f>'Pt 2 Premium and Claims'!N22+'Pt 2 Premium and Claims'!N23-'Pt 2 Premium and Claims'!N24-'Pt 2 Premium and Claims'!N25</f>
        <v>7829242</v>
      </c>
      <c r="O21" s="71">
        <f>'Pt 2 Premium and Claims'!O22+'Pt 2 Premium and Claims'!O23-'Pt 2 Premium and Claims'!O24-'Pt 2 Premium and Claims'!O25</f>
        <v>148755597</v>
      </c>
      <c r="P21" s="72">
        <f>'Pt 2 Premium and Claims'!P22+'Pt 2 Premium and Claims'!P23-'Pt 2 Premium and Claims'!P24-'Pt 2 Premium and Claims'!P25</f>
        <v>148755597</v>
      </c>
    </row>
    <row r="22" spans="2:16" s="147" customFormat="1" x14ac:dyDescent="0.2">
      <c r="B22" s="48"/>
      <c r="C22" s="49"/>
      <c r="D22" s="47"/>
      <c r="E22" s="210"/>
      <c r="F22" s="211"/>
      <c r="G22" s="212"/>
      <c r="H22" s="213"/>
      <c r="I22" s="210"/>
      <c r="J22" s="214"/>
      <c r="K22" s="210"/>
      <c r="L22" s="211"/>
      <c r="M22" s="210"/>
      <c r="N22" s="213"/>
      <c r="O22" s="210"/>
      <c r="P22" s="211"/>
    </row>
    <row r="23" spans="2:16" s="147" customFormat="1" x14ac:dyDescent="0.2">
      <c r="B23" s="10" t="s">
        <v>1</v>
      </c>
      <c r="C23" s="11" t="s">
        <v>6</v>
      </c>
      <c r="D23" s="18"/>
      <c r="E23" s="208"/>
      <c r="F23" s="215"/>
      <c r="G23" s="206"/>
      <c r="H23" s="216"/>
      <c r="I23" s="208"/>
      <c r="J23" s="217"/>
      <c r="K23" s="208"/>
      <c r="L23" s="215"/>
      <c r="M23" s="208"/>
      <c r="N23" s="216"/>
      <c r="O23" s="208"/>
      <c r="P23" s="215"/>
    </row>
    <row r="24" spans="2:16"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0</v>
      </c>
      <c r="L24" s="72">
        <f>'Pt 2 Premium and Claims'!L51</f>
        <v>0</v>
      </c>
      <c r="M24" s="71">
        <f>'Pt 2 Premium and Claims'!M51</f>
        <v>6088394</v>
      </c>
      <c r="N24" s="72">
        <f>'Pt 2 Premium and Claims'!N51</f>
        <v>4564794</v>
      </c>
      <c r="O24" s="71">
        <f>'Pt 2 Premium and Claims'!O51</f>
        <v>125100171</v>
      </c>
      <c r="P24" s="72">
        <f>'Pt 2 Premium and Claims'!P51</f>
        <v>93794261</v>
      </c>
    </row>
    <row r="25" spans="2:16" s="147" customFormat="1" x14ac:dyDescent="0.2">
      <c r="B25" s="45"/>
      <c r="C25" s="46"/>
      <c r="D25" s="47"/>
      <c r="E25" s="210"/>
      <c r="F25" s="211"/>
      <c r="G25" s="212"/>
      <c r="H25" s="213"/>
      <c r="I25" s="210"/>
      <c r="J25" s="214"/>
      <c r="K25" s="210"/>
      <c r="L25" s="211"/>
      <c r="M25" s="210"/>
      <c r="N25" s="213"/>
      <c r="O25" s="210"/>
      <c r="P25" s="211"/>
    </row>
    <row r="26" spans="2:16" x14ac:dyDescent="0.2">
      <c r="B26" s="10" t="s">
        <v>2</v>
      </c>
      <c r="C26" s="11" t="s">
        <v>46</v>
      </c>
      <c r="D26" s="12"/>
      <c r="E26" s="208"/>
      <c r="F26" s="215"/>
      <c r="G26" s="206"/>
      <c r="H26" s="216"/>
      <c r="I26" s="208"/>
      <c r="J26" s="217"/>
      <c r="K26" s="208"/>
      <c r="L26" s="215"/>
      <c r="M26" s="208"/>
      <c r="N26" s="216"/>
      <c r="O26" s="208"/>
      <c r="P26" s="215"/>
    </row>
    <row r="27" spans="2:16" s="147" customFormat="1" ht="25.5" x14ac:dyDescent="0.2">
      <c r="B27" s="19"/>
      <c r="C27" s="21">
        <v>3.1</v>
      </c>
      <c r="D27" s="15" t="s">
        <v>137</v>
      </c>
      <c r="E27" s="208"/>
      <c r="F27" s="215"/>
      <c r="G27" s="206"/>
      <c r="H27" s="216"/>
      <c r="I27" s="208"/>
      <c r="J27" s="217"/>
      <c r="K27" s="208"/>
      <c r="L27" s="215"/>
      <c r="M27" s="208"/>
      <c r="N27" s="216"/>
      <c r="O27" s="208"/>
      <c r="P27" s="215"/>
    </row>
    <row r="28" spans="2:16" s="147" customFormat="1" x14ac:dyDescent="0.2">
      <c r="B28" s="19"/>
      <c r="C28" s="21"/>
      <c r="D28" s="15" t="s">
        <v>58</v>
      </c>
      <c r="E28" s="4"/>
      <c r="F28" s="6"/>
      <c r="G28" s="292"/>
      <c r="H28" s="293"/>
      <c r="I28" s="290"/>
      <c r="J28" s="294"/>
      <c r="K28" s="290"/>
      <c r="L28" s="289"/>
      <c r="M28" s="290">
        <v>170322</v>
      </c>
      <c r="N28" s="293">
        <v>703582</v>
      </c>
      <c r="O28" s="290">
        <v>-61130</v>
      </c>
      <c r="P28" s="289">
        <v>10895938</v>
      </c>
    </row>
    <row r="29" spans="2:16" s="147" customFormat="1" ht="25.5" x14ac:dyDescent="0.2">
      <c r="B29" s="19"/>
      <c r="C29" s="21"/>
      <c r="D29" s="15" t="s">
        <v>67</v>
      </c>
      <c r="E29" s="290"/>
      <c r="F29" s="289"/>
      <c r="G29" s="292"/>
      <c r="H29" s="293"/>
      <c r="I29" s="290"/>
      <c r="J29" s="294"/>
      <c r="K29" s="290"/>
      <c r="L29" s="289"/>
      <c r="M29" s="290">
        <v>100</v>
      </c>
      <c r="N29" s="293">
        <v>100</v>
      </c>
      <c r="O29" s="290">
        <v>1907</v>
      </c>
      <c r="P29" s="289">
        <v>1907</v>
      </c>
    </row>
    <row r="30" spans="2:16" ht="25.5" x14ac:dyDescent="0.2">
      <c r="B30" s="13"/>
      <c r="C30" s="21">
        <v>3.2</v>
      </c>
      <c r="D30" s="15" t="s">
        <v>138</v>
      </c>
      <c r="E30" s="208"/>
      <c r="F30" s="215"/>
      <c r="G30" s="206"/>
      <c r="H30" s="216"/>
      <c r="I30" s="208"/>
      <c r="J30" s="217"/>
      <c r="K30" s="208"/>
      <c r="L30" s="215"/>
      <c r="M30" s="208"/>
      <c r="N30" s="216"/>
      <c r="O30" s="208"/>
      <c r="P30" s="215"/>
    </row>
    <row r="31" spans="2:16" x14ac:dyDescent="0.2">
      <c r="B31" s="13"/>
      <c r="C31" s="21"/>
      <c r="D31" s="17" t="s">
        <v>42</v>
      </c>
      <c r="E31" s="291"/>
      <c r="F31" s="289"/>
      <c r="G31" s="292"/>
      <c r="H31" s="293"/>
      <c r="I31" s="290"/>
      <c r="J31" s="294"/>
      <c r="K31" s="291"/>
      <c r="L31" s="289"/>
      <c r="M31" s="290">
        <v>14547</v>
      </c>
      <c r="N31" s="293">
        <v>14547</v>
      </c>
      <c r="O31" s="290">
        <v>276391</v>
      </c>
      <c r="P31" s="289">
        <v>276391</v>
      </c>
    </row>
    <row r="32" spans="2:16" x14ac:dyDescent="0.2">
      <c r="B32" s="13"/>
      <c r="C32" s="21"/>
      <c r="D32" s="17" t="s">
        <v>105</v>
      </c>
      <c r="E32" s="290"/>
      <c r="F32" s="289"/>
      <c r="G32" s="292"/>
      <c r="H32" s="293"/>
      <c r="I32" s="290"/>
      <c r="J32" s="294"/>
      <c r="K32" s="290"/>
      <c r="L32" s="289"/>
      <c r="M32" s="290">
        <v>108948</v>
      </c>
      <c r="N32" s="293">
        <v>108948</v>
      </c>
      <c r="O32" s="290">
        <v>2070012</v>
      </c>
      <c r="P32" s="289">
        <v>2070012</v>
      </c>
    </row>
    <row r="33" spans="2:16" x14ac:dyDescent="0.2">
      <c r="B33" s="13"/>
      <c r="C33" s="21"/>
      <c r="D33" s="17" t="s">
        <v>104</v>
      </c>
      <c r="E33" s="290"/>
      <c r="F33" s="289"/>
      <c r="G33" s="292"/>
      <c r="H33" s="293"/>
      <c r="I33" s="290"/>
      <c r="J33" s="294"/>
      <c r="K33" s="290"/>
      <c r="L33" s="289"/>
      <c r="M33" s="290"/>
      <c r="N33" s="293"/>
      <c r="O33" s="290"/>
      <c r="P33" s="289"/>
    </row>
    <row r="34" spans="2:16" x14ac:dyDescent="0.2">
      <c r="B34" s="13"/>
      <c r="C34" s="21">
        <v>3.3</v>
      </c>
      <c r="D34" s="17" t="s">
        <v>21</v>
      </c>
      <c r="E34" s="291"/>
      <c r="F34" s="289"/>
      <c r="G34" s="292"/>
      <c r="H34" s="293"/>
      <c r="I34" s="290"/>
      <c r="J34" s="294"/>
      <c r="K34" s="291"/>
      <c r="L34" s="289"/>
      <c r="M34" s="290">
        <v>215</v>
      </c>
      <c r="N34" s="293">
        <v>215</v>
      </c>
      <c r="O34" s="290">
        <v>4094</v>
      </c>
      <c r="P34" s="289">
        <v>4094</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0</v>
      </c>
      <c r="L35" s="70">
        <f t="shared" si="0"/>
        <v>0</v>
      </c>
      <c r="M35" s="69">
        <f t="shared" si="0"/>
        <v>294132</v>
      </c>
      <c r="N35" s="70">
        <f t="shared" si="0"/>
        <v>827392</v>
      </c>
      <c r="O35" s="69">
        <f t="shared" si="0"/>
        <v>2291274</v>
      </c>
      <c r="P35" s="70">
        <f t="shared" si="0"/>
        <v>13248342</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c r="L38" s="289"/>
      <c r="M38" s="290">
        <v>55706</v>
      </c>
      <c r="N38" s="289">
        <v>55706</v>
      </c>
      <c r="O38" s="290">
        <v>1058418</v>
      </c>
      <c r="P38" s="289">
        <v>1058418</v>
      </c>
    </row>
    <row r="39" spans="2:16" x14ac:dyDescent="0.2">
      <c r="B39" s="16"/>
      <c r="C39" s="21">
        <v>4.2</v>
      </c>
      <c r="D39" s="17" t="s">
        <v>19</v>
      </c>
      <c r="E39" s="290"/>
      <c r="F39" s="289"/>
      <c r="G39" s="290"/>
      <c r="H39" s="289"/>
      <c r="I39" s="290"/>
      <c r="J39" s="289"/>
      <c r="K39" s="290"/>
      <c r="L39" s="289"/>
      <c r="M39" s="290">
        <v>422449</v>
      </c>
      <c r="N39" s="289">
        <v>422449</v>
      </c>
      <c r="O39" s="290">
        <v>8026524</v>
      </c>
      <c r="P39" s="289">
        <v>8026524</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c r="L41" s="289"/>
      <c r="M41" s="291">
        <v>21036</v>
      </c>
      <c r="N41" s="289">
        <v>21036</v>
      </c>
      <c r="O41" s="291">
        <v>399684</v>
      </c>
      <c r="P41" s="289">
        <v>399684</v>
      </c>
    </row>
    <row r="42" spans="2:16" x14ac:dyDescent="0.2">
      <c r="B42" s="16"/>
      <c r="C42" s="25"/>
      <c r="D42" s="17" t="s">
        <v>125</v>
      </c>
      <c r="E42" s="291"/>
      <c r="F42" s="289"/>
      <c r="G42" s="291"/>
      <c r="H42" s="289"/>
      <c r="I42" s="291"/>
      <c r="J42" s="289"/>
      <c r="K42" s="291"/>
      <c r="L42" s="289"/>
      <c r="M42" s="291"/>
      <c r="N42" s="289"/>
      <c r="O42" s="291"/>
      <c r="P42" s="289"/>
    </row>
    <row r="43" spans="2:16" x14ac:dyDescent="0.2">
      <c r="B43" s="16"/>
      <c r="C43" s="21">
        <v>4.4000000000000004</v>
      </c>
      <c r="D43" s="17" t="s">
        <v>20</v>
      </c>
      <c r="E43" s="291"/>
      <c r="F43" s="292"/>
      <c r="G43" s="291"/>
      <c r="H43" s="292"/>
      <c r="I43" s="291"/>
      <c r="J43" s="292"/>
      <c r="K43" s="291"/>
      <c r="L43" s="292"/>
      <c r="M43" s="291">
        <v>631213</v>
      </c>
      <c r="N43" s="292">
        <v>631213</v>
      </c>
      <c r="O43" s="291">
        <v>11993055</v>
      </c>
      <c r="P43" s="289">
        <v>11993055</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0</v>
      </c>
      <c r="L44" s="72">
        <f t="shared" si="1"/>
        <v>0</v>
      </c>
      <c r="M44" s="71">
        <f t="shared" si="1"/>
        <v>1130404</v>
      </c>
      <c r="N44" s="74">
        <f t="shared" si="1"/>
        <v>1130404</v>
      </c>
      <c r="O44" s="71">
        <f t="shared" si="1"/>
        <v>21477681</v>
      </c>
      <c r="P44" s="72">
        <f t="shared" si="1"/>
        <v>21477681</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c r="L47" s="184"/>
      <c r="M47" s="183">
        <v>17409</v>
      </c>
      <c r="N47" s="184">
        <v>17409</v>
      </c>
      <c r="O47" s="183">
        <v>305434</v>
      </c>
      <c r="P47" s="6">
        <v>305434</v>
      </c>
    </row>
    <row r="48" spans="2:16" s="147" customFormat="1" x14ac:dyDescent="0.2">
      <c r="B48" s="19"/>
      <c r="C48" s="21">
        <v>5.2</v>
      </c>
      <c r="D48" s="17" t="s">
        <v>27</v>
      </c>
      <c r="E48" s="183"/>
      <c r="F48" s="184"/>
      <c r="G48" s="183"/>
      <c r="H48" s="184"/>
      <c r="I48" s="183"/>
      <c r="J48" s="184"/>
      <c r="K48" s="183"/>
      <c r="L48" s="184"/>
      <c r="M48" s="183">
        <v>236208</v>
      </c>
      <c r="N48" s="184">
        <v>236208</v>
      </c>
      <c r="O48" s="183">
        <v>3655490</v>
      </c>
      <c r="P48" s="297">
        <v>3655490</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0</v>
      </c>
      <c r="L49" s="185">
        <f t="shared" si="2"/>
        <v>0</v>
      </c>
      <c r="M49" s="189">
        <f>M48/12</f>
        <v>19684</v>
      </c>
      <c r="N49" s="185">
        <f>N48/12</f>
        <v>19684</v>
      </c>
      <c r="O49" s="189">
        <f t="shared" si="2"/>
        <v>304624.16666666669</v>
      </c>
      <c r="P49" s="185">
        <f t="shared" si="2"/>
        <v>304624.16666666669</v>
      </c>
    </row>
    <row r="50" spans="2:16" ht="25.9" customHeight="1" x14ac:dyDescent="0.2">
      <c r="B50" s="36"/>
      <c r="C50" s="37"/>
      <c r="D50" s="38"/>
      <c r="E50" s="324"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25"/>
      <c r="F51" s="221"/>
      <c r="G51" s="221"/>
      <c r="H51" s="221"/>
      <c r="I51" s="221"/>
      <c r="J51" s="221"/>
      <c r="K51" s="222"/>
      <c r="L51" s="221"/>
      <c r="M51" s="221"/>
      <c r="N51" s="221"/>
      <c r="O51" s="221"/>
      <c r="P51" s="223"/>
    </row>
    <row r="52" spans="2:16" x14ac:dyDescent="0.2">
      <c r="B52" s="29" t="s">
        <v>56</v>
      </c>
      <c r="C52" s="30" t="s">
        <v>53</v>
      </c>
      <c r="D52" s="26"/>
      <c r="E52" s="295"/>
      <c r="F52" s="224"/>
      <c r="G52" s="224"/>
      <c r="H52" s="224"/>
      <c r="I52" s="224"/>
      <c r="J52" s="224"/>
      <c r="K52" s="222"/>
      <c r="L52" s="224"/>
      <c r="M52" s="224"/>
      <c r="N52" s="224"/>
      <c r="O52" s="224"/>
      <c r="P52" s="225"/>
    </row>
    <row r="53" spans="2:16" ht="13.5" thickBot="1" x14ac:dyDescent="0.25">
      <c r="B53" s="31" t="s">
        <v>57</v>
      </c>
      <c r="C53" s="32" t="s">
        <v>131</v>
      </c>
      <c r="D53" s="33"/>
      <c r="E53" s="296"/>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28" t="s">
        <v>143</v>
      </c>
      <c r="D56" s="328"/>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28" t="s">
        <v>102</v>
      </c>
      <c r="D59" s="328"/>
      <c r="E59" s="191"/>
    </row>
    <row r="60" spans="2:16" ht="13.15" customHeight="1" x14ac:dyDescent="0.2">
      <c r="C60" s="157"/>
      <c r="D60" s="157"/>
    </row>
  </sheetData>
  <sheetProtection algorithmName="SHA-1" hashValue="oPhu7UhNOUF+PjZcBpaMJrlQkTg=" saltValue="aiDC/+d7M6oB2dHoLHLxoA==" spinCount="100000" sheet="1" objects="1" scenarios="1" formatCells="0" formatColumns="0" formatRows="0"/>
  <dataConsolidate/>
  <mergeCells count="21">
    <mergeCell ref="E50:E51"/>
    <mergeCell ref="E6:F11"/>
    <mergeCell ref="C59:D59"/>
    <mergeCell ref="C56:D56"/>
    <mergeCell ref="B6:D6"/>
    <mergeCell ref="B8:D8"/>
    <mergeCell ref="B10:D10"/>
    <mergeCell ref="B12:D12"/>
    <mergeCell ref="B18:D19"/>
    <mergeCell ref="K8:L8"/>
    <mergeCell ref="K10:L10"/>
    <mergeCell ref="K14:P14"/>
    <mergeCell ref="K15:P15"/>
    <mergeCell ref="O16:P16"/>
    <mergeCell ref="G16:H16"/>
    <mergeCell ref="E15:J15"/>
    <mergeCell ref="K16:L16"/>
    <mergeCell ref="M16:N16"/>
    <mergeCell ref="E14:J14"/>
    <mergeCell ref="I16:J16"/>
    <mergeCell ref="E16:F16"/>
  </mergeCells>
  <phoneticPr fontId="25"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G24" zoomScale="80" zoomScaleNormal="80" workbookViewId="0">
      <selection activeCell="P41" sqref="P41"/>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29">
        <f>'Cover Page'!C7</f>
        <v>0</v>
      </c>
      <c r="C6" s="330"/>
      <c r="D6" s="330"/>
      <c r="E6" s="345" t="s">
        <v>126</v>
      </c>
      <c r="F6" s="345"/>
      <c r="G6" s="147"/>
      <c r="H6" s="150"/>
      <c r="K6" s="340"/>
      <c r="L6" s="340"/>
      <c r="M6" s="147"/>
      <c r="N6" s="150"/>
    </row>
    <row r="7" spans="1:16" s="137" customFormat="1" x14ac:dyDescent="0.2">
      <c r="A7" s="149"/>
      <c r="B7" s="60" t="s">
        <v>89</v>
      </c>
      <c r="C7" s="3"/>
      <c r="D7" s="3"/>
      <c r="E7" s="346"/>
      <c r="F7" s="346"/>
      <c r="G7" s="147"/>
      <c r="H7" s="147"/>
      <c r="K7" s="147"/>
      <c r="L7" s="147"/>
      <c r="M7" s="147"/>
      <c r="N7" s="147"/>
    </row>
    <row r="8" spans="1:16" s="137" customFormat="1" x14ac:dyDescent="0.2">
      <c r="A8" s="149"/>
      <c r="B8" s="331" t="str">
        <f>'Cover Page'!C8</f>
        <v>Aetna Life Insurance Company</v>
      </c>
      <c r="C8" s="330"/>
      <c r="D8" s="330"/>
      <c r="E8" s="346"/>
      <c r="F8" s="346"/>
      <c r="G8" s="147"/>
      <c r="H8" s="150"/>
      <c r="I8" s="148"/>
      <c r="J8" s="148"/>
      <c r="K8" s="340"/>
      <c r="L8" s="340"/>
      <c r="M8" s="147"/>
      <c r="N8" s="150"/>
      <c r="O8" s="148"/>
      <c r="P8" s="148"/>
    </row>
    <row r="9" spans="1:16" s="137" customFormat="1" x14ac:dyDescent="0.2">
      <c r="A9" s="149"/>
      <c r="B9" s="61" t="s">
        <v>91</v>
      </c>
      <c r="C9" s="3"/>
      <c r="D9" s="3"/>
      <c r="E9" s="346"/>
      <c r="F9" s="346"/>
      <c r="G9" s="149"/>
      <c r="H9" s="149"/>
      <c r="I9" s="148"/>
      <c r="J9" s="148"/>
      <c r="K9" s="151"/>
      <c r="L9" s="151"/>
      <c r="M9" s="149"/>
      <c r="N9" s="149"/>
      <c r="O9" s="148"/>
      <c r="P9" s="148"/>
    </row>
    <row r="10" spans="1:16" s="137" customFormat="1" x14ac:dyDescent="0.2">
      <c r="A10" s="149"/>
      <c r="B10" s="332" t="str">
        <f>'Cover Page'!C9</f>
        <v>0</v>
      </c>
      <c r="C10" s="330"/>
      <c r="D10" s="330"/>
      <c r="E10" s="346"/>
      <c r="F10" s="346"/>
      <c r="G10" s="149"/>
      <c r="H10" s="150"/>
      <c r="I10" s="148"/>
      <c r="J10" s="148"/>
      <c r="K10" s="340"/>
      <c r="L10" s="340"/>
      <c r="M10" s="149"/>
      <c r="N10" s="150"/>
      <c r="O10" s="148"/>
      <c r="P10" s="148"/>
    </row>
    <row r="11" spans="1:16" s="137" customFormat="1" x14ac:dyDescent="0.2">
      <c r="A11" s="149"/>
      <c r="B11" s="61" t="s">
        <v>86</v>
      </c>
      <c r="C11" s="3"/>
      <c r="D11" s="3"/>
      <c r="E11" s="346"/>
      <c r="F11" s="346"/>
      <c r="G11" s="149"/>
      <c r="H11" s="152"/>
      <c r="I11" s="148"/>
      <c r="J11" s="148"/>
      <c r="K11" s="151"/>
      <c r="L11" s="151"/>
      <c r="M11" s="149"/>
      <c r="N11" s="152"/>
      <c r="O11" s="148"/>
      <c r="P11" s="148"/>
    </row>
    <row r="12" spans="1:16" s="137" customFormat="1" x14ac:dyDescent="0.2">
      <c r="A12" s="149"/>
      <c r="B12" s="332" t="str">
        <f>'Cover Page'!C6</f>
        <v>2017</v>
      </c>
      <c r="C12" s="330"/>
      <c r="D12" s="330"/>
      <c r="E12" s="340"/>
      <c r="F12" s="340"/>
      <c r="G12" s="149"/>
      <c r="H12" s="150"/>
      <c r="I12" s="148"/>
      <c r="J12" s="148"/>
      <c r="K12" s="340"/>
      <c r="L12" s="340"/>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18" t="s">
        <v>33</v>
      </c>
      <c r="F15" s="319"/>
      <c r="G15" s="319"/>
      <c r="H15" s="319"/>
      <c r="I15" s="319"/>
      <c r="J15" s="319"/>
      <c r="K15" s="318" t="s">
        <v>33</v>
      </c>
      <c r="L15" s="319"/>
      <c r="M15" s="319"/>
      <c r="N15" s="319"/>
      <c r="O15" s="319"/>
      <c r="P15" s="323"/>
    </row>
    <row r="16" spans="1:16" ht="13.7" customHeight="1" thickBot="1" x14ac:dyDescent="0.25">
      <c r="D16" s="147"/>
      <c r="E16" s="315" t="s">
        <v>107</v>
      </c>
      <c r="F16" s="343"/>
      <c r="G16" s="343"/>
      <c r="H16" s="343"/>
      <c r="I16" s="343"/>
      <c r="J16" s="344"/>
      <c r="K16" s="315" t="s">
        <v>108</v>
      </c>
      <c r="L16" s="343"/>
      <c r="M16" s="343"/>
      <c r="N16" s="343"/>
      <c r="O16" s="343"/>
      <c r="P16" s="344"/>
    </row>
    <row r="17" spans="2:16" ht="13.7" customHeight="1" thickBot="1" x14ac:dyDescent="0.25">
      <c r="D17" s="147"/>
      <c r="E17" s="341" t="s">
        <v>8</v>
      </c>
      <c r="F17" s="342"/>
      <c r="G17" s="341" t="s">
        <v>9</v>
      </c>
      <c r="H17" s="342"/>
      <c r="I17" s="320" t="s">
        <v>10</v>
      </c>
      <c r="J17" s="321"/>
      <c r="K17" s="341" t="s">
        <v>8</v>
      </c>
      <c r="L17" s="342"/>
      <c r="M17" s="341" t="s">
        <v>9</v>
      </c>
      <c r="N17" s="342"/>
      <c r="O17" s="320" t="s">
        <v>10</v>
      </c>
      <c r="P17" s="321"/>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34" t="s">
        <v>157</v>
      </c>
      <c r="C19" s="335"/>
      <c r="D19" s="336"/>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37"/>
      <c r="C20" s="338"/>
      <c r="D20" s="339"/>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c r="L22" s="281"/>
      <c r="M22" s="282">
        <v>7838444</v>
      </c>
      <c r="N22" s="281">
        <v>7838444</v>
      </c>
      <c r="O22" s="282">
        <v>148930431</v>
      </c>
      <c r="P22" s="281">
        <v>148930431</v>
      </c>
    </row>
    <row r="23" spans="2:16" x14ac:dyDescent="0.2">
      <c r="B23" s="13"/>
      <c r="C23" s="14">
        <v>1.2</v>
      </c>
      <c r="D23" s="17" t="s">
        <v>16</v>
      </c>
      <c r="E23" s="282"/>
      <c r="F23" s="281"/>
      <c r="G23" s="282"/>
      <c r="H23" s="281"/>
      <c r="I23" s="282"/>
      <c r="J23" s="281"/>
      <c r="K23" s="282"/>
      <c r="L23" s="281"/>
      <c r="M23" s="282">
        <v>426</v>
      </c>
      <c r="N23" s="281">
        <v>426</v>
      </c>
      <c r="O23" s="282">
        <v>8101</v>
      </c>
      <c r="P23" s="281">
        <v>8101</v>
      </c>
    </row>
    <row r="24" spans="2:16" x14ac:dyDescent="0.2">
      <c r="B24" s="13"/>
      <c r="C24" s="14">
        <v>1.3</v>
      </c>
      <c r="D24" s="17" t="s">
        <v>34</v>
      </c>
      <c r="E24" s="282"/>
      <c r="F24" s="281"/>
      <c r="G24" s="282"/>
      <c r="H24" s="281"/>
      <c r="I24" s="282"/>
      <c r="J24" s="281"/>
      <c r="K24" s="282"/>
      <c r="L24" s="281"/>
      <c r="M24" s="282">
        <v>446</v>
      </c>
      <c r="N24" s="281">
        <v>446</v>
      </c>
      <c r="O24" s="282">
        <v>8482</v>
      </c>
      <c r="P24" s="281">
        <v>8482</v>
      </c>
    </row>
    <row r="25" spans="2:16" x14ac:dyDescent="0.2">
      <c r="B25" s="13"/>
      <c r="C25" s="14">
        <v>1.4</v>
      </c>
      <c r="D25" s="17" t="s">
        <v>17</v>
      </c>
      <c r="E25" s="282"/>
      <c r="F25" s="281"/>
      <c r="G25" s="282"/>
      <c r="H25" s="281"/>
      <c r="I25" s="282"/>
      <c r="J25" s="281"/>
      <c r="K25" s="282"/>
      <c r="L25" s="281"/>
      <c r="M25" s="282">
        <v>9182</v>
      </c>
      <c r="N25" s="281">
        <v>9182</v>
      </c>
      <c r="O25" s="282">
        <v>174453</v>
      </c>
      <c r="P25" s="281">
        <v>174453</v>
      </c>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c r="L29" s="233"/>
      <c r="M29" s="282">
        <v>5640308</v>
      </c>
      <c r="N29" s="233"/>
      <c r="O29" s="282">
        <v>115893199</v>
      </c>
      <c r="P29" s="233"/>
    </row>
    <row r="30" spans="2:16" ht="28.5" customHeight="1" x14ac:dyDescent="0.2">
      <c r="B30" s="13"/>
      <c r="C30" s="14"/>
      <c r="D30" s="15" t="s">
        <v>54</v>
      </c>
      <c r="E30" s="278"/>
      <c r="F30" s="281"/>
      <c r="G30" s="278"/>
      <c r="H30" s="281"/>
      <c r="I30" s="278"/>
      <c r="J30" s="281"/>
      <c r="K30" s="278"/>
      <c r="L30" s="281"/>
      <c r="M30" s="278"/>
      <c r="N30" s="281">
        <v>4487476</v>
      </c>
      <c r="O30" s="278"/>
      <c r="P30" s="281">
        <v>92205593</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c r="L32" s="233"/>
      <c r="M32" s="282">
        <v>446416</v>
      </c>
      <c r="N32" s="232"/>
      <c r="O32" s="282">
        <v>9172660</v>
      </c>
      <c r="P32" s="233"/>
    </row>
    <row r="33" spans="2:16" s="147" customFormat="1" ht="25.5" x14ac:dyDescent="0.2">
      <c r="B33" s="19"/>
      <c r="C33" s="14"/>
      <c r="D33" s="15" t="s">
        <v>44</v>
      </c>
      <c r="E33" s="278"/>
      <c r="F33" s="281"/>
      <c r="G33" s="278"/>
      <c r="H33" s="287"/>
      <c r="I33" s="278"/>
      <c r="J33" s="281"/>
      <c r="K33" s="278"/>
      <c r="L33" s="281"/>
      <c r="M33" s="278"/>
      <c r="N33" s="287">
        <v>77063</v>
      </c>
      <c r="O33" s="278"/>
      <c r="P33" s="281">
        <v>1583437</v>
      </c>
    </row>
    <row r="34" spans="2:16" x14ac:dyDescent="0.2">
      <c r="B34" s="13"/>
      <c r="C34" s="14">
        <v>2.2999999999999998</v>
      </c>
      <c r="D34" s="17" t="s">
        <v>28</v>
      </c>
      <c r="E34" s="282"/>
      <c r="F34" s="233"/>
      <c r="G34" s="282"/>
      <c r="H34" s="232"/>
      <c r="I34" s="282"/>
      <c r="J34" s="233"/>
      <c r="K34" s="282"/>
      <c r="L34" s="233"/>
      <c r="M34" s="282"/>
      <c r="N34" s="232"/>
      <c r="O34" s="282"/>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c r="H38" s="232"/>
      <c r="I38" s="282"/>
      <c r="J38" s="233"/>
      <c r="K38" s="282"/>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v>1404</v>
      </c>
      <c r="N43" s="232"/>
      <c r="O43" s="282">
        <v>28839</v>
      </c>
      <c r="P43" s="233"/>
    </row>
    <row r="44" spans="2:16" s="147" customFormat="1" ht="25.5" x14ac:dyDescent="0.2">
      <c r="B44" s="19"/>
      <c r="C44" s="14"/>
      <c r="D44" s="15" t="s">
        <v>116</v>
      </c>
      <c r="E44" s="278"/>
      <c r="F44" s="281"/>
      <c r="G44" s="278"/>
      <c r="H44" s="287"/>
      <c r="I44" s="278"/>
      <c r="J44" s="281"/>
      <c r="K44" s="278"/>
      <c r="L44" s="281"/>
      <c r="M44" s="278"/>
      <c r="N44" s="287">
        <v>255</v>
      </c>
      <c r="O44" s="278"/>
      <c r="P44" s="281">
        <v>5231</v>
      </c>
    </row>
    <row r="45" spans="2:16" x14ac:dyDescent="0.2">
      <c r="B45" s="13"/>
      <c r="C45" s="92" t="s">
        <v>117</v>
      </c>
      <c r="D45" s="17" t="s">
        <v>30</v>
      </c>
      <c r="E45" s="282"/>
      <c r="F45" s="279"/>
      <c r="G45" s="282"/>
      <c r="H45" s="280"/>
      <c r="I45" s="282"/>
      <c r="J45" s="279"/>
      <c r="K45" s="282"/>
      <c r="L45" s="279"/>
      <c r="M45" s="282">
        <v>-266</v>
      </c>
      <c r="N45" s="280"/>
      <c r="O45" s="282">
        <v>-5473</v>
      </c>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0</v>
      </c>
      <c r="L51" s="81">
        <f>L30+L33+L37+L41+L44+L47+L48+L50</f>
        <v>0</v>
      </c>
      <c r="M51" s="80">
        <f>M29+M32-M34+M36-M38+M40+M43-M45+M47+M48-M49+M50</f>
        <v>6088394</v>
      </c>
      <c r="N51" s="81">
        <f>N30+N33+N37+N41+N44+N47+N48+N50</f>
        <v>4564794</v>
      </c>
      <c r="O51" s="80">
        <f>O29+O32-O34+O36-O38+O40+O43-O45+O47+O48-O49+O50</f>
        <v>125100171</v>
      </c>
      <c r="P51" s="81">
        <f>P30+P33+P37+P41+P44+P47+P48+P50</f>
        <v>93794261</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algorithmName="SHA-1" hashValue="KJTupgr8ud8ZV2EcOCogKRsa01E=" saltValue="omKJKoo+8tUiv/49vtCHRA==" spinCount="100000" sheet="1" objects="1" scenarios="1" formatCells="0" formatColumns="0" formatRows="0"/>
  <dataConsolidate/>
  <mergeCells count="21">
    <mergeCell ref="B6:D6"/>
    <mergeCell ref="B8:D8"/>
    <mergeCell ref="B10:D10"/>
    <mergeCell ref="E6:F11"/>
    <mergeCell ref="B12:D12"/>
    <mergeCell ref="B19:D20"/>
    <mergeCell ref="E12:F12"/>
    <mergeCell ref="E15:J15"/>
    <mergeCell ref="G17:H17"/>
    <mergeCell ref="I17:J17"/>
    <mergeCell ref="E17:F17"/>
    <mergeCell ref="E16:J16"/>
    <mergeCell ref="K6:L6"/>
    <mergeCell ref="K8:L8"/>
    <mergeCell ref="K10:L10"/>
    <mergeCell ref="K12:L12"/>
    <mergeCell ref="K17:L17"/>
    <mergeCell ref="K15:P15"/>
    <mergeCell ref="K16:P16"/>
    <mergeCell ref="M17:N17"/>
    <mergeCell ref="O17:P17"/>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topLeftCell="A68" zoomScaleNormal="100" workbookViewId="0">
      <selection activeCell="D76" sqref="D76:L76"/>
    </sheetView>
  </sheetViews>
  <sheetFormatPr defaultRowHeight="12.75" x14ac:dyDescent="0.2"/>
  <cols>
    <col min="1" max="1" width="1.85546875" style="7" customWidth="1"/>
    <col min="2" max="2" width="60.42578125" bestFit="1" customWidth="1"/>
    <col min="3" max="3" width="18.5703125" customWidth="1"/>
  </cols>
  <sheetData>
    <row r="1" spans="2:13" s="7" customFormat="1" x14ac:dyDescent="0.2">
      <c r="B1" s="1" t="s">
        <v>144</v>
      </c>
      <c r="D1" s="5"/>
      <c r="E1" s="62"/>
    </row>
    <row r="2" spans="2:13" s="82" customFormat="1" x14ac:dyDescent="0.2">
      <c r="B2" s="88" t="s">
        <v>149</v>
      </c>
      <c r="D2" s="375"/>
      <c r="E2" s="376"/>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56" t="s">
        <v>127</v>
      </c>
      <c r="E6" s="356"/>
      <c r="F6" s="356"/>
    </row>
    <row r="7" spans="2:13" s="7" customFormat="1" x14ac:dyDescent="0.2">
      <c r="B7" s="60" t="s">
        <v>89</v>
      </c>
      <c r="D7" s="356"/>
      <c r="E7" s="356"/>
      <c r="F7" s="356"/>
    </row>
    <row r="8" spans="2:13" s="7" customFormat="1" x14ac:dyDescent="0.2">
      <c r="B8" s="87" t="str">
        <f>'Cover Page'!C8</f>
        <v>Aetna Life Insurance Company</v>
      </c>
      <c r="D8" s="356"/>
      <c r="E8" s="356"/>
      <c r="F8" s="356"/>
    </row>
    <row r="9" spans="2:13" s="7" customFormat="1" x14ac:dyDescent="0.2">
      <c r="B9" s="61" t="s">
        <v>91</v>
      </c>
      <c r="D9" s="356"/>
      <c r="E9" s="356"/>
      <c r="F9" s="356"/>
    </row>
    <row r="10" spans="2:13" s="7" customFormat="1" x14ac:dyDescent="0.2">
      <c r="B10" s="87" t="str">
        <f>'Cover Page'!C9</f>
        <v>0</v>
      </c>
      <c r="D10" s="356"/>
      <c r="E10" s="356"/>
      <c r="F10" s="356"/>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57" t="s">
        <v>77</v>
      </c>
      <c r="E15" s="358"/>
      <c r="F15" s="358"/>
      <c r="G15" s="358"/>
      <c r="H15" s="358"/>
      <c r="I15" s="358"/>
      <c r="J15" s="358"/>
      <c r="K15" s="358"/>
      <c r="L15" s="359"/>
      <c r="M15" s="55"/>
    </row>
    <row r="16" spans="2:13" s="57" customFormat="1" ht="13.5" thickBot="1" x14ac:dyDescent="0.25">
      <c r="B16" s="97">
        <v>1</v>
      </c>
      <c r="C16" s="100">
        <v>2</v>
      </c>
      <c r="D16" s="360">
        <v>3</v>
      </c>
      <c r="E16" s="361"/>
      <c r="F16" s="361"/>
      <c r="G16" s="361"/>
      <c r="H16" s="361"/>
      <c r="I16" s="361"/>
      <c r="J16" s="361"/>
      <c r="K16" s="361"/>
      <c r="L16" s="362"/>
    </row>
    <row r="17" spans="2:13" s="56" customFormat="1" x14ac:dyDescent="0.2">
      <c r="B17" s="98" t="s">
        <v>78</v>
      </c>
      <c r="C17" s="255"/>
      <c r="D17" s="363"/>
      <c r="E17" s="364"/>
      <c r="F17" s="364"/>
      <c r="G17" s="364"/>
      <c r="H17" s="364"/>
      <c r="I17" s="364"/>
      <c r="J17" s="364"/>
      <c r="K17" s="364"/>
      <c r="L17" s="365"/>
      <c r="M17" s="55"/>
    </row>
    <row r="18" spans="2:13" s="56" customFormat="1" ht="38.25" x14ac:dyDescent="0.2">
      <c r="B18" s="58" t="s">
        <v>162</v>
      </c>
      <c r="C18" s="256"/>
      <c r="D18" s="366" t="s">
        <v>163</v>
      </c>
      <c r="E18" s="367"/>
      <c r="F18" s="367"/>
      <c r="G18" s="367"/>
      <c r="H18" s="367"/>
      <c r="I18" s="367"/>
      <c r="J18" s="367"/>
      <c r="K18" s="367"/>
      <c r="L18" s="368"/>
      <c r="M18" s="55"/>
    </row>
    <row r="19" spans="2:13" s="56" customFormat="1" ht="35.25" customHeight="1" x14ac:dyDescent="0.2">
      <c r="B19" s="58"/>
      <c r="C19" s="256"/>
      <c r="D19" s="347"/>
      <c r="E19" s="348"/>
      <c r="F19" s="348"/>
      <c r="G19" s="348"/>
      <c r="H19" s="348"/>
      <c r="I19" s="348"/>
      <c r="J19" s="348"/>
      <c r="K19" s="348"/>
      <c r="L19" s="349"/>
      <c r="M19" s="55"/>
    </row>
    <row r="20" spans="2:13" s="56" customFormat="1" ht="35.25" customHeight="1" x14ac:dyDescent="0.2">
      <c r="B20" s="58"/>
      <c r="C20" s="256"/>
      <c r="D20" s="347"/>
      <c r="E20" s="348"/>
      <c r="F20" s="348"/>
      <c r="G20" s="348"/>
      <c r="H20" s="348"/>
      <c r="I20" s="348"/>
      <c r="J20" s="348"/>
      <c r="K20" s="348"/>
      <c r="L20" s="349"/>
      <c r="M20" s="55"/>
    </row>
    <row r="21" spans="2:13" s="56" customFormat="1" ht="35.25" customHeight="1" x14ac:dyDescent="0.2">
      <c r="B21" s="58"/>
      <c r="C21" s="256"/>
      <c r="D21" s="347"/>
      <c r="E21" s="348"/>
      <c r="F21" s="348"/>
      <c r="G21" s="348"/>
      <c r="H21" s="348"/>
      <c r="I21" s="348"/>
      <c r="J21" s="348"/>
      <c r="K21" s="348"/>
      <c r="L21" s="349"/>
      <c r="M21" s="55"/>
    </row>
    <row r="22" spans="2:13" s="56" customFormat="1" ht="35.25" customHeight="1" x14ac:dyDescent="0.2">
      <c r="B22" s="58"/>
      <c r="C22" s="256"/>
      <c r="D22" s="347" t="s">
        <v>164</v>
      </c>
      <c r="E22" s="348"/>
      <c r="F22" s="348"/>
      <c r="G22" s="348"/>
      <c r="H22" s="348"/>
      <c r="I22" s="348"/>
      <c r="J22" s="348"/>
      <c r="K22" s="348"/>
      <c r="L22" s="349"/>
      <c r="M22" s="55"/>
    </row>
    <row r="23" spans="2:13" s="56" customFormat="1" ht="35.25" customHeight="1" thickBot="1" x14ac:dyDescent="0.25">
      <c r="B23" s="58"/>
      <c r="C23" s="256"/>
      <c r="D23" s="347"/>
      <c r="E23" s="348"/>
      <c r="F23" s="348"/>
      <c r="G23" s="348"/>
      <c r="H23" s="348"/>
      <c r="I23" s="348"/>
      <c r="J23" s="348"/>
      <c r="K23" s="348"/>
      <c r="L23" s="349"/>
      <c r="M23" s="55"/>
    </row>
    <row r="24" spans="2:13" s="56" customFormat="1" x14ac:dyDescent="0.2">
      <c r="B24" s="98" t="s">
        <v>79</v>
      </c>
      <c r="C24" s="255"/>
      <c r="D24" s="369"/>
      <c r="E24" s="370"/>
      <c r="F24" s="370"/>
      <c r="G24" s="370"/>
      <c r="H24" s="370"/>
      <c r="I24" s="370"/>
      <c r="J24" s="370"/>
      <c r="K24" s="370"/>
      <c r="L24" s="371"/>
      <c r="M24" s="55"/>
    </row>
    <row r="25" spans="2:13" s="56" customFormat="1" x14ac:dyDescent="0.2">
      <c r="B25" s="101" t="s">
        <v>80</v>
      </c>
      <c r="C25" s="257"/>
      <c r="D25" s="350"/>
      <c r="E25" s="351"/>
      <c r="F25" s="351"/>
      <c r="G25" s="351"/>
      <c r="H25" s="351"/>
      <c r="I25" s="351"/>
      <c r="J25" s="351"/>
      <c r="K25" s="351"/>
      <c r="L25" s="352"/>
      <c r="M25" s="55"/>
    </row>
    <row r="26" spans="2:13" s="56" customFormat="1" ht="114.75" x14ac:dyDescent="0.2">
      <c r="B26" s="58" t="s">
        <v>165</v>
      </c>
      <c r="C26" s="256"/>
      <c r="D26" s="347" t="s">
        <v>166</v>
      </c>
      <c r="E26" s="348"/>
      <c r="F26" s="348"/>
      <c r="G26" s="348"/>
      <c r="H26" s="348"/>
      <c r="I26" s="348"/>
      <c r="J26" s="348"/>
      <c r="K26" s="348"/>
      <c r="L26" s="349"/>
      <c r="M26" s="55"/>
    </row>
    <row r="27" spans="2:13" s="56" customFormat="1" ht="54.75" customHeight="1" x14ac:dyDescent="0.2">
      <c r="B27" s="58"/>
      <c r="C27" s="256"/>
      <c r="D27" s="347" t="s">
        <v>167</v>
      </c>
      <c r="E27" s="348"/>
      <c r="F27" s="348"/>
      <c r="G27" s="348"/>
      <c r="H27" s="348"/>
      <c r="I27" s="348"/>
      <c r="J27" s="348"/>
      <c r="K27" s="348"/>
      <c r="L27" s="349"/>
      <c r="M27" s="55"/>
    </row>
    <row r="28" spans="2:13" s="56" customFormat="1" ht="35.25" customHeight="1" x14ac:dyDescent="0.2">
      <c r="B28" s="58"/>
      <c r="C28" s="256"/>
      <c r="D28" s="347"/>
      <c r="E28" s="348"/>
      <c r="F28" s="348"/>
      <c r="G28" s="348"/>
      <c r="H28" s="348"/>
      <c r="I28" s="348"/>
      <c r="J28" s="348"/>
      <c r="K28" s="348"/>
      <c r="L28" s="349"/>
      <c r="M28" s="55"/>
    </row>
    <row r="29" spans="2:13" s="56" customFormat="1" ht="35.25" customHeight="1" x14ac:dyDescent="0.2">
      <c r="B29" s="58"/>
      <c r="C29" s="258"/>
      <c r="D29" s="347"/>
      <c r="E29" s="348"/>
      <c r="F29" s="348"/>
      <c r="G29" s="348"/>
      <c r="H29" s="348"/>
      <c r="I29" s="348"/>
      <c r="J29" s="348"/>
      <c r="K29" s="348"/>
      <c r="L29" s="349"/>
      <c r="M29" s="55"/>
    </row>
    <row r="30" spans="2:13" s="56" customFormat="1" ht="35.25" customHeight="1" x14ac:dyDescent="0.2">
      <c r="B30" s="58"/>
      <c r="C30" s="258"/>
      <c r="D30" s="347"/>
      <c r="E30" s="348"/>
      <c r="F30" s="348"/>
      <c r="G30" s="348"/>
      <c r="H30" s="348"/>
      <c r="I30" s="348"/>
      <c r="J30" s="348"/>
      <c r="K30" s="348"/>
      <c r="L30" s="349"/>
      <c r="M30" s="55"/>
    </row>
    <row r="31" spans="2:13" s="56" customFormat="1" ht="35.25" customHeight="1" x14ac:dyDescent="0.2">
      <c r="B31" s="58"/>
      <c r="C31" s="259"/>
      <c r="D31" s="347"/>
      <c r="E31" s="348"/>
      <c r="F31" s="348"/>
      <c r="G31" s="348"/>
      <c r="H31" s="348"/>
      <c r="I31" s="348"/>
      <c r="J31" s="348"/>
      <c r="K31" s="348"/>
      <c r="L31" s="349"/>
      <c r="M31" s="55"/>
    </row>
    <row r="32" spans="2:13" s="56" customFormat="1" x14ac:dyDescent="0.2">
      <c r="B32" s="102" t="s">
        <v>81</v>
      </c>
      <c r="C32" s="260"/>
      <c r="D32" s="350"/>
      <c r="E32" s="351"/>
      <c r="F32" s="351"/>
      <c r="G32" s="351"/>
      <c r="H32" s="351"/>
      <c r="I32" s="351"/>
      <c r="J32" s="351"/>
      <c r="K32" s="351"/>
      <c r="L32" s="352"/>
      <c r="M32" s="55"/>
    </row>
    <row r="33" spans="2:13" s="56" customFormat="1" ht="102" x14ac:dyDescent="0.2">
      <c r="B33" s="58" t="s">
        <v>168</v>
      </c>
      <c r="C33" s="256"/>
      <c r="D33" s="372" t="s">
        <v>169</v>
      </c>
      <c r="E33" s="373"/>
      <c r="F33" s="373"/>
      <c r="G33" s="373"/>
      <c r="H33" s="373"/>
      <c r="I33" s="373"/>
      <c r="J33" s="373"/>
      <c r="K33" s="373"/>
      <c r="L33" s="374"/>
      <c r="M33" s="55"/>
    </row>
    <row r="34" spans="2:13" s="56" customFormat="1" x14ac:dyDescent="0.2">
      <c r="B34" s="58"/>
      <c r="C34" s="256"/>
      <c r="D34" s="372" t="s">
        <v>170</v>
      </c>
      <c r="E34" s="373"/>
      <c r="F34" s="373"/>
      <c r="G34" s="373"/>
      <c r="H34" s="373"/>
      <c r="I34" s="373"/>
      <c r="J34" s="373"/>
      <c r="K34" s="373"/>
      <c r="L34" s="374"/>
      <c r="M34" s="55"/>
    </row>
    <row r="35" spans="2:13" s="56" customFormat="1" ht="35.25" customHeight="1" x14ac:dyDescent="0.2">
      <c r="B35" s="58"/>
      <c r="C35" s="256"/>
      <c r="D35" s="347"/>
      <c r="E35" s="348"/>
      <c r="F35" s="348"/>
      <c r="G35" s="348"/>
      <c r="H35" s="348"/>
      <c r="I35" s="348"/>
      <c r="J35" s="348"/>
      <c r="K35" s="348"/>
      <c r="L35" s="349"/>
      <c r="M35" s="55"/>
    </row>
    <row r="36" spans="2:13" s="56" customFormat="1" ht="35.25" customHeight="1" x14ac:dyDescent="0.2">
      <c r="B36" s="58"/>
      <c r="C36" s="258"/>
      <c r="D36" s="347"/>
      <c r="E36" s="348"/>
      <c r="F36" s="348"/>
      <c r="G36" s="348"/>
      <c r="H36" s="348"/>
      <c r="I36" s="348"/>
      <c r="J36" s="348"/>
      <c r="K36" s="348"/>
      <c r="L36" s="349"/>
      <c r="M36" s="55"/>
    </row>
    <row r="37" spans="2:13" s="56" customFormat="1" ht="35.25" customHeight="1" x14ac:dyDescent="0.2">
      <c r="B37" s="58"/>
      <c r="C37" s="258"/>
      <c r="D37" s="347"/>
      <c r="E37" s="348"/>
      <c r="F37" s="348"/>
      <c r="G37" s="348"/>
      <c r="H37" s="348"/>
      <c r="I37" s="348"/>
      <c r="J37" s="348"/>
      <c r="K37" s="348"/>
      <c r="L37" s="349"/>
      <c r="M37" s="55"/>
    </row>
    <row r="38" spans="2:13" s="56" customFormat="1" ht="35.25" customHeight="1" x14ac:dyDescent="0.2">
      <c r="B38" s="58"/>
      <c r="C38" s="259"/>
      <c r="D38" s="347"/>
      <c r="E38" s="348"/>
      <c r="F38" s="348"/>
      <c r="G38" s="348"/>
      <c r="H38" s="348"/>
      <c r="I38" s="348"/>
      <c r="J38" s="348"/>
      <c r="K38" s="348"/>
      <c r="L38" s="349"/>
      <c r="M38" s="55"/>
    </row>
    <row r="39" spans="2:13" s="56" customFormat="1" x14ac:dyDescent="0.2">
      <c r="B39" s="102" t="s">
        <v>82</v>
      </c>
      <c r="C39" s="260"/>
      <c r="D39" s="350"/>
      <c r="E39" s="351"/>
      <c r="F39" s="351"/>
      <c r="G39" s="351"/>
      <c r="H39" s="351"/>
      <c r="I39" s="351"/>
      <c r="J39" s="351"/>
      <c r="K39" s="351"/>
      <c r="L39" s="352"/>
      <c r="M39" s="55"/>
    </row>
    <row r="40" spans="2:13" s="56" customFormat="1" ht="35.25" customHeight="1" x14ac:dyDescent="0.2">
      <c r="B40" s="58"/>
      <c r="C40" s="256"/>
      <c r="D40" s="372" t="s">
        <v>171</v>
      </c>
      <c r="E40" s="373"/>
      <c r="F40" s="373"/>
      <c r="G40" s="373"/>
      <c r="H40" s="373"/>
      <c r="I40" s="373"/>
      <c r="J40" s="373"/>
      <c r="K40" s="373"/>
      <c r="L40" s="374"/>
      <c r="M40" s="55"/>
    </row>
    <row r="41" spans="2:13" s="56" customFormat="1" ht="35.25" customHeight="1" x14ac:dyDescent="0.2">
      <c r="B41" s="58"/>
      <c r="C41" s="256"/>
      <c r="D41" s="347"/>
      <c r="E41" s="348"/>
      <c r="F41" s="348"/>
      <c r="G41" s="348"/>
      <c r="H41" s="348"/>
      <c r="I41" s="348"/>
      <c r="J41" s="348"/>
      <c r="K41" s="348"/>
      <c r="L41" s="349"/>
      <c r="M41" s="55"/>
    </row>
    <row r="42" spans="2:13" s="56" customFormat="1" ht="35.25" customHeight="1" x14ac:dyDescent="0.2">
      <c r="B42" s="58"/>
      <c r="C42" s="256"/>
      <c r="D42" s="347"/>
      <c r="E42" s="348"/>
      <c r="F42" s="348"/>
      <c r="G42" s="348"/>
      <c r="H42" s="348"/>
      <c r="I42" s="348"/>
      <c r="J42" s="348"/>
      <c r="K42" s="348"/>
      <c r="L42" s="349"/>
      <c r="M42" s="55"/>
    </row>
    <row r="43" spans="2:13" s="56" customFormat="1" ht="35.25" customHeight="1" x14ac:dyDescent="0.2">
      <c r="B43" s="58"/>
      <c r="C43" s="258"/>
      <c r="D43" s="347"/>
      <c r="E43" s="348"/>
      <c r="F43" s="348"/>
      <c r="G43" s="348"/>
      <c r="H43" s="348"/>
      <c r="I43" s="348"/>
      <c r="J43" s="348"/>
      <c r="K43" s="348"/>
      <c r="L43" s="349"/>
      <c r="M43" s="55"/>
    </row>
    <row r="44" spans="2:13" s="56" customFormat="1" ht="35.25" customHeight="1" x14ac:dyDescent="0.2">
      <c r="B44" s="58"/>
      <c r="C44" s="258"/>
      <c r="D44" s="347"/>
      <c r="E44" s="348"/>
      <c r="F44" s="348"/>
      <c r="G44" s="348"/>
      <c r="H44" s="348"/>
      <c r="I44" s="348"/>
      <c r="J44" s="348"/>
      <c r="K44" s="348"/>
      <c r="L44" s="349"/>
      <c r="M44" s="55"/>
    </row>
    <row r="45" spans="2:13" s="56" customFormat="1" ht="35.25" customHeight="1" x14ac:dyDescent="0.2">
      <c r="B45" s="58"/>
      <c r="C45" s="259"/>
      <c r="D45" s="347"/>
      <c r="E45" s="348"/>
      <c r="F45" s="348"/>
      <c r="G45" s="348"/>
      <c r="H45" s="348"/>
      <c r="I45" s="348"/>
      <c r="J45" s="348"/>
      <c r="K45" s="348"/>
      <c r="L45" s="349"/>
      <c r="M45" s="55"/>
    </row>
    <row r="46" spans="2:13" s="56" customFormat="1" x14ac:dyDescent="0.2">
      <c r="B46" s="102" t="s">
        <v>83</v>
      </c>
      <c r="C46" s="260"/>
      <c r="D46" s="350"/>
      <c r="E46" s="351"/>
      <c r="F46" s="351"/>
      <c r="G46" s="351"/>
      <c r="H46" s="351"/>
      <c r="I46" s="351"/>
      <c r="J46" s="351"/>
      <c r="K46" s="351"/>
      <c r="L46" s="352"/>
      <c r="M46" s="55"/>
    </row>
    <row r="47" spans="2:13" s="56" customFormat="1" ht="51" x14ac:dyDescent="0.2">
      <c r="B47" s="305" t="s">
        <v>172</v>
      </c>
      <c r="C47" s="256"/>
      <c r="D47" s="372" t="s">
        <v>171</v>
      </c>
      <c r="E47" s="373"/>
      <c r="F47" s="373"/>
      <c r="G47" s="373"/>
      <c r="H47" s="373"/>
      <c r="I47" s="373"/>
      <c r="J47" s="373"/>
      <c r="K47" s="373"/>
      <c r="L47" s="374"/>
      <c r="M47" s="55"/>
    </row>
    <row r="48" spans="2:13" s="56" customFormat="1" ht="35.25" customHeight="1" x14ac:dyDescent="0.2">
      <c r="B48" s="58"/>
      <c r="C48" s="256"/>
      <c r="D48" s="347"/>
      <c r="E48" s="348"/>
      <c r="F48" s="348"/>
      <c r="G48" s="348"/>
      <c r="H48" s="348"/>
      <c r="I48" s="348"/>
      <c r="J48" s="348"/>
      <c r="K48" s="348"/>
      <c r="L48" s="349"/>
      <c r="M48" s="55"/>
    </row>
    <row r="49" spans="2:13" s="56" customFormat="1" ht="35.25" customHeight="1" x14ac:dyDescent="0.2">
      <c r="B49" s="58"/>
      <c r="C49" s="256"/>
      <c r="D49" s="347"/>
      <c r="E49" s="348"/>
      <c r="F49" s="348"/>
      <c r="G49" s="348"/>
      <c r="H49" s="348"/>
      <c r="I49" s="348"/>
      <c r="J49" s="348"/>
      <c r="K49" s="348"/>
      <c r="L49" s="349"/>
      <c r="M49" s="55"/>
    </row>
    <row r="50" spans="2:13" s="56" customFormat="1" ht="35.25" customHeight="1" x14ac:dyDescent="0.2">
      <c r="B50" s="58"/>
      <c r="C50" s="258"/>
      <c r="D50" s="347"/>
      <c r="E50" s="348"/>
      <c r="F50" s="348"/>
      <c r="G50" s="348"/>
      <c r="H50" s="348"/>
      <c r="I50" s="348"/>
      <c r="J50" s="348"/>
      <c r="K50" s="348"/>
      <c r="L50" s="349"/>
      <c r="M50" s="55"/>
    </row>
    <row r="51" spans="2:13" s="56" customFormat="1" ht="35.25" customHeight="1" x14ac:dyDescent="0.2">
      <c r="B51" s="58"/>
      <c r="C51" s="258"/>
      <c r="D51" s="347"/>
      <c r="E51" s="348"/>
      <c r="F51" s="348"/>
      <c r="G51" s="348"/>
      <c r="H51" s="348"/>
      <c r="I51" s="348"/>
      <c r="J51" s="348"/>
      <c r="K51" s="348"/>
      <c r="L51" s="349"/>
      <c r="M51" s="55"/>
    </row>
    <row r="52" spans="2:13" s="56" customFormat="1" ht="35.25" customHeight="1" thickBot="1" x14ac:dyDescent="0.25">
      <c r="B52" s="58"/>
      <c r="C52" s="259"/>
      <c r="D52" s="347"/>
      <c r="E52" s="348"/>
      <c r="F52" s="348"/>
      <c r="G52" s="348"/>
      <c r="H52" s="348"/>
      <c r="I52" s="348"/>
      <c r="J52" s="348"/>
      <c r="K52" s="348"/>
      <c r="L52" s="349"/>
      <c r="M52" s="55"/>
    </row>
    <row r="53" spans="2:13" s="56" customFormat="1" x14ac:dyDescent="0.2">
      <c r="B53" s="98" t="s">
        <v>109</v>
      </c>
      <c r="C53" s="255"/>
      <c r="D53" s="369"/>
      <c r="E53" s="370"/>
      <c r="F53" s="370"/>
      <c r="G53" s="370"/>
      <c r="H53" s="370"/>
      <c r="I53" s="370"/>
      <c r="J53" s="370"/>
      <c r="K53" s="370"/>
      <c r="L53" s="371"/>
      <c r="M53" s="55"/>
    </row>
    <row r="54" spans="2:13" s="56" customFormat="1" x14ac:dyDescent="0.2">
      <c r="B54" s="103" t="s">
        <v>110</v>
      </c>
      <c r="C54" s="257"/>
      <c r="D54" s="350"/>
      <c r="E54" s="351"/>
      <c r="F54" s="351"/>
      <c r="G54" s="351"/>
      <c r="H54" s="351"/>
      <c r="I54" s="351"/>
      <c r="J54" s="351"/>
      <c r="K54" s="351"/>
      <c r="L54" s="352"/>
      <c r="M54" s="55"/>
    </row>
    <row r="55" spans="2:13" s="54" customFormat="1" ht="51" x14ac:dyDescent="0.2">
      <c r="B55" s="306" t="s">
        <v>172</v>
      </c>
      <c r="C55" s="261"/>
      <c r="D55" s="372" t="s">
        <v>173</v>
      </c>
      <c r="E55" s="373"/>
      <c r="F55" s="373"/>
      <c r="G55" s="373"/>
      <c r="H55" s="373"/>
      <c r="I55" s="373"/>
      <c r="J55" s="373"/>
      <c r="K55" s="373"/>
      <c r="L55" s="374"/>
      <c r="M55" s="59"/>
    </row>
    <row r="56" spans="2:13" s="54" customFormat="1" ht="35.25" customHeight="1" x14ac:dyDescent="0.2">
      <c r="B56" s="58"/>
      <c r="C56" s="258"/>
      <c r="D56" s="347"/>
      <c r="E56" s="348"/>
      <c r="F56" s="348"/>
      <c r="G56" s="348"/>
      <c r="H56" s="348"/>
      <c r="I56" s="348"/>
      <c r="J56" s="348"/>
      <c r="K56" s="348"/>
      <c r="L56" s="349"/>
      <c r="M56" s="59"/>
    </row>
    <row r="57" spans="2:13" s="54" customFormat="1" ht="35.25" customHeight="1" x14ac:dyDescent="0.2">
      <c r="B57" s="58"/>
      <c r="C57" s="258"/>
      <c r="D57" s="347"/>
      <c r="E57" s="348"/>
      <c r="F57" s="348"/>
      <c r="G57" s="348"/>
      <c r="H57" s="348"/>
      <c r="I57" s="348"/>
      <c r="J57" s="348"/>
      <c r="K57" s="348"/>
      <c r="L57" s="349"/>
      <c r="M57" s="59"/>
    </row>
    <row r="58" spans="2:13" s="54" customFormat="1" ht="35.25" customHeight="1" x14ac:dyDescent="0.2">
      <c r="B58" s="58"/>
      <c r="C58" s="258"/>
      <c r="D58" s="347"/>
      <c r="E58" s="348"/>
      <c r="F58" s="348"/>
      <c r="G58" s="348"/>
      <c r="H58" s="348"/>
      <c r="I58" s="348"/>
      <c r="J58" s="348"/>
      <c r="K58" s="348"/>
      <c r="L58" s="349"/>
      <c r="M58" s="59"/>
    </row>
    <row r="59" spans="2:13" s="54" customFormat="1" ht="35.25" customHeight="1" x14ac:dyDescent="0.2">
      <c r="B59" s="58"/>
      <c r="C59" s="258"/>
      <c r="D59" s="347"/>
      <c r="E59" s="348"/>
      <c r="F59" s="348"/>
      <c r="G59" s="348"/>
      <c r="H59" s="348"/>
      <c r="I59" s="348"/>
      <c r="J59" s="348"/>
      <c r="K59" s="348"/>
      <c r="L59" s="349"/>
      <c r="M59" s="59"/>
    </row>
    <row r="60" spans="2:13" s="54" customFormat="1" ht="35.25" customHeight="1" x14ac:dyDescent="0.2">
      <c r="B60" s="58"/>
      <c r="C60" s="262"/>
      <c r="D60" s="347"/>
      <c r="E60" s="348"/>
      <c r="F60" s="348"/>
      <c r="G60" s="348"/>
      <c r="H60" s="348"/>
      <c r="I60" s="348"/>
      <c r="J60" s="348"/>
      <c r="K60" s="348"/>
      <c r="L60" s="349"/>
      <c r="M60" s="59"/>
    </row>
    <row r="61" spans="2:13" s="56" customFormat="1" x14ac:dyDescent="0.2">
      <c r="B61" s="103" t="s">
        <v>111</v>
      </c>
      <c r="C61" s="257"/>
      <c r="D61" s="350"/>
      <c r="E61" s="351"/>
      <c r="F61" s="351"/>
      <c r="G61" s="351"/>
      <c r="H61" s="351"/>
      <c r="I61" s="351"/>
      <c r="J61" s="351"/>
      <c r="K61" s="351"/>
      <c r="L61" s="352"/>
      <c r="M61" s="55"/>
    </row>
    <row r="62" spans="2:13" s="54" customFormat="1" ht="38.25" x14ac:dyDescent="0.2">
      <c r="B62" s="307" t="s">
        <v>174</v>
      </c>
      <c r="C62" s="261"/>
      <c r="D62" s="353" t="s">
        <v>175</v>
      </c>
      <c r="E62" s="354"/>
      <c r="F62" s="354"/>
      <c r="G62" s="354"/>
      <c r="H62" s="354"/>
      <c r="I62" s="354"/>
      <c r="J62" s="354"/>
      <c r="K62" s="354"/>
      <c r="L62" s="355"/>
      <c r="M62" s="59"/>
    </row>
    <row r="63" spans="2:13" s="54" customFormat="1" ht="35.25" customHeight="1" x14ac:dyDescent="0.2">
      <c r="B63" s="58"/>
      <c r="C63" s="256"/>
      <c r="D63" s="347"/>
      <c r="E63" s="348"/>
      <c r="F63" s="348"/>
      <c r="G63" s="348"/>
      <c r="H63" s="348"/>
      <c r="I63" s="348"/>
      <c r="J63" s="348"/>
      <c r="K63" s="348"/>
      <c r="L63" s="349"/>
      <c r="M63" s="59"/>
    </row>
    <row r="64" spans="2:13" s="54" customFormat="1" ht="35.25" customHeight="1" x14ac:dyDescent="0.2">
      <c r="B64" s="58"/>
      <c r="C64" s="258"/>
      <c r="D64" s="347"/>
      <c r="E64" s="348"/>
      <c r="F64" s="348"/>
      <c r="G64" s="348"/>
      <c r="H64" s="348"/>
      <c r="I64" s="348"/>
      <c r="J64" s="348"/>
      <c r="K64" s="348"/>
      <c r="L64" s="349"/>
      <c r="M64" s="59"/>
    </row>
    <row r="65" spans="2:13" s="54" customFormat="1" ht="35.25" customHeight="1" x14ac:dyDescent="0.2">
      <c r="B65" s="58"/>
      <c r="C65" s="258"/>
      <c r="D65" s="347"/>
      <c r="E65" s="348"/>
      <c r="F65" s="348"/>
      <c r="G65" s="348"/>
      <c r="H65" s="348"/>
      <c r="I65" s="348"/>
      <c r="J65" s="348"/>
      <c r="K65" s="348"/>
      <c r="L65" s="349"/>
      <c r="M65" s="59"/>
    </row>
    <row r="66" spans="2:13" s="54" customFormat="1" ht="35.25" customHeight="1" x14ac:dyDescent="0.2">
      <c r="B66" s="58"/>
      <c r="C66" s="258"/>
      <c r="D66" s="347"/>
      <c r="E66" s="348"/>
      <c r="F66" s="348"/>
      <c r="G66" s="348"/>
      <c r="H66" s="348"/>
      <c r="I66" s="348"/>
      <c r="J66" s="348"/>
      <c r="K66" s="348"/>
      <c r="L66" s="349"/>
      <c r="M66" s="59"/>
    </row>
    <row r="67" spans="2:13" s="54" customFormat="1" ht="35.25" customHeight="1" x14ac:dyDescent="0.2">
      <c r="B67" s="58"/>
      <c r="C67" s="262"/>
      <c r="D67" s="347"/>
      <c r="E67" s="348"/>
      <c r="F67" s="348"/>
      <c r="G67" s="348"/>
      <c r="H67" s="348"/>
      <c r="I67" s="348"/>
      <c r="J67" s="348"/>
      <c r="K67" s="348"/>
      <c r="L67" s="349"/>
      <c r="M67" s="59"/>
    </row>
    <row r="68" spans="2:13" s="56" customFormat="1" x14ac:dyDescent="0.2">
      <c r="B68" s="103" t="s">
        <v>112</v>
      </c>
      <c r="C68" s="257"/>
      <c r="D68" s="350"/>
      <c r="E68" s="351"/>
      <c r="F68" s="351"/>
      <c r="G68" s="351"/>
      <c r="H68" s="351"/>
      <c r="I68" s="351"/>
      <c r="J68" s="351"/>
      <c r="K68" s="351"/>
      <c r="L68" s="352"/>
      <c r="M68" s="55"/>
    </row>
    <row r="69" spans="2:13" s="54" customFormat="1" ht="35.25" customHeight="1" x14ac:dyDescent="0.2">
      <c r="B69" s="58"/>
      <c r="C69" s="261"/>
      <c r="D69" s="347"/>
      <c r="E69" s="348"/>
      <c r="F69" s="348"/>
      <c r="G69" s="348"/>
      <c r="H69" s="348"/>
      <c r="I69" s="348"/>
      <c r="J69" s="348"/>
      <c r="K69" s="348"/>
      <c r="L69" s="349"/>
      <c r="M69" s="59"/>
    </row>
    <row r="70" spans="2:13" s="54" customFormat="1" ht="35.25" customHeight="1" x14ac:dyDescent="0.2">
      <c r="B70" s="58"/>
      <c r="C70" s="256"/>
      <c r="D70" s="347"/>
      <c r="E70" s="348"/>
      <c r="F70" s="348"/>
      <c r="G70" s="348"/>
      <c r="H70" s="348"/>
      <c r="I70" s="348"/>
      <c r="J70" s="348"/>
      <c r="K70" s="348"/>
      <c r="L70" s="349"/>
      <c r="M70" s="59"/>
    </row>
    <row r="71" spans="2:13" s="54" customFormat="1" ht="35.25" customHeight="1" x14ac:dyDescent="0.2">
      <c r="B71" s="58"/>
      <c r="C71" s="258"/>
      <c r="D71" s="347"/>
      <c r="E71" s="348"/>
      <c r="F71" s="348"/>
      <c r="G71" s="348"/>
      <c r="H71" s="348"/>
      <c r="I71" s="348"/>
      <c r="J71" s="348"/>
      <c r="K71" s="348"/>
      <c r="L71" s="349"/>
      <c r="M71" s="59"/>
    </row>
    <row r="72" spans="2:13" s="54" customFormat="1" ht="35.25" customHeight="1" x14ac:dyDescent="0.2">
      <c r="B72" s="58"/>
      <c r="C72" s="258"/>
      <c r="D72" s="347"/>
      <c r="E72" s="348"/>
      <c r="F72" s="348"/>
      <c r="G72" s="348"/>
      <c r="H72" s="348"/>
      <c r="I72" s="348"/>
      <c r="J72" s="348"/>
      <c r="K72" s="348"/>
      <c r="L72" s="349"/>
      <c r="M72" s="59"/>
    </row>
    <row r="73" spans="2:13" s="54" customFormat="1" ht="35.25" customHeight="1" x14ac:dyDescent="0.2">
      <c r="B73" s="58"/>
      <c r="C73" s="258"/>
      <c r="D73" s="347"/>
      <c r="E73" s="348"/>
      <c r="F73" s="348"/>
      <c r="G73" s="348"/>
      <c r="H73" s="348"/>
      <c r="I73" s="348"/>
      <c r="J73" s="348"/>
      <c r="K73" s="348"/>
      <c r="L73" s="349"/>
      <c r="M73" s="59"/>
    </row>
    <row r="74" spans="2:13" s="54" customFormat="1" ht="35.25" customHeight="1" x14ac:dyDescent="0.2">
      <c r="B74" s="58"/>
      <c r="C74" s="262"/>
      <c r="D74" s="347"/>
      <c r="E74" s="348"/>
      <c r="F74" s="348"/>
      <c r="G74" s="348"/>
      <c r="H74" s="348"/>
      <c r="I74" s="348"/>
      <c r="J74" s="348"/>
      <c r="K74" s="348"/>
      <c r="L74" s="349"/>
      <c r="M74" s="59"/>
    </row>
    <row r="75" spans="2:13" s="56" customFormat="1" x14ac:dyDescent="0.2">
      <c r="B75" s="103" t="s">
        <v>130</v>
      </c>
      <c r="C75" s="257"/>
      <c r="D75" s="350"/>
      <c r="E75" s="351"/>
      <c r="F75" s="351"/>
      <c r="G75" s="351"/>
      <c r="H75" s="351"/>
      <c r="I75" s="351"/>
      <c r="J75" s="351"/>
      <c r="K75" s="351"/>
      <c r="L75" s="352"/>
      <c r="M75" s="55"/>
    </row>
    <row r="76" spans="2:13" s="54" customFormat="1" ht="45" customHeight="1" x14ac:dyDescent="0.2">
      <c r="B76" s="58"/>
      <c r="C76" s="261"/>
      <c r="D76" s="353" t="s">
        <v>176</v>
      </c>
      <c r="E76" s="354"/>
      <c r="F76" s="354"/>
      <c r="G76" s="354"/>
      <c r="H76" s="354"/>
      <c r="I76" s="354"/>
      <c r="J76" s="354"/>
      <c r="K76" s="354"/>
      <c r="L76" s="355"/>
      <c r="M76" s="59"/>
    </row>
    <row r="77" spans="2:13" s="54" customFormat="1" ht="35.25" customHeight="1" x14ac:dyDescent="0.2">
      <c r="B77" s="58"/>
      <c r="C77" s="256"/>
      <c r="D77" s="347"/>
      <c r="E77" s="348"/>
      <c r="F77" s="348"/>
      <c r="G77" s="348"/>
      <c r="H77" s="348"/>
      <c r="I77" s="348"/>
      <c r="J77" s="348"/>
      <c r="K77" s="348"/>
      <c r="L77" s="349"/>
      <c r="M77" s="59"/>
    </row>
    <row r="78" spans="2:13" s="54" customFormat="1" ht="35.25" customHeight="1" x14ac:dyDescent="0.2">
      <c r="B78" s="58"/>
      <c r="C78" s="258"/>
      <c r="D78" s="347"/>
      <c r="E78" s="348"/>
      <c r="F78" s="348"/>
      <c r="G78" s="348"/>
      <c r="H78" s="348"/>
      <c r="I78" s="348"/>
      <c r="J78" s="348"/>
      <c r="K78" s="348"/>
      <c r="L78" s="349"/>
      <c r="M78" s="59"/>
    </row>
    <row r="79" spans="2:13" s="54" customFormat="1" ht="35.25" customHeight="1" x14ac:dyDescent="0.2">
      <c r="B79" s="58"/>
      <c r="C79" s="258"/>
      <c r="D79" s="347"/>
      <c r="E79" s="348"/>
      <c r="F79" s="348"/>
      <c r="G79" s="348"/>
      <c r="H79" s="348"/>
      <c r="I79" s="348"/>
      <c r="J79" s="348"/>
      <c r="K79" s="348"/>
      <c r="L79" s="349"/>
      <c r="M79" s="59"/>
    </row>
    <row r="80" spans="2:13" s="54" customFormat="1" ht="35.25" customHeight="1" x14ac:dyDescent="0.2">
      <c r="B80" s="58"/>
      <c r="C80" s="258"/>
      <c r="D80" s="347"/>
      <c r="E80" s="348"/>
      <c r="F80" s="348"/>
      <c r="G80" s="348"/>
      <c r="H80" s="348"/>
      <c r="I80" s="348"/>
      <c r="J80" s="348"/>
      <c r="K80" s="348"/>
      <c r="L80" s="349"/>
      <c r="M80" s="59"/>
    </row>
    <row r="81" spans="2:13" s="54" customFormat="1" ht="35.25" customHeight="1" thickBot="1" x14ac:dyDescent="0.25">
      <c r="B81" s="58"/>
      <c r="C81" s="263"/>
      <c r="D81" s="347"/>
      <c r="E81" s="348"/>
      <c r="F81" s="348"/>
      <c r="G81" s="348"/>
      <c r="H81" s="348"/>
      <c r="I81" s="348"/>
      <c r="J81" s="348"/>
      <c r="K81" s="348"/>
      <c r="L81" s="349"/>
      <c r="M81" s="59"/>
    </row>
    <row r="82" spans="2:13" s="56" customFormat="1" x14ac:dyDescent="0.2"/>
    <row r="83" spans="2:13" s="56" customFormat="1" x14ac:dyDescent="0.2">
      <c r="B83" s="51" t="s">
        <v>61</v>
      </c>
      <c r="C83" s="51"/>
    </row>
    <row r="84" spans="2:13" s="56" customFormat="1" x14ac:dyDescent="0.2">
      <c r="B84" s="328" t="s">
        <v>143</v>
      </c>
      <c r="C84" s="328"/>
    </row>
    <row r="85" spans="2:13" s="56" customFormat="1" x14ac:dyDescent="0.2">
      <c r="B85" s="51" t="s">
        <v>71</v>
      </c>
      <c r="C85" s="104"/>
    </row>
    <row r="86" spans="2:13" s="56" customFormat="1" x14ac:dyDescent="0.2">
      <c r="B86" s="51" t="s">
        <v>66</v>
      </c>
      <c r="C86" s="104"/>
    </row>
    <row r="87" spans="2:13" s="56" customFormat="1" x14ac:dyDescent="0.2">
      <c r="B87" s="328" t="s">
        <v>102</v>
      </c>
      <c r="C87" s="328"/>
    </row>
  </sheetData>
  <sheetProtection algorithmName="SHA-1" hashValue="cpm7HYngfdwzLalkEk+SpOpf3Kw=" saltValue="MhwY13S2SBUfPV5xVAgYMA==" spinCount="100000" sheet="1" objects="1" scenarios="1" formatCells="0" formatColumns="0" formatRows="0"/>
  <mergeCells count="71">
    <mergeCell ref="D40:L40"/>
    <mergeCell ref="D47:L47"/>
    <mergeCell ref="D55:L55"/>
    <mergeCell ref="D49:L49"/>
    <mergeCell ref="D50:L50"/>
    <mergeCell ref="D51:L51"/>
    <mergeCell ref="D52:L52"/>
    <mergeCell ref="D43:L43"/>
    <mergeCell ref="D44:L44"/>
    <mergeCell ref="D45:L45"/>
    <mergeCell ref="D46:L46"/>
    <mergeCell ref="D48:L48"/>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 ref="D61:L61"/>
    <mergeCell ref="D63:L63"/>
    <mergeCell ref="D68:L68"/>
    <mergeCell ref="D53:L53"/>
    <mergeCell ref="D56:L56"/>
    <mergeCell ref="D57:L57"/>
    <mergeCell ref="D54:L54"/>
    <mergeCell ref="D62:L62"/>
    <mergeCell ref="D30:L30"/>
    <mergeCell ref="D23:L23"/>
    <mergeCell ref="D24:L24"/>
    <mergeCell ref="D42:L42"/>
    <mergeCell ref="D31:L31"/>
    <mergeCell ref="D32:L32"/>
    <mergeCell ref="D35:L35"/>
    <mergeCell ref="D36:L36"/>
    <mergeCell ref="D37:L37"/>
    <mergeCell ref="D38:L38"/>
    <mergeCell ref="D39:L39"/>
    <mergeCell ref="D41:L41"/>
    <mergeCell ref="D26:L26"/>
    <mergeCell ref="D27:L27"/>
    <mergeCell ref="D33:L33"/>
    <mergeCell ref="D34:L34"/>
    <mergeCell ref="D22:L22"/>
    <mergeCell ref="D28:L28"/>
    <mergeCell ref="D29:L29"/>
    <mergeCell ref="D6:F10"/>
    <mergeCell ref="D15:L15"/>
    <mergeCell ref="D16:L16"/>
    <mergeCell ref="D17:L17"/>
    <mergeCell ref="D18:L18"/>
    <mergeCell ref="D20:L20"/>
    <mergeCell ref="D21:L21"/>
    <mergeCell ref="D19:L19"/>
    <mergeCell ref="D25:L25"/>
    <mergeCell ref="D80:L80"/>
    <mergeCell ref="D81:L81"/>
    <mergeCell ref="D75:L75"/>
    <mergeCell ref="D77:L77"/>
    <mergeCell ref="D78:L78"/>
    <mergeCell ref="D79:L79"/>
    <mergeCell ref="D76:L76"/>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tabSelected="1" topLeftCell="L5" zoomScale="80" zoomScaleNormal="80" workbookViewId="0">
      <selection activeCell="Y26" sqref="Y26"/>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92" t="s">
        <v>62</v>
      </c>
      <c r="G2" s="392"/>
      <c r="H2" s="150"/>
      <c r="I2" s="340" t="s">
        <v>62</v>
      </c>
      <c r="J2" s="340"/>
      <c r="K2" s="340" t="s">
        <v>62</v>
      </c>
      <c r="L2" s="340"/>
      <c r="M2" s="340"/>
      <c r="N2" s="340"/>
      <c r="Q2" s="156"/>
      <c r="R2" s="340" t="s">
        <v>62</v>
      </c>
      <c r="S2" s="340"/>
      <c r="T2" s="150"/>
      <c r="U2" s="340" t="s">
        <v>62</v>
      </c>
      <c r="V2" s="340"/>
      <c r="W2" s="340" t="s">
        <v>62</v>
      </c>
      <c r="X2" s="340"/>
      <c r="Y2" s="340"/>
      <c r="Z2" s="340"/>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33">
        <f>'Cover Page'!C7</f>
        <v>0</v>
      </c>
      <c r="C6" s="330"/>
      <c r="D6" s="330"/>
      <c r="E6" s="299"/>
      <c r="F6" s="391" t="s">
        <v>128</v>
      </c>
      <c r="G6" s="356"/>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56"/>
      <c r="G7" s="356"/>
      <c r="H7" s="147"/>
      <c r="I7" s="147"/>
      <c r="J7" s="147"/>
      <c r="K7" s="136"/>
      <c r="L7" s="136"/>
      <c r="M7" s="136"/>
      <c r="N7" s="147"/>
      <c r="O7" s="149"/>
      <c r="P7" s="147"/>
      <c r="Q7" s="177"/>
      <c r="R7" s="147"/>
      <c r="S7" s="147"/>
      <c r="T7" s="147"/>
      <c r="U7" s="9"/>
      <c r="V7" s="147"/>
      <c r="W7" s="136"/>
      <c r="X7" s="136"/>
      <c r="Y7" s="136"/>
      <c r="Z7" s="147"/>
      <c r="AA7" s="149"/>
      <c r="AB7" s="147"/>
    </row>
    <row r="8" spans="2:28" x14ac:dyDescent="0.2">
      <c r="B8" s="331" t="str">
        <f>'Cover Page'!C8</f>
        <v>Aetna Life Insurance Company</v>
      </c>
      <c r="C8" s="330"/>
      <c r="D8" s="330"/>
      <c r="E8" s="299"/>
      <c r="F8" s="356"/>
      <c r="G8" s="356"/>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56"/>
      <c r="G9" s="356"/>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31" t="str">
        <f>'Cover Page'!C9</f>
        <v>0</v>
      </c>
      <c r="C10" s="330"/>
      <c r="D10" s="330"/>
      <c r="E10" s="299"/>
      <c r="F10" s="356"/>
      <c r="G10" s="356"/>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31" t="str">
        <f>'Cover Page'!C6</f>
        <v>2017</v>
      </c>
      <c r="C12" s="330"/>
      <c r="D12" s="330"/>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77" t="s">
        <v>33</v>
      </c>
      <c r="F15" s="378"/>
      <c r="G15" s="378"/>
      <c r="H15" s="378"/>
      <c r="I15" s="378"/>
      <c r="J15" s="378"/>
      <c r="K15" s="378"/>
      <c r="L15" s="378"/>
      <c r="M15" s="378"/>
      <c r="N15" s="378"/>
      <c r="O15" s="378"/>
      <c r="P15" s="379"/>
      <c r="Q15" s="377" t="s">
        <v>33</v>
      </c>
      <c r="R15" s="378"/>
      <c r="S15" s="378"/>
      <c r="T15" s="378"/>
      <c r="U15" s="378"/>
      <c r="V15" s="378"/>
      <c r="W15" s="378"/>
      <c r="X15" s="378"/>
      <c r="Y15" s="378"/>
      <c r="Z15" s="378"/>
      <c r="AA15" s="378"/>
      <c r="AB15" s="379"/>
    </row>
    <row r="16" spans="2:28" ht="13.5" thickBot="1" x14ac:dyDescent="0.25">
      <c r="B16" s="3"/>
      <c r="C16" s="3"/>
      <c r="D16" s="3"/>
      <c r="E16" s="380" t="s">
        <v>107</v>
      </c>
      <c r="F16" s="381"/>
      <c r="G16" s="381"/>
      <c r="H16" s="381"/>
      <c r="I16" s="381"/>
      <c r="J16" s="381"/>
      <c r="K16" s="381"/>
      <c r="L16" s="381"/>
      <c r="M16" s="381"/>
      <c r="N16" s="381"/>
      <c r="O16" s="381"/>
      <c r="P16" s="382"/>
      <c r="Q16" s="380" t="s">
        <v>108</v>
      </c>
      <c r="R16" s="381"/>
      <c r="S16" s="381"/>
      <c r="T16" s="381"/>
      <c r="U16" s="381"/>
      <c r="V16" s="381"/>
      <c r="W16" s="381"/>
      <c r="X16" s="381"/>
      <c r="Y16" s="381"/>
      <c r="Z16" s="381"/>
      <c r="AA16" s="381"/>
      <c r="AB16" s="382"/>
    </row>
    <row r="17" spans="1:28" ht="13.5" thickBot="1" x14ac:dyDescent="0.25">
      <c r="B17" s="3"/>
      <c r="C17" s="3"/>
      <c r="D17" s="3"/>
      <c r="E17" s="386" t="s">
        <v>8</v>
      </c>
      <c r="F17" s="342"/>
      <c r="G17" s="342"/>
      <c r="H17" s="342"/>
      <c r="I17" s="386" t="s">
        <v>9</v>
      </c>
      <c r="J17" s="342"/>
      <c r="K17" s="342"/>
      <c r="L17" s="342"/>
      <c r="M17" s="383" t="s">
        <v>10</v>
      </c>
      <c r="N17" s="384"/>
      <c r="O17" s="384"/>
      <c r="P17" s="385"/>
      <c r="Q17" s="386" t="s">
        <v>8</v>
      </c>
      <c r="R17" s="342"/>
      <c r="S17" s="342"/>
      <c r="T17" s="342"/>
      <c r="U17" s="386" t="s">
        <v>9</v>
      </c>
      <c r="V17" s="342"/>
      <c r="W17" s="342"/>
      <c r="X17" s="342"/>
      <c r="Y17" s="383" t="s">
        <v>10</v>
      </c>
      <c r="Z17" s="384"/>
      <c r="AA17" s="384"/>
      <c r="AB17" s="385"/>
    </row>
    <row r="18" spans="1:28" ht="36" customHeight="1" thickBot="1" x14ac:dyDescent="0.25">
      <c r="A18" s="151"/>
      <c r="B18" s="334" t="s">
        <v>70</v>
      </c>
      <c r="C18" s="335"/>
      <c r="D18" s="335"/>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87"/>
      <c r="C19" s="388"/>
      <c r="D19" s="388"/>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c r="S21" s="232"/>
      <c r="T21" s="233"/>
      <c r="U21" s="196"/>
      <c r="V21" s="53"/>
      <c r="W21" s="232"/>
      <c r="X21" s="233"/>
      <c r="Y21" s="196"/>
      <c r="Z21" s="53"/>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c r="S22" s="76">
        <f>'Pt 1 Summary of Data'!L24</f>
        <v>0</v>
      </c>
      <c r="T22" s="77">
        <f>SUM(Q22:S22)</f>
        <v>0</v>
      </c>
      <c r="U22" s="303">
        <v>7132006</v>
      </c>
      <c r="V22" s="68">
        <v>7754486</v>
      </c>
      <c r="W22" s="76">
        <f>'Pt 1 Summary of Data'!N24</f>
        <v>4564794</v>
      </c>
      <c r="X22" s="77">
        <f>SUM(U22:W22)</f>
        <v>19451286</v>
      </c>
      <c r="Y22" s="303">
        <v>106877162</v>
      </c>
      <c r="Z22" s="68">
        <v>130249319</v>
      </c>
      <c r="AA22" s="76">
        <f>'Pt 1 Summary of Data'!P24</f>
        <v>93794261</v>
      </c>
      <c r="AB22" s="77">
        <f>SUM(Y22:AA22)</f>
        <v>330920742</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0</v>
      </c>
      <c r="S23" s="78">
        <f>SUM(S$22:S$22)</f>
        <v>0</v>
      </c>
      <c r="T23" s="77">
        <f>SUM(Q23:S23)</f>
        <v>0</v>
      </c>
      <c r="U23" s="78">
        <f>SUM(U$22:U$22)</f>
        <v>7132006</v>
      </c>
      <c r="V23" s="78">
        <f>SUM(V$22:V$22)</f>
        <v>7754486</v>
      </c>
      <c r="W23" s="78">
        <f>SUM(W$22:W$22)</f>
        <v>4564794</v>
      </c>
      <c r="X23" s="77">
        <f>SUM(U23:W23)</f>
        <v>19451286</v>
      </c>
      <c r="Y23" s="78">
        <f>SUM(Y$22:Y$22)</f>
        <v>106877162</v>
      </c>
      <c r="Z23" s="78">
        <f>SUM(Z$22:Z$22)</f>
        <v>130249319</v>
      </c>
      <c r="AA23" s="78">
        <f>SUM(AA$22:AA$22)</f>
        <v>93794261</v>
      </c>
      <c r="AB23" s="77">
        <f>SUM(Y23:AA23)</f>
        <v>330920742</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c r="S26" s="79">
        <f>'Pt 1 Summary of Data'!L21</f>
        <v>0</v>
      </c>
      <c r="T26" s="77">
        <f>SUM(Q26:S26)</f>
        <v>0</v>
      </c>
      <c r="U26" s="197">
        <v>11854144</v>
      </c>
      <c r="V26" s="68">
        <v>11746507</v>
      </c>
      <c r="W26" s="79">
        <f>'Pt 1 Summary of Data'!N21</f>
        <v>7829242</v>
      </c>
      <c r="X26" s="77">
        <f>SUM(U26:W26)</f>
        <v>31429893</v>
      </c>
      <c r="Y26" s="197">
        <v>118137589</v>
      </c>
      <c r="Z26" s="68">
        <v>135084823</v>
      </c>
      <c r="AA26" s="79">
        <f>'Pt 1 Summary of Data'!P21</f>
        <v>148755597</v>
      </c>
      <c r="AB26" s="77">
        <f>SUM(Y26:AA26)</f>
        <v>401978009</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c r="S27" s="79">
        <f>'Pt 1 Summary of Data'!L35</f>
        <v>0</v>
      </c>
      <c r="T27" s="77">
        <f>SUM(Q27:S27)</f>
        <v>0</v>
      </c>
      <c r="U27" s="197">
        <v>1406944</v>
      </c>
      <c r="V27" s="68">
        <v>1238057</v>
      </c>
      <c r="W27" s="79">
        <f>'Pt 1 Summary of Data'!N35</f>
        <v>827392</v>
      </c>
      <c r="X27" s="77">
        <f>SUM(U27:W27)</f>
        <v>3472393</v>
      </c>
      <c r="Y27" s="197">
        <v>1256877</v>
      </c>
      <c r="Z27" s="68">
        <v>-336991</v>
      </c>
      <c r="AA27" s="79">
        <f>'Pt 1 Summary of Data'!P35</f>
        <v>13248342</v>
      </c>
      <c r="AB27" s="77">
        <f>SUM(Y27:AA27)</f>
        <v>14168228</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0</v>
      </c>
      <c r="S28" s="79">
        <f t="shared" si="0"/>
        <v>0</v>
      </c>
      <c r="T28" s="70">
        <f>T$26-T$27</f>
        <v>0</v>
      </c>
      <c r="U28" s="79">
        <f t="shared" si="0"/>
        <v>10447200</v>
      </c>
      <c r="V28" s="79">
        <f t="shared" si="0"/>
        <v>10508450</v>
      </c>
      <c r="W28" s="79">
        <f t="shared" si="0"/>
        <v>7001850</v>
      </c>
      <c r="X28" s="70">
        <f>X$26-X$27</f>
        <v>27957500</v>
      </c>
      <c r="Y28" s="79">
        <f t="shared" si="0"/>
        <v>116880712</v>
      </c>
      <c r="Z28" s="79">
        <f t="shared" si="0"/>
        <v>135421814</v>
      </c>
      <c r="AA28" s="79">
        <f t="shared" si="0"/>
        <v>135507255</v>
      </c>
      <c r="AB28" s="70">
        <f>AB$26-AB$27</f>
        <v>387809781</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c r="S30" s="138">
        <f>'Pt 1 Summary of Data'!L49</f>
        <v>0</v>
      </c>
      <c r="T30" s="139">
        <f>SUM(Q30:S30)</f>
        <v>0</v>
      </c>
      <c r="U30" s="285"/>
      <c r="V30" s="284"/>
      <c r="W30" s="140">
        <f>'Pt 1 Summary of Data'!N49</f>
        <v>19684</v>
      </c>
      <c r="X30" s="139">
        <f>SUM(U30:W30)</f>
        <v>19684</v>
      </c>
      <c r="Y30" s="285"/>
      <c r="Z30" s="284"/>
      <c r="AA30" s="140">
        <f>'Pt 1 Summary of Data'!P49</f>
        <v>304624.16666666669</v>
      </c>
      <c r="AB30" s="139">
        <f>SUM(Y30:AA30)</f>
        <v>304624.16666666669</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89" t="s">
        <v>139</v>
      </c>
      <c r="D32" s="390"/>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t="str">
        <f>IF(T30&lt;1000,"Not Required to Calculate",T23/T28)</f>
        <v>Not Required to Calculate</v>
      </c>
      <c r="U33" s="250"/>
      <c r="V33" s="251"/>
      <c r="W33" s="251"/>
      <c r="X33" s="300">
        <f>IF(X30&lt;1000,"Not Required to Calculate",X23/X28)</f>
        <v>0.69574482696950724</v>
      </c>
      <c r="Y33" s="250"/>
      <c r="Z33" s="251"/>
      <c r="AA33" s="251"/>
      <c r="AB33" s="300">
        <f>IF(AB30&lt;1000,"Not Required to Calculate",AB23/AB28)</f>
        <v>0.85330684839019055</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28" t="s">
        <v>143</v>
      </c>
      <c r="E38" s="328"/>
    </row>
    <row r="39" spans="2:28" x14ac:dyDescent="0.2">
      <c r="C39" s="51"/>
      <c r="D39" s="51" t="s">
        <v>71</v>
      </c>
      <c r="E39" s="50"/>
      <c r="Q39" s="136"/>
    </row>
    <row r="40" spans="2:28" x14ac:dyDescent="0.2">
      <c r="C40" s="51"/>
      <c r="D40" s="51" t="s">
        <v>66</v>
      </c>
      <c r="E40" s="50"/>
      <c r="G40" s="3"/>
      <c r="Q40" s="135"/>
    </row>
    <row r="41" spans="2:28" x14ac:dyDescent="0.2">
      <c r="C41" s="128"/>
      <c r="D41" s="328" t="s">
        <v>102</v>
      </c>
      <c r="E41" s="328"/>
    </row>
    <row r="42" spans="2:28" x14ac:dyDescent="0.2">
      <c r="C42" s="298"/>
      <c r="D42" s="298"/>
      <c r="E42" s="3"/>
    </row>
  </sheetData>
  <sheetProtection algorithmName="SHA-1" hashValue="ACCRHYKLhwgZAyf3xrCenUD8YSI=" saltValue="H/dfCiBBgQh9eUFYcaq8mQ==" spinCount="100000" sheet="1" objects="1" scenarios="1" formatCells="0" formatColumns="0" formatRows="0"/>
  <mergeCells count="27">
    <mergeCell ref="B12:D12"/>
    <mergeCell ref="K2:L2"/>
    <mergeCell ref="F6:G10"/>
    <mergeCell ref="M2:N2"/>
    <mergeCell ref="F2:G2"/>
    <mergeCell ref="I2:J2"/>
    <mergeCell ref="B6:D6"/>
    <mergeCell ref="B8:D8"/>
    <mergeCell ref="B10:D10"/>
    <mergeCell ref="D41:E41"/>
    <mergeCell ref="D38:E38"/>
    <mergeCell ref="B18:D19"/>
    <mergeCell ref="E15:P15"/>
    <mergeCell ref="E17:H17"/>
    <mergeCell ref="I17:L17"/>
    <mergeCell ref="M17:P17"/>
    <mergeCell ref="E16:P16"/>
    <mergeCell ref="C32:D32"/>
    <mergeCell ref="Y2:Z2"/>
    <mergeCell ref="Q15:AB15"/>
    <mergeCell ref="Q16:AB16"/>
    <mergeCell ref="Y17:AB17"/>
    <mergeCell ref="R2:S2"/>
    <mergeCell ref="U2:V2"/>
    <mergeCell ref="W2:X2"/>
    <mergeCell ref="Q17:T17"/>
    <mergeCell ref="U17:X17"/>
  </mergeCells>
  <phoneticPr fontId="27"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topLeftCell="B17" zoomScaleNormal="100" workbookViewId="0">
      <selection activeCell="B19" sqref="B19:E19"/>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393" t="s">
        <v>129</v>
      </c>
      <c r="E7" s="393"/>
    </row>
    <row r="8" spans="2:5" s="7" customFormat="1" x14ac:dyDescent="0.2">
      <c r="B8" s="83" t="str">
        <f>'Cover Page'!C8</f>
        <v>Aetna Life Insurance Company</v>
      </c>
      <c r="D8" s="393"/>
      <c r="E8" s="393"/>
    </row>
    <row r="9" spans="2:5" s="7" customFormat="1" x14ac:dyDescent="0.2">
      <c r="B9" s="61" t="s">
        <v>91</v>
      </c>
      <c r="D9" s="393"/>
      <c r="E9" s="393"/>
    </row>
    <row r="10" spans="2:5" s="7" customFormat="1" x14ac:dyDescent="0.2">
      <c r="B10" s="83" t="str">
        <f>'Cover Page'!C9</f>
        <v>0</v>
      </c>
      <c r="D10" s="393"/>
      <c r="E10" s="393"/>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30" customHeight="1" thickBot="1" x14ac:dyDescent="0.25">
      <c r="B17" s="418" t="s">
        <v>140</v>
      </c>
      <c r="C17" s="418"/>
      <c r="D17" s="418"/>
      <c r="E17" s="67"/>
    </row>
    <row r="18" spans="2:5" ht="38.25" customHeight="1" x14ac:dyDescent="0.2">
      <c r="B18" s="401" t="s">
        <v>141</v>
      </c>
      <c r="C18" s="402"/>
      <c r="D18" s="403"/>
      <c r="E18" s="404"/>
    </row>
    <row r="19" spans="2:5" x14ac:dyDescent="0.2">
      <c r="B19" s="422" t="s">
        <v>97</v>
      </c>
      <c r="C19" s="423"/>
      <c r="D19" s="423"/>
      <c r="E19" s="424"/>
    </row>
    <row r="20" spans="2:5" x14ac:dyDescent="0.2">
      <c r="B20" s="419" t="s">
        <v>98</v>
      </c>
      <c r="C20" s="420"/>
      <c r="D20" s="420"/>
      <c r="E20" s="421"/>
    </row>
    <row r="21" spans="2:5" x14ac:dyDescent="0.2">
      <c r="B21" s="394"/>
      <c r="C21" s="395"/>
      <c r="D21" s="395"/>
      <c r="E21" s="396"/>
    </row>
    <row r="22" spans="2:5" x14ac:dyDescent="0.2">
      <c r="B22" s="394"/>
      <c r="C22" s="395"/>
      <c r="D22" s="395"/>
      <c r="E22" s="396"/>
    </row>
    <row r="23" spans="2:5" x14ac:dyDescent="0.2">
      <c r="B23" s="394"/>
      <c r="C23" s="395"/>
      <c r="D23" s="395"/>
      <c r="E23" s="396"/>
    </row>
    <row r="24" spans="2:5" x14ac:dyDescent="0.2">
      <c r="B24" s="394"/>
      <c r="C24" s="395"/>
      <c r="D24" s="395"/>
      <c r="E24" s="396"/>
    </row>
    <row r="25" spans="2:5" x14ac:dyDescent="0.2">
      <c r="B25" s="394"/>
      <c r="C25" s="395"/>
      <c r="D25" s="395"/>
      <c r="E25" s="396"/>
    </row>
    <row r="26" spans="2:5" x14ac:dyDescent="0.2">
      <c r="B26" s="394"/>
      <c r="C26" s="395"/>
      <c r="D26" s="395"/>
      <c r="E26" s="396"/>
    </row>
    <row r="27" spans="2:5" x14ac:dyDescent="0.2">
      <c r="B27" s="394"/>
      <c r="C27" s="395"/>
      <c r="D27" s="395"/>
      <c r="E27" s="396"/>
    </row>
    <row r="28" spans="2:5" x14ac:dyDescent="0.2">
      <c r="B28" s="394"/>
      <c r="C28" s="395"/>
      <c r="D28" s="395"/>
      <c r="E28" s="396"/>
    </row>
    <row r="29" spans="2:5" x14ac:dyDescent="0.2">
      <c r="B29" s="394"/>
      <c r="C29" s="395"/>
      <c r="D29" s="395"/>
      <c r="E29" s="396"/>
    </row>
    <row r="30" spans="2:5" x14ac:dyDescent="0.2">
      <c r="B30" s="394"/>
      <c r="C30" s="395"/>
      <c r="D30" s="395"/>
      <c r="E30" s="396"/>
    </row>
    <row r="31" spans="2:5" x14ac:dyDescent="0.2">
      <c r="B31" s="415"/>
      <c r="C31" s="416"/>
      <c r="D31" s="416"/>
      <c r="E31" s="417"/>
    </row>
    <row r="32" spans="2:5" ht="39.75" customHeight="1" x14ac:dyDescent="0.2">
      <c r="B32" s="412" t="s">
        <v>142</v>
      </c>
      <c r="C32" s="413"/>
      <c r="D32" s="413"/>
      <c r="E32" s="414"/>
    </row>
    <row r="33" spans="2:5" ht="26.25" customHeight="1" x14ac:dyDescent="0.2">
      <c r="B33" s="410" t="s">
        <v>96</v>
      </c>
      <c r="C33" s="411"/>
      <c r="D33" s="405" t="s">
        <v>122</v>
      </c>
      <c r="E33" s="406"/>
    </row>
    <row r="34" spans="2:5" x14ac:dyDescent="0.2">
      <c r="B34" s="397"/>
      <c r="C34" s="398"/>
      <c r="D34" s="399"/>
      <c r="E34" s="400"/>
    </row>
    <row r="35" spans="2:5" x14ac:dyDescent="0.2">
      <c r="B35" s="397"/>
      <c r="C35" s="398"/>
      <c r="D35" s="399"/>
      <c r="E35" s="400"/>
    </row>
    <row r="36" spans="2:5" x14ac:dyDescent="0.2">
      <c r="B36" s="397"/>
      <c r="C36" s="398"/>
      <c r="D36" s="399"/>
      <c r="E36" s="400"/>
    </row>
    <row r="37" spans="2:5" x14ac:dyDescent="0.2">
      <c r="B37" s="397"/>
      <c r="C37" s="398"/>
      <c r="D37" s="399"/>
      <c r="E37" s="400"/>
    </row>
    <row r="38" spans="2:5" x14ac:dyDescent="0.2">
      <c r="B38" s="397"/>
      <c r="C38" s="398"/>
      <c r="D38" s="399"/>
      <c r="E38" s="400"/>
    </row>
    <row r="39" spans="2:5" x14ac:dyDescent="0.2">
      <c r="B39" s="397"/>
      <c r="C39" s="398"/>
      <c r="D39" s="399"/>
      <c r="E39" s="400"/>
    </row>
    <row r="40" spans="2:5" x14ac:dyDescent="0.2">
      <c r="B40" s="397"/>
      <c r="C40" s="398"/>
      <c r="D40" s="399"/>
      <c r="E40" s="400"/>
    </row>
    <row r="41" spans="2:5" x14ac:dyDescent="0.2">
      <c r="B41" s="397"/>
      <c r="C41" s="398"/>
      <c r="D41" s="399"/>
      <c r="E41" s="400"/>
    </row>
    <row r="42" spans="2:5" x14ac:dyDescent="0.2">
      <c r="B42" s="397"/>
      <c r="C42" s="398"/>
      <c r="D42" s="399"/>
      <c r="E42" s="400"/>
    </row>
    <row r="43" spans="2:5" x14ac:dyDescent="0.2">
      <c r="B43" s="397"/>
      <c r="C43" s="398"/>
      <c r="D43" s="399"/>
      <c r="E43" s="400"/>
    </row>
    <row r="44" spans="2:5" ht="13.5" thickBot="1" x14ac:dyDescent="0.25">
      <c r="B44" s="407"/>
      <c r="C44" s="408"/>
      <c r="D44" s="408"/>
      <c r="E44" s="409"/>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algorithmName="SHA-1" hashValue="MaKANeTwtTT/SHjNsc/eFQA/XoA=" saltValue="ErjiIYDoTzAwaS/jj1WjXA==" spinCount="100000" sheet="1" objects="1" scenarios="1" formatCells="0" formatColumns="0" formatRows="0"/>
  <mergeCells count="40">
    <mergeCell ref="B17:D17"/>
    <mergeCell ref="B22:E22"/>
    <mergeCell ref="B21:E21"/>
    <mergeCell ref="B20:E20"/>
    <mergeCell ref="B19:E19"/>
    <mergeCell ref="B27:E27"/>
    <mergeCell ref="B26:E26"/>
    <mergeCell ref="B25:E25"/>
    <mergeCell ref="B33:C33"/>
    <mergeCell ref="B32:E32"/>
    <mergeCell ref="B31:E31"/>
    <mergeCell ref="B29:E29"/>
    <mergeCell ref="B28:E28"/>
    <mergeCell ref="D42:E42"/>
    <mergeCell ref="B43:C43"/>
    <mergeCell ref="D43:E43"/>
    <mergeCell ref="B44:E44"/>
    <mergeCell ref="B39:C39"/>
    <mergeCell ref="D39:E39"/>
    <mergeCell ref="B40:C40"/>
    <mergeCell ref="D40:E40"/>
    <mergeCell ref="B41:C41"/>
    <mergeCell ref="D41:E41"/>
    <mergeCell ref="B42:C42"/>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zoomScaleNormal="100" workbookViewId="0">
      <selection activeCell="F34" sqref="F34"/>
    </sheetView>
  </sheetViews>
  <sheetFormatPr defaultColWidth="9.140625"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4" t="s">
        <v>92</v>
      </c>
      <c r="H6" s="434"/>
      <c r="I6" s="434"/>
    </row>
    <row r="7" spans="2:9" x14ac:dyDescent="0.2">
      <c r="B7" s="60" t="s">
        <v>89</v>
      </c>
      <c r="G7" s="434"/>
      <c r="H7" s="434"/>
      <c r="I7" s="434"/>
    </row>
    <row r="8" spans="2:9" x14ac:dyDescent="0.2">
      <c r="B8" s="83" t="str">
        <f>'Cover Page'!C8</f>
        <v>Aetna Life Insurance Company</v>
      </c>
      <c r="G8" s="434"/>
      <c r="H8" s="434"/>
      <c r="I8" s="434"/>
    </row>
    <row r="9" spans="2:9" x14ac:dyDescent="0.2">
      <c r="B9" s="61" t="s">
        <v>91</v>
      </c>
      <c r="G9" s="434"/>
      <c r="H9" s="434"/>
      <c r="I9" s="434"/>
    </row>
    <row r="10" spans="2:9" x14ac:dyDescent="0.2">
      <c r="B10" s="83" t="str">
        <f>'Cover Page'!C9</f>
        <v>0</v>
      </c>
      <c r="G10" s="434"/>
      <c r="H10" s="434"/>
      <c r="I10" s="434"/>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25" t="s">
        <v>147</v>
      </c>
      <c r="C18" s="426"/>
      <c r="D18" s="426"/>
      <c r="E18" s="426"/>
      <c r="F18" s="426"/>
      <c r="G18" s="426"/>
      <c r="H18" s="426"/>
      <c r="I18" s="426"/>
      <c r="J18" s="426"/>
      <c r="K18" s="427"/>
    </row>
    <row r="19" spans="2:11" x14ac:dyDescent="0.2">
      <c r="B19" s="428"/>
      <c r="C19" s="429"/>
      <c r="D19" s="429"/>
      <c r="E19" s="429"/>
      <c r="F19" s="429"/>
      <c r="G19" s="429"/>
      <c r="H19" s="429"/>
      <c r="I19" s="429"/>
      <c r="J19" s="429"/>
      <c r="K19" s="430"/>
    </row>
    <row r="20" spans="2:11" x14ac:dyDescent="0.2">
      <c r="B20" s="428"/>
      <c r="C20" s="429"/>
      <c r="D20" s="429"/>
      <c r="E20" s="429"/>
      <c r="F20" s="429"/>
      <c r="G20" s="429"/>
      <c r="H20" s="429"/>
      <c r="I20" s="429"/>
      <c r="J20" s="429"/>
      <c r="K20" s="430"/>
    </row>
    <row r="21" spans="2:11" x14ac:dyDescent="0.2">
      <c r="B21" s="428"/>
      <c r="C21" s="429"/>
      <c r="D21" s="429"/>
      <c r="E21" s="429"/>
      <c r="F21" s="429"/>
      <c r="G21" s="429"/>
      <c r="H21" s="429"/>
      <c r="I21" s="429"/>
      <c r="J21" s="429"/>
      <c r="K21" s="430"/>
    </row>
    <row r="22" spans="2:11" x14ac:dyDescent="0.2">
      <c r="B22" s="428"/>
      <c r="C22" s="429"/>
      <c r="D22" s="429"/>
      <c r="E22" s="429"/>
      <c r="F22" s="429"/>
      <c r="G22" s="429"/>
      <c r="H22" s="429"/>
      <c r="I22" s="429"/>
      <c r="J22" s="429"/>
      <c r="K22" s="430"/>
    </row>
    <row r="23" spans="2:11" ht="13.5" thickBot="1" x14ac:dyDescent="0.25">
      <c r="B23" s="431"/>
      <c r="C23" s="432"/>
      <c r="D23" s="432"/>
      <c r="E23" s="432"/>
      <c r="F23" s="432"/>
      <c r="G23" s="432"/>
      <c r="H23" s="432"/>
      <c r="I23" s="432"/>
      <c r="J23" s="432"/>
      <c r="K23" s="433"/>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algorithmName="SHA-1" hashValue="Z6pVYDgxhpkn/gvwEBCzbMR2bsc=" saltValue="vYRoYTx6x19m+e7hc4Z+vw==" spinCount="100000"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Aetna Life Insurance Company 2017 Dental MLR Report </dc:title>
  <dc:creator/>
  <cp:lastModifiedBy/>
  <dcterms:created xsi:type="dcterms:W3CDTF">2014-04-29T18:43:25Z</dcterms:created>
  <dcterms:modified xsi:type="dcterms:W3CDTF">2019-06-25T21:46:23Z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