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32F5624E-5165-4D64-8D3A-B4EAB62E6C87}" xr6:coauthVersionLast="47" xr6:coauthVersionMax="47" xr10:uidLastSave="{00000000-0000-0000-0000-000000000000}"/>
  <bookViews>
    <workbookView xWindow="2295" yWindow="2295" windowWidth="21600" windowHeight="11295" tabRatio="944"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 r:id="rId10"/>
    <externalReference r:id="rId11"/>
    <externalReference r:id="rId12"/>
  </externalReferences>
  <definedNames>
    <definedName name="_10__123Graph_ACHART_5" hidden="1">[1]Desktop!#REF!</definedName>
    <definedName name="_12__123Graph_ACHART_4" hidden="1">[2]Desktop!#REF!</definedName>
    <definedName name="_12__123Graph_ACHART_6" hidden="1">[1]Desktop!#REF!</definedName>
    <definedName name="_14__123Graph_ACHART_7" hidden="1">[1]Desktop!#REF!</definedName>
    <definedName name="_15__123Graph_ACHART_5" hidden="1">[2]Desktop!#REF!</definedName>
    <definedName name="_16__123Graph_ACHART_8" hidden="1">[1]Desktop!#REF!</definedName>
    <definedName name="_18__123Graph_ACHART_6" hidden="1">[2]Desktop!#REF!</definedName>
    <definedName name="_18__123Graph_XCHART_1" hidden="1">[1]Desktop!#REF!</definedName>
    <definedName name="_2__123Graph_ACHART_1" hidden="1">[1]Desktop!#REF!</definedName>
    <definedName name="_20__123Graph_XCHART_2" hidden="1">[1]Desktop!#REF!</definedName>
    <definedName name="_21__123Graph_ACHART_7" hidden="1">[2]Desktop!#REF!</definedName>
    <definedName name="_22__123Graph_XCHART_3" hidden="1">[1]Desktop!#REF!</definedName>
    <definedName name="_24__123Graph_ACHART_8" hidden="1">[2]Desktop!#REF!</definedName>
    <definedName name="_24__123Graph_XCHART_4" hidden="1">[1]Desktop!#REF!</definedName>
    <definedName name="_26__123Graph_XCHART_5" hidden="1">[1]Desktop!#REF!</definedName>
    <definedName name="_27__123Graph_XCHART_1" hidden="1">[2]Desktop!#REF!</definedName>
    <definedName name="_28__123Graph_XCHART_6" hidden="1">[1]Desktop!#REF!</definedName>
    <definedName name="_3__123Graph_ACHART_1" hidden="1">[2]Desktop!#REF!</definedName>
    <definedName name="_30__123Graph_XCHART_2" hidden="1">[2]Desktop!#REF!</definedName>
    <definedName name="_30__123Graph_XCHART_7" hidden="1">[1]Desktop!#REF!</definedName>
    <definedName name="_32__123Graph_XCHART_8" hidden="1">[1]Desktop!#REF!</definedName>
    <definedName name="_33__123Graph_XCHART_3" hidden="1">[2]Desktop!#REF!</definedName>
    <definedName name="_36__123Graph_XCHART_4" hidden="1">[2]Desktop!#REF!</definedName>
    <definedName name="_39__123Graph_XCHART_5" hidden="1">[2]Desktop!#REF!</definedName>
    <definedName name="_4__123Graph_ACHART_2" hidden="1">[1]Desktop!#REF!</definedName>
    <definedName name="_42__123Graph_XCHART_6" hidden="1">[2]Desktop!#REF!</definedName>
    <definedName name="_45__123Graph_XCHART_7" hidden="1">[2]Desktop!#REF!</definedName>
    <definedName name="_48__123Graph_XCHART_8" hidden="1">[2]Desktop!#REF!</definedName>
    <definedName name="_6__123Graph_ACHART_2" hidden="1">[2]Desktop!#REF!</definedName>
    <definedName name="_6__123Graph_ACHART_3" hidden="1">[1]Desktop!#REF!</definedName>
    <definedName name="_8__123Graph_ACHART_4" hidden="1">[1]Desktop!#REF!</definedName>
    <definedName name="_9__123Graph_ACHART_3" hidden="1">[2]Desktop!#REF!</definedName>
    <definedName name="_Key1" hidden="1">#REF!</definedName>
    <definedName name="_Order1" hidden="1">255</definedName>
    <definedName name="_Order2" hidden="1">255</definedName>
    <definedName name="_Sort" hidden="1">#REF!</definedName>
    <definedName name="ASD">#REF!</definedName>
    <definedName name="BUSINESS_STATE_LIST">#REF!</definedName>
    <definedName name="CIQWBGuid" hidden="1">"f214a1cb-8c9e-48b6-96ac-9210adbaa728"</definedName>
    <definedName name="ConvDate">#REF!</definedName>
    <definedName name="Day">#REF!</definedName>
    <definedName name="FormLabel">"LIFE16A"</definedName>
    <definedName name="GroupCode">"968"</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43516.8356828704</definedName>
    <definedName name="IQ_QTD" hidden="1">750000</definedName>
    <definedName name="IQ_TODAY" hidden="1">0</definedName>
    <definedName name="IQ_YTDMONTH" hidden="1">130000</definedName>
    <definedName name="MMI_Number">[3]Generate_CSV!$F$10</definedName>
    <definedName name="Model_Name_ValueOnly">[3]Generate_CSV!$D$23</definedName>
    <definedName name="Month">#REF!</definedName>
    <definedName name="NAICCode">"78077"</definedName>
    <definedName name="NvsASD">"V2013-12-31"</definedName>
    <definedName name="NvsAutoDrillOk">"VN"</definedName>
    <definedName name="NvsElapsedTime">0.00210648148640757</definedName>
    <definedName name="NvsEndTime">42439.6344444444</definedName>
    <definedName name="NvsInstLang">"VENG"</definedName>
    <definedName name="NvsInstSpec">"%,FEQ_SUM_BALBOOK,TBALBOOK_SUM_SB,NBB1000"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"VEIC"</definedName>
    <definedName name="NvsPanelEffdt">"V3007-12-31"</definedName>
    <definedName name="NvsPanelSetid">"VSHARE"</definedName>
    <definedName name="NvsReqBU">"VEIC"</definedName>
    <definedName name="NvsReqBUOnly">"VY"</definedName>
    <definedName name="NvsTransLed">"VN"</definedName>
    <definedName name="NvsTreeASD">"V2020-12-31"</definedName>
    <definedName name="OutputFilePath">[3]Generate_CSV!$F$2</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QTRBARCODE">"0"</definedName>
    <definedName name="RESULTS_File">[3]Generate_CSV!$D$19</definedName>
    <definedName name="RNG_CSV">[3]Generate_CSV!$C$27:$AC$75</definedName>
    <definedName name="RunInfo_Date">[3]Generate_CSV!$F$11</definedName>
    <definedName name="RunInfo_File">[4]README!$B$2</definedName>
    <definedName name="RunInfo_UserID">[3]Generate_CSV!$F$13</definedName>
    <definedName name="RunInfo_UserName">[3]Generate_CSV!$F$12</definedName>
    <definedName name="Runpar_valmo">[3]Generate_CSV!$L$28</definedName>
    <definedName name="RunPar_ValuationDate">[3]Generate_CSV!$F$16</definedName>
    <definedName name="Runpar_ValYr">[3]Generate_CSV!$M$28</definedName>
    <definedName name="SAPCrosstab1">#REF!</definedName>
    <definedName name="SFN">#REF!</definedName>
    <definedName name="SFV">#REF!</definedName>
    <definedName name="State">"01"</definedName>
    <definedName name="StateList">[5]LASTATE!$A$150:$C$212</definedName>
    <definedName name="STATES_ONLY_LIST">#REF!</definedName>
    <definedName name="vap.AccountRange">#REF!</definedName>
    <definedName name="Variables_List">#REF!</definedName>
    <definedName name="vcf.FormulaRange">#REF!</definedName>
    <definedName name="vpc.AsOfDate">#REF!</definedName>
    <definedName name="vpc.CopyColRange">#REF!</definedName>
    <definedName name="vpc.PasteCell">#REF!</definedName>
    <definedName name="vpc.ScopeFieldVar">#REF!</definedName>
    <definedName name="vrf.FormulaRange">#REF!</definedName>
    <definedName name="Work_Area">#REF!</definedName>
    <definedName name="wrn.disrep." hidden="1">{"ELADIS",#N/A,FALSE,"DISCRETE";"s2000dis",#N/A,FALSE,"DISCRETE";"spdadis",#N/A,FALSE,"DISCRETE";"spedis",#N/A,FALSE,"DISCRETE";"suldis",#N/A,FALSE,"DISCRETE";"ulildis",#N/A,FALSE,"DISCRETE";"vlidis",#N/A,FALSE,"DISCRETE";"ilplusdis",#N/A,FALSE,"DISCRETE"}</definedName>
    <definedName name="wrn.ytdrep." hidden="1">{"ELAYTD",#N/A,FALSE,"YTD";"S2000YTD",#N/A,FALSE,"YTD";"SPDAYTD",#N/A,FALSE,"YTD";"SPEYTD",#N/A,FALSE,"YTD";"SULYTD",#N/A,FALSE,"YTD";"ULILYTD",#N/A,FALSE,"YTD";"VLIYTD",#N/A,FALSE,"YTD";"ilplusytd",#N/A,FALSE,"YTD"}</definedName>
    <definedName name="Year">#REF!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2" i="4" l="1"/>
  <c r="I28" i="10" l="1"/>
  <c r="J28" i="10"/>
  <c r="N32" i="4" l="1"/>
  <c r="E44" i="4"/>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<sst xmlns="http://schemas.openxmlformats.org/spreadsheetml/2006/main" count="315" uniqueCount="175">
  <si>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</si>
  <si>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</si>
  <si>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</si>
  <si>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</si>
  <si>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</si>
  <si>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</si>
  <si>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</si>
  <si>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</si>
  <si>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</si>
  <si>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</si>
  <si>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</si>
  <si>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</si>
  <si>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</si>
  <si>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</si>
  <si>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</si>
  <si>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</si>
  <si>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</si>
  <si>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</si>
  <si>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</si>
  <si>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</si>
  <si>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</si>
  <si>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</si>
  <si>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</si>
  <si>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</si>
  <si>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</si>
  <si>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</si>
  <si>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</si>
  <si>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</si>
  <si>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</si>
  <si>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</si>
  <si>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</si>
  <si>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</si>
  <si>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</si>
  <si>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</si>
  <si>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</si>
  <si>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</si>
  <si>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</si>
  <si>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</si>
  <si>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</si>
  <si>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</si>
  <si>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</si>
  <si>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</si>
  <si>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</si>
  <si>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</si>
  <si>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</si>
  <si>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</si>
  <si>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</si>
  <si>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</si>
  <si>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</si>
  <si>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</si>
  <si>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</si>
  <si>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</si>
  <si>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</si>
  <si>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</si>
  <si>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</si>
  <si>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</si>
  <si>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</si>
  <si>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</si>
  <si>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</si>
  <si>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</si>
  <si>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</si>
  <si>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</si>
  <si>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</si>
  <si>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</si>
  <si>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</si>
  <si>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</si>
  <si>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</si>
  <si>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</si>
  <si>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</si>
  <si>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</si>
  <si>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</si>
  <si>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</si>
  <si>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</si>
  <si>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</si>
  <si>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</si>
  <si>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</si>
  <si>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</si>
  <si>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</si>
  <si>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</si>
  <si>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</si>
  <si>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</si>
  <si>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</si>
  <si>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</si>
  <si>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</si>
  <si>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</si>
  <si>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</si>
  <si>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</si>
  <si>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</si>
  <si>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</si>
  <si>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</si>
  <si>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</si>
  <si>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</si>
  <si>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</si>
  <si>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</si>
  <si>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</si>
  <si>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</si>
  <si>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</si>
  <si>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</si>
  <si>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</si>
  <si>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</si>
  <si>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</si>
  <si>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</si>
  <si>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</si>
  <si>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</si>
  <si>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</si>
  <si>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</si>
  <si>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</si>
  <si>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</si>
  <si>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</si>
  <si>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</si>
  <si>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</si>
  <si>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</si>
  <si>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</si>
  <si>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</si>
  <si>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</si>
  <si>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</si>
  <si>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</si>
  <si>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</si>
  <si>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</si>
  <si>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</si>
  <si>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</si>
  <si>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</si>
  <si>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</si>
  <si>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</si>
  <si>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</si>
  <si>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</si>
  <si>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</si>
  <si>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</si>
  <si>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</si>
  <si>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</si>
  <si>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</si>
  <si>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</si>
  <si>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</si>
  <si>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</si>
  <si>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</si>
  <si>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</si>
  <si>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</si>
  <si>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</si>
  <si>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</si>
  <si>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</si>
  <si>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</si>
  <si>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</si>
  <si>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</si>
  <si>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</si>
  <si>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</si>
  <si>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</si>
  <si>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</si>
  <si>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</si>
  <si>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</si>
  <si>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</si>
  <si>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</si>
  <si>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</si>
  <si>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</si>
  <si>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</si>
  <si>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</si>
  <si>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</si>
  <si>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</si>
  <si>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</si>
  <si>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</si>
  <si>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</si>
  <si>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</si>
  <si>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Equitable Financial Life Insurance Company of America</t>
  </si>
  <si>
    <t>No</t>
  </si>
  <si>
    <t>2.1a</t>
  </si>
  <si>
    <t>2.1b</t>
  </si>
  <si>
    <t>2.2a</t>
  </si>
  <si>
    <t>2.2b</t>
  </si>
  <si>
    <t>Based on company book of business by product (dental) allocated by percentage of actual California claims (sm vs lg group).</t>
  </si>
  <si>
    <t>Based on company reserves model for Dental claims.</t>
  </si>
  <si>
    <t>3.2a &amp; 3.2b</t>
  </si>
  <si>
    <t>N/A</t>
  </si>
  <si>
    <t>Not applicable</t>
  </si>
  <si>
    <t>Actual claims paid during the MLR reporting year regardless of incurred date.</t>
  </si>
  <si>
    <t xml:space="preserve">Actual claims incurred only during the MLR reporting year, paid through 3/31 of the following year. </t>
  </si>
  <si>
    <t>Based on company Exhibit 3 (Taxes, Licenses and Fees) allocated by percentage of actual California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</si>
</sst>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 numFmtId="168" formatCode="###,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8"/>
      <color rgb="FF1F497D"/>
      <name val="Verdana"/>
      <family val="2"/>
    </font>
    <font>
      <sz val="10"/>
      <color theme="1"/>
      <name val="Calibri"/>
      <family val="2"/>
    </font>
    <font>
      <b/>
      <u/>
      <sz val="12"/>
      <color rgb="FF7030A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DBE5F1"/>
        <bgColor rgb="FFFFFFFF"/>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346">
    <xf numFmtId="0" fontId="0"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2" fillId="0" borderId="0"/>
    <xf numFmtId="168" fontId="43" fillId="32" borderId="91" applyNumberFormat="0" applyAlignment="0" applyProtection="0">
      <alignment horizontal="left" vertical="center" indent="1"/>
    </xf>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0" borderId="0"/>
    <xf numFmtId="43" fontId="44" fillId="0" borderId="0" applyFont="0" applyFill="0" applyBorder="0" applyAlignment="0" applyProtection="0"/>
    <xf numFmtId="0" fontId="1" fillId="0" borderId="0"/>
    <xf numFmtId="44" fontId="1" fillId="0" borderId="0" applyFont="0" applyFill="0" applyBorder="0" applyAlignment="0" applyProtection="0"/>
  </cellStyleXfs>
  <cellXfs count="367">
    <xf numFmtId="0" fontId="0" fillId="0" borderId="0" xfId="0"/>
    <xf numFmtId="0" fontId="7" fillId="0" borderId="0" xfId="0" applyFont="1"/>
    <xf numFmtId="0" fontId="27" fillId="0" borderId="0" xfId="126" applyFont="1"/>
    <xf numFmtId="0" fontId="27" fillId="0" borderId="0" xfId="0" applyFont="1" applyProtection="1">
      <protection locked="0"/>
    </xf>
    <xf numFmtId="0" fontId="7" fillId="0" borderId="0" xfId="126" applyProtection="1">
      <protection locked="0"/>
    </xf>
    <xf numFmtId="0" fontId="7" fillId="0" borderId="0" xfId="125" applyFont="1" applyProtection="1">
      <protection locked="0"/>
    </xf>
    <xf numFmtId="0" fontId="7"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27" fillId="0" borderId="0" xfId="126" applyFont="1" applyProtection="1">
      <protection locked="0"/>
    </xf>
    <xf numFmtId="0" fontId="0" fillId="0" borderId="0" xfId="0" applyProtection="1">
      <protection locked="0"/>
    </xf>
    <xf numFmtId="0" fontId="33" fillId="0" borderId="0" xfId="0" applyFont="1"/>
    <xf numFmtId="0" fontId="33" fillId="0" borderId="0" xfId="0" applyFont="1" applyProtection="1">
      <protection locked="0"/>
    </xf>
    <xf numFmtId="0" fontId="34" fillId="0" borderId="0" xfId="0" applyFont="1"/>
    <xf numFmtId="0" fontId="33" fillId="0" borderId="0" xfId="0" applyFont="1" applyAlignment="1">
      <alignment wrapText="1"/>
    </xf>
    <xf numFmtId="0" fontId="33" fillId="24" borderId="35" xfId="325" applyFont="1" applyFill="1" applyBorder="1"/>
    <xf numFmtId="0" fontId="33" fillId="24" borderId="34" xfId="325" applyFont="1" applyFill="1" applyBorder="1"/>
    <xf numFmtId="0" fontId="34" fillId="0" borderId="22" xfId="325" quotePrefix="1" applyFont="1" applyBorder="1" applyAlignment="1">
      <alignment horizontal="right" vertical="center"/>
    </xf>
    <xf numFmtId="0" fontId="34" fillId="0" borderId="14" xfId="325" applyFont="1" applyBorder="1" applyAlignment="1">
      <alignment vertical="center"/>
    </xf>
    <xf numFmtId="49" fontId="34" fillId="0" borderId="62" xfId="325" applyNumberFormat="1" applyFont="1" applyBorder="1" applyAlignment="1" applyProtection="1">
      <alignment horizontal="left" vertical="center"/>
      <protection locked="0"/>
    </xf>
    <xf numFmtId="0" fontId="34" fillId="0" borderId="62" xfId="325" applyFont="1" applyBorder="1" applyAlignment="1" applyProtection="1">
      <alignment horizontal="left" vertical="center"/>
      <protection locked="0"/>
    </xf>
    <xf numFmtId="0" fontId="35" fillId="0" borderId="41" xfId="0" quotePrefix="1" applyFont="1" applyBorder="1" applyAlignment="1">
      <alignment horizontal="right"/>
    </xf>
    <xf numFmtId="0" fontId="34" fillId="0" borderId="63" xfId="325" applyFont="1" applyBorder="1" applyAlignment="1">
      <alignment wrapText="1"/>
    </xf>
    <xf numFmtId="0" fontId="36" fillId="0" borderId="0" xfId="0" applyFont="1" applyProtection="1">
      <protection locked="0"/>
    </xf>
    <xf numFmtId="0" fontId="33" fillId="0" borderId="0" xfId="125" applyFont="1" applyProtection="1">
      <protection locked="0"/>
    </xf>
    <xf numFmtId="0" fontId="34" fillId="0" borderId="0" xfId="125" applyFont="1"/>
    <xf numFmtId="0" fontId="33" fillId="0" borderId="0" xfId="125" applyFont="1"/>
    <xf numFmtId="0" fontId="33" fillId="0" borderId="0" xfId="0" applyFont="1" applyAlignment="1" applyProtection="1">
      <alignment wrapText="1"/>
      <protection locked="0"/>
    </xf>
    <xf numFmtId="0" fontId="33" fillId="0" borderId="0" xfId="126" applyFont="1"/>
    <xf numFmtId="0" fontId="33" fillId="0" borderId="0" xfId="126" applyFont="1" applyProtection="1">
      <protection locked="0"/>
    </xf>
    <xf numFmtId="0" fontId="33" fillId="26" borderId="0" xfId="126" applyFont="1" applyFill="1"/>
    <xf numFmtId="49" fontId="33" fillId="0" borderId="0" xfId="0" applyNumberFormat="1" applyFont="1" applyAlignment="1" applyProtection="1">
      <alignment horizontal="left"/>
      <protection locked="0"/>
    </xf>
    <xf numFmtId="0" fontId="34" fillId="0" borderId="0" xfId="125" applyFont="1" applyAlignment="1">
      <alignment horizontal="left"/>
    </xf>
    <xf numFmtId="0" fontId="33" fillId="0" borderId="0" xfId="125" applyFont="1" applyAlignment="1" applyProtection="1">
      <alignment wrapText="1"/>
      <protection locked="0"/>
    </xf>
    <xf numFmtId="0" fontId="33" fillId="0" borderId="0" xfId="0" applyFont="1" applyAlignment="1" applyProtection="1">
      <alignment horizontal="right"/>
      <protection locked="0"/>
    </xf>
    <xf numFmtId="49" fontId="33" fillId="0" borderId="35" xfId="0" applyNumberFormat="1" applyFont="1" applyBorder="1" applyAlignment="1">
      <alignment horizontal="center" vertical="top" wrapText="1"/>
    </xf>
    <xf numFmtId="49" fontId="33" fillId="0" borderId="34" xfId="0" applyNumberFormat="1" applyFont="1" applyBorder="1" applyAlignment="1">
      <alignment horizontal="center" vertical="top" wrapText="1"/>
    </xf>
    <xf numFmtId="49" fontId="33" fillId="0" borderId="26" xfId="0" applyNumberFormat="1" applyFont="1" applyBorder="1" applyAlignment="1">
      <alignment horizontal="center" vertical="top" wrapText="1"/>
    </xf>
    <xf numFmtId="14" fontId="33" fillId="0" borderId="40" xfId="0" applyNumberFormat="1" applyFont="1" applyBorder="1" applyAlignment="1">
      <alignment horizontal="center" vertical="top" wrapText="1"/>
    </xf>
    <xf numFmtId="14" fontId="33" fillId="0" borderId="32" xfId="0" applyNumberFormat="1" applyFont="1" applyBorder="1" applyAlignment="1">
      <alignment horizontal="center" vertical="top" wrapText="1"/>
    </xf>
    <xf numFmtId="14" fontId="33" fillId="0" borderId="45" xfId="0" applyNumberFormat="1" applyFont="1" applyBorder="1" applyAlignment="1">
      <alignment horizontal="center" vertical="top" wrapText="1"/>
    </xf>
    <xf numFmtId="0" fontId="33" fillId="0" borderId="52" xfId="0" applyFont="1" applyBorder="1" applyAlignment="1">
      <alignment horizontal="center" vertical="top" wrapText="1"/>
    </xf>
    <xf numFmtId="0" fontId="33" fillId="0" borderId="50" xfId="0" applyFont="1" applyBorder="1" applyAlignment="1">
      <alignment horizontal="center" vertical="top" wrapText="1"/>
    </xf>
    <xf numFmtId="0" fontId="33" fillId="0" borderId="24" xfId="0" applyFont="1" applyBorder="1" applyAlignment="1">
      <alignment horizontal="center" vertical="top" wrapText="1"/>
    </xf>
    <xf numFmtId="0" fontId="33" fillId="0" borderId="87" xfId="0" applyFont="1" applyBorder="1" applyAlignment="1">
      <alignment horizontal="center" vertical="top" wrapText="1"/>
    </xf>
    <xf numFmtId="0" fontId="33" fillId="0" borderId="45" xfId="0" applyFont="1" applyBorder="1" applyAlignment="1">
      <alignment horizontal="center" vertical="top" wrapText="1"/>
    </xf>
    <xf numFmtId="49" fontId="33" fillId="0" borderId="12" xfId="0" applyNumberFormat="1" applyFont="1" applyBorder="1" applyAlignment="1">
      <alignment horizontal="right" vertical="top"/>
    </xf>
    <xf numFmtId="0" fontId="33" fillId="0" borderId="15" xfId="0" applyFont="1" applyBorder="1" applyAlignment="1">
      <alignment horizontal="left" vertical="top" indent="1"/>
    </xf>
    <xf numFmtId="164" fontId="33" fillId="26" borderId="56" xfId="81" applyNumberFormat="1" applyFont="1" applyFill="1" applyBorder="1" applyAlignment="1" applyProtection="1">
      <alignment vertical="top"/>
    </xf>
    <xf numFmtId="164" fontId="33" fillId="26" borderId="26" xfId="81" applyNumberFormat="1" applyFont="1" applyFill="1" applyBorder="1" applyAlignment="1" applyProtection="1">
      <alignment vertical="top"/>
    </xf>
    <xf numFmtId="164" fontId="33" fillId="26" borderId="27" xfId="81" applyNumberFormat="1" applyFont="1" applyFill="1" applyBorder="1" applyAlignment="1" applyProtection="1">
      <alignment vertical="top"/>
    </xf>
    <xf numFmtId="164" fontId="33" fillId="26" borderId="0" xfId="81" applyNumberFormat="1" applyFont="1" applyFill="1" applyBorder="1" applyAlignment="1" applyProtection="1">
      <alignment vertical="top"/>
    </xf>
    <xf numFmtId="164" fontId="33" fillId="26" borderId="23" xfId="81" applyNumberFormat="1" applyFont="1" applyFill="1" applyBorder="1" applyAlignment="1" applyProtection="1">
      <alignment vertical="top"/>
    </xf>
    <xf numFmtId="49" fontId="33" fillId="0" borderId="13" xfId="0" applyNumberFormat="1" applyFont="1" applyBorder="1" applyAlignment="1">
      <alignment horizontal="right" vertical="top"/>
    </xf>
    <xf numFmtId="0" fontId="33" fillId="0" borderId="11" xfId="0" applyFont="1" applyBorder="1" applyAlignment="1">
      <alignment vertical="top"/>
    </xf>
    <xf numFmtId="164" fontId="33" fillId="27" borderId="23" xfId="81" applyNumberFormat="1" applyFont="1" applyFill="1" applyBorder="1" applyAlignment="1" applyProtection="1">
      <alignment vertical="top"/>
    </xf>
    <xf numFmtId="164" fontId="33" fillId="27" borderId="46" xfId="81" applyNumberFormat="1" applyFont="1" applyFill="1" applyBorder="1" applyAlignment="1" applyProtection="1">
      <alignment vertical="top"/>
    </xf>
    <xf numFmtId="164" fontId="33" fillId="27" borderId="27" xfId="81" applyNumberFormat="1" applyFont="1" applyFill="1" applyBorder="1" applyAlignment="1" applyProtection="1">
      <alignment vertical="top"/>
    </xf>
    <xf numFmtId="49" fontId="33" fillId="26" borderId="13" xfId="0" applyNumberFormat="1" applyFont="1" applyFill="1" applyBorder="1" applyAlignment="1">
      <alignment horizontal="right" vertical="top"/>
    </xf>
    <xf numFmtId="0" fontId="33" fillId="26" borderId="21" xfId="0" applyFont="1" applyFill="1" applyBorder="1" applyAlignment="1">
      <alignment horizontal="left" vertical="top"/>
    </xf>
    <xf numFmtId="164" fontId="33" fillId="26" borderId="37" xfId="81" applyNumberFormat="1" applyFont="1" applyFill="1" applyBorder="1" applyAlignment="1" applyProtection="1">
      <alignment vertical="top"/>
    </xf>
    <xf numFmtId="164" fontId="33" fillId="26" borderId="47" xfId="81" applyNumberFormat="1" applyFont="1" applyFill="1" applyBorder="1" applyAlignment="1" applyProtection="1">
      <alignment vertical="top"/>
    </xf>
    <xf numFmtId="164" fontId="33" fillId="26" borderId="86" xfId="81" applyNumberFormat="1" applyFont="1" applyFill="1" applyBorder="1" applyAlignment="1" applyProtection="1">
      <alignment vertical="top"/>
    </xf>
    <xf numFmtId="164" fontId="33" fillId="26" borderId="58" xfId="81" applyNumberFormat="1" applyFont="1" applyFill="1" applyBorder="1" applyAlignment="1" applyProtection="1">
      <alignment vertical="top"/>
    </xf>
    <xf numFmtId="164" fontId="33" fillId="26" borderId="36" xfId="81" applyNumberFormat="1" applyFont="1" applyFill="1" applyBorder="1" applyAlignment="1" applyProtection="1">
      <alignment vertical="top"/>
    </xf>
    <xf numFmtId="164" fontId="33" fillId="26" borderId="46" xfId="81" applyNumberFormat="1" applyFont="1" applyFill="1" applyBorder="1" applyAlignment="1" applyProtection="1">
      <alignment vertical="top"/>
    </xf>
    <xf numFmtId="164" fontId="33" fillId="26" borderId="57" xfId="81" applyNumberFormat="1" applyFont="1" applyFill="1" applyBorder="1" applyAlignment="1" applyProtection="1">
      <alignment vertical="top"/>
    </xf>
    <xf numFmtId="164" fontId="33" fillId="26" borderId="20" xfId="81" applyNumberFormat="1" applyFont="1" applyFill="1" applyBorder="1" applyAlignment="1" applyProtection="1">
      <alignment vertical="top"/>
    </xf>
    <xf numFmtId="49" fontId="33" fillId="0" borderId="11" xfId="0" applyNumberFormat="1" applyFont="1" applyBorder="1" applyAlignment="1">
      <alignment horizontal="right" vertical="top"/>
    </xf>
    <xf numFmtId="0" fontId="37" fillId="26" borderId="19" xfId="0" applyFont="1" applyFill="1" applyBorder="1" applyAlignment="1">
      <alignment vertical="top"/>
    </xf>
    <xf numFmtId="164" fontId="33" fillId="0" borderId="23" xfId="81" applyNumberFormat="1" applyFont="1" applyFill="1" applyBorder="1" applyAlignment="1" applyProtection="1">
      <alignment vertical="top"/>
      <protection locked="0"/>
    </xf>
    <xf numFmtId="164" fontId="33" fillId="0" borderId="46" xfId="81" applyNumberFormat="1" applyFont="1" applyFill="1" applyBorder="1" applyAlignment="1" applyProtection="1">
      <alignment vertical="top"/>
      <protection locked="0"/>
    </xf>
    <xf numFmtId="166" fontId="33" fillId="0" borderId="27" xfId="81" applyNumberFormat="1" applyFont="1" applyFill="1" applyBorder="1" applyAlignment="1" applyProtection="1">
      <alignment vertical="top"/>
      <protection locked="0"/>
    </xf>
    <xf numFmtId="166" fontId="33" fillId="0" borderId="57" xfId="81" applyNumberFormat="1" applyFont="1" applyFill="1" applyBorder="1" applyAlignment="1" applyProtection="1">
      <alignment vertical="top"/>
      <protection locked="0"/>
    </xf>
    <xf numFmtId="166" fontId="33" fillId="0" borderId="23" xfId="81" applyNumberFormat="1" applyFont="1" applyFill="1" applyBorder="1" applyAlignment="1" applyProtection="1">
      <alignment vertical="top"/>
      <protection locked="0"/>
    </xf>
    <xf numFmtId="166" fontId="33" fillId="0" borderId="20" xfId="81" applyNumberFormat="1" applyFont="1" applyFill="1" applyBorder="1" applyAlignment="1" applyProtection="1">
      <alignment vertical="top"/>
      <protection locked="0"/>
    </xf>
    <xf numFmtId="166" fontId="33" fillId="0" borderId="46" xfId="81" applyNumberFormat="1" applyFont="1" applyFill="1" applyBorder="1" applyAlignment="1" applyProtection="1">
      <alignment vertical="top"/>
      <protection locked="0"/>
    </xf>
    <xf numFmtId="166" fontId="33" fillId="0" borderId="23" xfId="81" applyNumberFormat="1" applyFont="1" applyBorder="1" applyAlignment="1" applyProtection="1">
      <alignment vertical="top"/>
      <protection locked="0"/>
    </xf>
    <xf numFmtId="164" fontId="33" fillId="27" borderId="29" xfId="81" applyNumberFormat="1" applyFont="1" applyFill="1" applyBorder="1" applyAlignment="1" applyProtection="1">
      <alignment vertical="top"/>
    </xf>
    <xf numFmtId="164" fontId="33" fillId="27" borderId="43" xfId="81" applyNumberFormat="1" applyFont="1" applyFill="1" applyBorder="1" applyAlignment="1" applyProtection="1">
      <alignment vertical="top"/>
    </xf>
    <xf numFmtId="0" fontId="33" fillId="0" borderId="11" xfId="0" applyFont="1" applyBorder="1"/>
    <xf numFmtId="0" fontId="33" fillId="26" borderId="11" xfId="0" applyFont="1" applyFill="1" applyBorder="1" applyAlignment="1">
      <alignment vertical="top"/>
    </xf>
    <xf numFmtId="0" fontId="33" fillId="0" borderId="11" xfId="0" applyFont="1" applyBorder="1" applyAlignment="1">
      <alignment horizontal="left" vertical="top" indent="1"/>
    </xf>
    <xf numFmtId="165" fontId="33" fillId="0" borderId="23" xfId="62" applyNumberFormat="1" applyFont="1" applyFill="1" applyBorder="1" applyAlignment="1" applyProtection="1">
      <alignment vertical="top"/>
      <protection locked="0"/>
    </xf>
    <xf numFmtId="165" fontId="33" fillId="0" borderId="27" xfId="62" applyNumberFormat="1" applyFont="1" applyFill="1" applyBorder="1" applyAlignment="1" applyProtection="1">
      <alignment vertical="top"/>
      <protection locked="0"/>
    </xf>
    <xf numFmtId="38" fontId="33" fillId="0" borderId="46" xfId="81" applyNumberFormat="1" applyFont="1" applyFill="1" applyBorder="1" applyAlignment="1" applyProtection="1">
      <alignment vertical="top"/>
      <protection locked="0"/>
    </xf>
    <xf numFmtId="165" fontId="33" fillId="27" borderId="24" xfId="62" applyNumberFormat="1" applyFont="1" applyFill="1" applyBorder="1" applyAlignment="1" applyProtection="1">
      <alignment vertical="top"/>
    </xf>
    <xf numFmtId="165" fontId="33" fillId="27" borderId="48" xfId="62" applyNumberFormat="1" applyFont="1" applyFill="1" applyBorder="1" applyAlignment="1" applyProtection="1">
      <alignment vertical="top"/>
    </xf>
    <xf numFmtId="0" fontId="33" fillId="26" borderId="12" xfId="0" applyFont="1" applyFill="1" applyBorder="1" applyAlignment="1">
      <alignment vertical="top"/>
    </xf>
    <xf numFmtId="0" fontId="33" fillId="26" borderId="15" xfId="0" applyFont="1" applyFill="1" applyBorder="1" applyAlignment="1">
      <alignment vertical="top"/>
    </xf>
    <xf numFmtId="0" fontId="33" fillId="26" borderId="16" xfId="0" applyFont="1" applyFill="1" applyBorder="1" applyAlignment="1">
      <alignment horizontal="left" vertical="top" indent="1"/>
    </xf>
    <xf numFmtId="165" fontId="33" fillId="25" borderId="34" xfId="62" applyNumberFormat="1" applyFont="1" applyFill="1" applyBorder="1" applyAlignment="1" applyProtection="1">
      <alignment vertical="top"/>
    </xf>
    <xf numFmtId="0" fontId="33" fillId="25" borderId="35" xfId="0" applyFont="1" applyFill="1" applyBorder="1"/>
    <xf numFmtId="165" fontId="33" fillId="25" borderId="26" xfId="62" applyNumberFormat="1" applyFont="1" applyFill="1" applyBorder="1" applyAlignment="1" applyProtection="1">
      <alignment vertical="top"/>
    </xf>
    <xf numFmtId="0" fontId="33" fillId="26" borderId="19" xfId="0" applyFont="1" applyFill="1" applyBorder="1" applyAlignment="1">
      <alignment vertical="top"/>
    </xf>
    <xf numFmtId="0" fontId="33" fillId="26" borderId="21" xfId="0" applyFont="1" applyFill="1" applyBorder="1" applyAlignment="1">
      <alignment vertical="top"/>
    </xf>
    <xf numFmtId="0" fontId="33" fillId="26" borderId="17" xfId="0" applyFont="1" applyFill="1" applyBorder="1" applyAlignment="1">
      <alignment horizontal="left" vertical="top" indent="1"/>
    </xf>
    <xf numFmtId="165" fontId="33" fillId="25" borderId="0" xfId="62" applyNumberFormat="1" applyFont="1" applyFill="1" applyBorder="1" applyAlignment="1" applyProtection="1">
      <alignment vertical="top"/>
    </xf>
    <xf numFmtId="0" fontId="33" fillId="25" borderId="29" xfId="0" applyFont="1" applyFill="1" applyBorder="1"/>
    <xf numFmtId="165" fontId="33" fillId="25" borderId="43" xfId="62" applyNumberFormat="1" applyFont="1" applyFill="1" applyBorder="1" applyAlignment="1" applyProtection="1">
      <alignment vertical="top"/>
    </xf>
    <xf numFmtId="49" fontId="33" fillId="0" borderId="22" xfId="0" applyNumberFormat="1" applyFont="1" applyBorder="1" applyAlignment="1">
      <alignment horizontal="right" vertical="top"/>
    </xf>
    <xf numFmtId="0" fontId="33" fillId="0" borderId="18" xfId="0" applyFont="1" applyBorder="1" applyAlignment="1">
      <alignment horizontal="left" vertical="top" indent="1"/>
    </xf>
    <xf numFmtId="0" fontId="33" fillId="0" borderId="18" xfId="0" applyFont="1" applyBorder="1" applyAlignment="1">
      <alignment vertical="top"/>
    </xf>
    <xf numFmtId="166" fontId="33" fillId="0" borderId="21" xfId="0" applyNumberFormat="1" applyFont="1" applyBorder="1" applyAlignment="1" applyProtection="1">
      <alignment vertical="top"/>
      <protection locked="0"/>
    </xf>
    <xf numFmtId="164" fontId="33" fillId="25" borderId="0" xfId="81" applyNumberFormat="1" applyFont="1" applyFill="1" applyBorder="1" applyProtection="1"/>
    <xf numFmtId="164" fontId="33" fillId="25" borderId="43" xfId="81" applyNumberFormat="1" applyFont="1" applyFill="1" applyBorder="1" applyProtection="1"/>
    <xf numFmtId="49" fontId="33" fillId="0" borderId="41" xfId="0" applyNumberFormat="1" applyFont="1" applyBorder="1" applyAlignment="1">
      <alignment horizontal="right" vertical="top"/>
    </xf>
    <xf numFmtId="0" fontId="33" fillId="0" borderId="42" xfId="0" applyFont="1" applyBorder="1" applyAlignment="1">
      <alignment horizontal="left" vertical="top" indent="1"/>
    </xf>
    <xf numFmtId="0" fontId="33" fillId="0" borderId="42" xfId="0" applyFont="1" applyBorder="1" applyAlignment="1">
      <alignment vertical="top"/>
    </xf>
    <xf numFmtId="166" fontId="33" fillId="0" borderId="53" xfId="0" applyNumberFormat="1" applyFont="1" applyBorder="1" applyAlignment="1" applyProtection="1">
      <alignment vertical="top"/>
      <protection locked="0"/>
    </xf>
    <xf numFmtId="164" fontId="33" fillId="25" borderId="32" xfId="81" applyNumberFormat="1" applyFont="1" applyFill="1" applyBorder="1" applyProtection="1"/>
    <xf numFmtId="0" fontId="33" fillId="25" borderId="40" xfId="0" applyFont="1" applyFill="1" applyBorder="1"/>
    <xf numFmtId="164" fontId="33" fillId="25" borderId="45" xfId="81" applyNumberFormat="1" applyFont="1" applyFill="1" applyBorder="1" applyProtection="1"/>
    <xf numFmtId="164" fontId="33" fillId="0" borderId="0" xfId="81" applyNumberFormat="1" applyFont="1" applyBorder="1" applyProtection="1">
      <protection locked="0"/>
    </xf>
    <xf numFmtId="0" fontId="34" fillId="0" borderId="0" xfId="126" applyFont="1"/>
    <xf numFmtId="14" fontId="33" fillId="0" borderId="0" xfId="0" applyNumberFormat="1" applyFont="1" applyAlignment="1" applyProtection="1">
      <alignment wrapText="1"/>
      <protection locked="0"/>
    </xf>
    <xf numFmtId="0" fontId="34" fillId="0" borderId="0" xfId="126" applyFont="1" applyAlignment="1" applyProtection="1">
      <alignment vertical="top"/>
      <protection locked="0"/>
    </xf>
    <xf numFmtId="0" fontId="38" fillId="0" borderId="0" xfId="199" applyFont="1" applyProtection="1"/>
    <xf numFmtId="0" fontId="33" fillId="0" borderId="37" xfId="0" applyFont="1" applyBorder="1" applyAlignment="1">
      <alignment horizontal="center" vertical="top" wrapText="1"/>
    </xf>
    <xf numFmtId="0" fontId="33" fillId="0" borderId="44" xfId="0" applyFont="1" applyBorder="1" applyAlignment="1">
      <alignment horizontal="center" vertical="top" wrapText="1"/>
    </xf>
    <xf numFmtId="0" fontId="33" fillId="26" borderId="30" xfId="0" applyFont="1" applyFill="1" applyBorder="1" applyAlignment="1">
      <alignment horizontal="center" vertical="top"/>
    </xf>
    <xf numFmtId="0" fontId="33" fillId="26" borderId="31" xfId="0" applyFont="1" applyFill="1" applyBorder="1" applyAlignment="1">
      <alignment horizontal="center" vertical="top"/>
    </xf>
    <xf numFmtId="0" fontId="33" fillId="26" borderId="25" xfId="0" applyFont="1" applyFill="1" applyBorder="1" applyAlignment="1">
      <alignment horizontal="center" vertical="top"/>
    </xf>
    <xf numFmtId="166" fontId="33" fillId="0" borderId="23" xfId="81" applyNumberFormat="1" applyFont="1" applyFill="1" applyBorder="1" applyAlignment="1" applyProtection="1">
      <alignment horizontal="center" vertical="top"/>
      <protection locked="0"/>
    </xf>
    <xf numFmtId="166" fontId="33" fillId="0" borderId="43" xfId="81" applyNumberFormat="1" applyFont="1" applyFill="1" applyBorder="1" applyAlignment="1" applyProtection="1">
      <alignment horizontal="center" vertical="top"/>
      <protection locked="0"/>
    </xf>
    <xf numFmtId="49" fontId="33" fillId="26" borderId="19" xfId="0" applyNumberFormat="1" applyFont="1" applyFill="1" applyBorder="1" applyAlignment="1">
      <alignment horizontal="right" vertical="top"/>
    </xf>
    <xf numFmtId="2" fontId="33" fillId="26" borderId="21" xfId="0" applyNumberFormat="1" applyFont="1" applyFill="1" applyBorder="1" applyAlignment="1">
      <alignment horizontal="right" vertical="top"/>
    </xf>
    <xf numFmtId="164" fontId="33" fillId="26" borderId="37" xfId="81" applyNumberFormat="1" applyFont="1" applyFill="1" applyBorder="1" applyAlignment="1" applyProtection="1">
      <alignment horizontal="center" vertical="top"/>
    </xf>
    <xf numFmtId="164" fontId="33" fillId="26" borderId="44" xfId="81" applyNumberFormat="1" applyFont="1" applyFill="1" applyBorder="1" applyAlignment="1" applyProtection="1">
      <alignment horizontal="center" vertical="top"/>
    </xf>
    <xf numFmtId="164" fontId="33" fillId="26" borderId="33" xfId="81" applyNumberFormat="1" applyFont="1" applyFill="1" applyBorder="1" applyAlignment="1" applyProtection="1">
      <alignment horizontal="center" vertical="top"/>
    </xf>
    <xf numFmtId="164" fontId="33" fillId="26" borderId="23" xfId="81" applyNumberFormat="1" applyFont="1" applyFill="1" applyBorder="1" applyAlignment="1" applyProtection="1">
      <alignment horizontal="center" vertical="top"/>
    </xf>
    <xf numFmtId="164" fontId="33" fillId="26" borderId="43" xfId="81" applyNumberFormat="1" applyFont="1" applyFill="1" applyBorder="1" applyAlignment="1" applyProtection="1">
      <alignment horizontal="center" vertical="top"/>
    </xf>
    <xf numFmtId="164" fontId="33" fillId="26" borderId="0" xfId="81" applyNumberFormat="1" applyFont="1" applyFill="1" applyBorder="1" applyAlignment="1" applyProtection="1">
      <alignment horizontal="center" vertical="top"/>
    </xf>
    <xf numFmtId="164" fontId="33" fillId="25" borderId="43" xfId="81" applyNumberFormat="1" applyFont="1" applyFill="1" applyBorder="1" applyAlignment="1" applyProtection="1">
      <alignment horizontal="center" vertical="top"/>
    </xf>
    <xf numFmtId="164" fontId="33" fillId="25" borderId="23" xfId="81" applyNumberFormat="1" applyFont="1" applyFill="1" applyBorder="1" applyAlignment="1" applyProtection="1">
      <alignment horizontal="center" vertical="top"/>
    </xf>
    <xf numFmtId="164" fontId="33" fillId="25" borderId="0" xfId="81" applyNumberFormat="1" applyFont="1" applyFill="1" applyBorder="1" applyAlignment="1" applyProtection="1">
      <alignment horizontal="center" vertical="top"/>
    </xf>
    <xf numFmtId="166" fontId="33" fillId="0" borderId="0" xfId="81" applyNumberFormat="1" applyFont="1" applyFill="1" applyBorder="1" applyAlignment="1" applyProtection="1">
      <alignment horizontal="center" vertical="top"/>
      <protection locked="0"/>
    </xf>
    <xf numFmtId="0" fontId="33" fillId="0" borderId="11" xfId="0" quotePrefix="1" applyFont="1" applyBorder="1" applyAlignment="1">
      <alignment horizontal="right" vertical="top"/>
    </xf>
    <xf numFmtId="164" fontId="33" fillId="25" borderId="46" xfId="81" applyNumberFormat="1" applyFont="1" applyFill="1" applyBorder="1" applyAlignment="1" applyProtection="1">
      <alignment horizontal="center" vertical="top"/>
    </xf>
    <xf numFmtId="164" fontId="33" fillId="25" borderId="57" xfId="81" applyNumberFormat="1" applyFont="1" applyFill="1" applyBorder="1" applyAlignment="1" applyProtection="1">
      <alignment horizontal="center" vertical="top"/>
    </xf>
    <xf numFmtId="164" fontId="33" fillId="26" borderId="46" xfId="81" applyNumberFormat="1" applyFont="1" applyFill="1" applyBorder="1" applyAlignment="1" applyProtection="1">
      <alignment horizontal="center" vertical="top"/>
    </xf>
    <xf numFmtId="164" fontId="33" fillId="26" borderId="57" xfId="81" applyNumberFormat="1" applyFont="1" applyFill="1" applyBorder="1" applyAlignment="1" applyProtection="1">
      <alignment horizontal="center" vertical="top"/>
    </xf>
    <xf numFmtId="166" fontId="33" fillId="0" borderId="46" xfId="81" applyNumberFormat="1" applyFont="1" applyFill="1" applyBorder="1" applyAlignment="1" applyProtection="1">
      <alignment horizontal="center" vertical="top"/>
      <protection locked="0"/>
    </xf>
    <xf numFmtId="166" fontId="33" fillId="0" borderId="57" xfId="81" applyNumberFormat="1" applyFont="1" applyFill="1" applyBorder="1" applyAlignment="1" applyProtection="1">
      <alignment horizontal="center" vertical="top"/>
      <protection locked="0"/>
    </xf>
    <xf numFmtId="0" fontId="33" fillId="0" borderId="11" xfId="0" quotePrefix="1" applyFont="1" applyBorder="1" applyAlignment="1">
      <alignment vertical="top"/>
    </xf>
    <xf numFmtId="0" fontId="39" fillId="0" borderId="0" xfId="0" applyFont="1" applyProtection="1">
      <protection locked="0"/>
    </xf>
    <xf numFmtId="164" fontId="33" fillId="26" borderId="24" xfId="81" applyNumberFormat="1" applyFont="1" applyFill="1" applyBorder="1" applyAlignment="1" applyProtection="1">
      <alignment horizontal="center" vertical="top"/>
    </xf>
    <xf numFmtId="164" fontId="33" fillId="26" borderId="45" xfId="81" applyNumberFormat="1" applyFont="1" applyFill="1" applyBorder="1" applyAlignment="1" applyProtection="1">
      <alignment horizontal="center" vertical="top"/>
    </xf>
    <xf numFmtId="164" fontId="33" fillId="26" borderId="32" xfId="81" applyNumberFormat="1" applyFont="1" applyFill="1" applyBorder="1" applyAlignment="1" applyProtection="1">
      <alignment horizontal="center" vertical="top"/>
    </xf>
    <xf numFmtId="0" fontId="34" fillId="0" borderId="0" xfId="126" applyFont="1" applyAlignment="1">
      <alignment horizontal="left" vertical="top" wrapText="1"/>
    </xf>
    <xf numFmtId="164" fontId="33" fillId="0" borderId="0" xfId="0" applyNumberFormat="1" applyFont="1" applyProtection="1">
      <protection locked="0"/>
    </xf>
    <xf numFmtId="0" fontId="33" fillId="26" borderId="0" xfId="0" applyFont="1" applyFill="1" applyAlignment="1">
      <alignment horizontal="left"/>
    </xf>
    <xf numFmtId="49" fontId="33" fillId="26" borderId="0" xfId="0" applyNumberFormat="1" applyFont="1" applyFill="1" applyAlignment="1">
      <alignment horizontal="left"/>
    </xf>
    <xf numFmtId="0" fontId="34" fillId="28" borderId="10" xfId="0" applyFont="1" applyFill="1" applyBorder="1" applyAlignment="1">
      <alignment horizontal="center"/>
    </xf>
    <xf numFmtId="0" fontId="33" fillId="0" borderId="10" xfId="0" applyFont="1" applyBorder="1" applyAlignment="1">
      <alignment horizontal="center"/>
    </xf>
    <xf numFmtId="0" fontId="34" fillId="28" borderId="74" xfId="0" applyFont="1" applyFill="1" applyBorder="1" applyAlignment="1">
      <alignment horizontal="left" indent="1"/>
    </xf>
    <xf numFmtId="0" fontId="33" fillId="0" borderId="75" xfId="0" applyFont="1" applyBorder="1" applyAlignment="1" applyProtection="1">
      <alignment horizontal="left" wrapText="1" indent="3"/>
      <protection locked="0"/>
    </xf>
    <xf numFmtId="0" fontId="33" fillId="0" borderId="75" xfId="0" applyFont="1" applyBorder="1" applyAlignment="1">
      <alignment horizontal="left" indent="2"/>
    </xf>
    <xf numFmtId="0" fontId="33" fillId="0" borderId="82" xfId="0" applyFont="1" applyBorder="1" applyAlignment="1">
      <alignment horizontal="left" indent="2"/>
    </xf>
    <xf numFmtId="0" fontId="33" fillId="0" borderId="80" xfId="0" applyFont="1" applyBorder="1" applyAlignment="1">
      <alignment horizontal="left" indent="2"/>
    </xf>
    <xf numFmtId="0" fontId="34" fillId="28" borderId="28" xfId="0" applyFont="1" applyFill="1" applyBorder="1" applyAlignment="1">
      <alignment horizontal="center"/>
    </xf>
    <xf numFmtId="0" fontId="33" fillId="0" borderId="28" xfId="0" applyFont="1" applyBorder="1" applyAlignment="1">
      <alignment horizontal="center"/>
    </xf>
    <xf numFmtId="0" fontId="33" fillId="0" borderId="0" xfId="0" applyFont="1" applyAlignment="1">
      <alignment horizontal="center"/>
    </xf>
    <xf numFmtId="0" fontId="34" fillId="29" borderId="55" xfId="0" applyFont="1" applyFill="1" applyBorder="1" applyAlignment="1">
      <alignment horizontal="left" indent="1"/>
    </xf>
    <xf numFmtId="0" fontId="33" fillId="28" borderId="76" xfId="0" applyFont="1" applyFill="1" applyBorder="1" applyAlignment="1">
      <alignment horizontal="left"/>
    </xf>
    <xf numFmtId="0" fontId="33" fillId="29" borderId="76" xfId="0" applyFont="1" applyFill="1" applyBorder="1" applyAlignment="1">
      <alignment horizontal="left" indent="2"/>
    </xf>
    <xf numFmtId="0" fontId="33" fillId="28" borderId="79" xfId="0" applyFont="1" applyFill="1" applyBorder="1" applyAlignment="1">
      <alignment horizontal="left"/>
    </xf>
    <xf numFmtId="0" fontId="33" fillId="28" borderId="81" xfId="0" applyFont="1" applyFill="1" applyBorder="1" applyAlignment="1">
      <alignment horizontal="left"/>
    </xf>
    <xf numFmtId="0" fontId="33" fillId="29" borderId="77" xfId="0" applyFont="1" applyFill="1" applyBorder="1" applyAlignment="1">
      <alignment horizontal="left" indent="2"/>
    </xf>
    <xf numFmtId="0" fontId="33" fillId="24" borderId="76" xfId="324" applyFont="1" applyFill="1" applyBorder="1" applyAlignment="1">
      <alignment horizontal="left"/>
    </xf>
    <xf numFmtId="0" fontId="33" fillId="28" borderId="33" xfId="0" applyFont="1" applyFill="1" applyBorder="1" applyAlignment="1">
      <alignment horizontal="left"/>
    </xf>
    <xf numFmtId="0" fontId="33" fillId="28" borderId="32" xfId="0" applyFont="1" applyFill="1" applyBorder="1" applyAlignment="1">
      <alignment horizontal="left"/>
    </xf>
    <xf numFmtId="0" fontId="33" fillId="0" borderId="0" xfId="126" applyFont="1" applyAlignment="1">
      <alignment horizontal="left"/>
    </xf>
    <xf numFmtId="49" fontId="33" fillId="0" borderId="65" xfId="125" applyNumberFormat="1" applyFont="1" applyBorder="1" applyAlignment="1">
      <alignment horizontal="right"/>
    </xf>
    <xf numFmtId="49" fontId="33" fillId="0" borderId="66" xfId="126" applyNumberFormat="1" applyFont="1" applyBorder="1" applyAlignment="1">
      <alignment horizontal="left" vertical="top" indent="1"/>
    </xf>
    <xf numFmtId="0" fontId="33" fillId="0" borderId="26" xfId="126" applyFont="1" applyBorder="1"/>
    <xf numFmtId="49" fontId="33" fillId="0" borderId="67" xfId="125" applyNumberFormat="1" applyFont="1" applyBorder="1" applyAlignment="1">
      <alignment horizontal="right"/>
    </xf>
    <xf numFmtId="0" fontId="33" fillId="0" borderId="43" xfId="126" applyFont="1" applyBorder="1" applyAlignment="1">
      <alignment horizontal="left" vertical="top" indent="1"/>
    </xf>
    <xf numFmtId="0" fontId="33" fillId="0" borderId="43" xfId="126" applyFont="1" applyBorder="1" applyAlignment="1">
      <alignment horizontal="left" vertical="top" wrapText="1" indent="1"/>
    </xf>
    <xf numFmtId="49" fontId="33" fillId="26" borderId="67" xfId="125" applyNumberFormat="1" applyFont="1" applyFill="1" applyBorder="1" applyAlignment="1">
      <alignment horizontal="right"/>
    </xf>
    <xf numFmtId="0" fontId="33" fillId="26" borderId="44" xfId="126" applyFont="1" applyFill="1" applyBorder="1" applyAlignment="1">
      <alignment horizontal="left" vertical="top" indent="1"/>
    </xf>
    <xf numFmtId="49" fontId="33" fillId="0" borderId="68" xfId="125" applyNumberFormat="1" applyFont="1" applyBorder="1" applyAlignment="1">
      <alignment horizontal="right"/>
    </xf>
    <xf numFmtId="0" fontId="33" fillId="26" borderId="43" xfId="125" applyFont="1" applyFill="1" applyBorder="1" applyAlignment="1">
      <alignment horizontal="left" vertical="top" indent="1"/>
    </xf>
    <xf numFmtId="0" fontId="33" fillId="0" borderId="25" xfId="0" applyFont="1" applyBorder="1" applyAlignment="1">
      <alignment vertical="top"/>
    </xf>
    <xf numFmtId="0" fontId="33" fillId="0" borderId="31" xfId="125" applyFont="1" applyBorder="1" applyAlignment="1">
      <alignment horizontal="left" vertical="top" indent="1"/>
    </xf>
    <xf numFmtId="49" fontId="33" fillId="26" borderId="71" xfId="125" applyNumberFormat="1" applyFont="1" applyFill="1" applyBorder="1" applyAlignment="1">
      <alignment horizontal="right"/>
    </xf>
    <xf numFmtId="0" fontId="33" fillId="26" borderId="33" xfId="0" applyFont="1" applyFill="1" applyBorder="1" applyAlignment="1">
      <alignment vertical="top"/>
    </xf>
    <xf numFmtId="0" fontId="33" fillId="26" borderId="44" xfId="125" applyFont="1" applyFill="1" applyBorder="1" applyAlignment="1">
      <alignment horizontal="left" vertical="top" indent="1"/>
    </xf>
    <xf numFmtId="0" fontId="34" fillId="0" borderId="67" xfId="126" applyFont="1" applyBorder="1"/>
    <xf numFmtId="0" fontId="33" fillId="0" borderId="43" xfId="125" applyFont="1" applyBorder="1"/>
    <xf numFmtId="49" fontId="33" fillId="26" borderId="69" xfId="125" applyNumberFormat="1" applyFont="1" applyFill="1" applyBorder="1" applyAlignment="1">
      <alignment horizontal="right"/>
    </xf>
    <xf numFmtId="0" fontId="33" fillId="26" borderId="32" xfId="0" applyFont="1" applyFill="1" applyBorder="1" applyAlignment="1">
      <alignment vertical="top"/>
    </xf>
    <xf numFmtId="0" fontId="33" fillId="26" borderId="45" xfId="125" applyFont="1" applyFill="1" applyBorder="1" applyAlignment="1">
      <alignment horizontal="left" vertical="top" indent="1"/>
    </xf>
    <xf numFmtId="0" fontId="34" fillId="0" borderId="0" xfId="126" applyFont="1" applyProtection="1">
      <protection locked="0"/>
    </xf>
    <xf numFmtId="0" fontId="34" fillId="0" borderId="0" xfId="126" applyFont="1" applyAlignment="1">
      <alignment vertical="top"/>
    </xf>
    <xf numFmtId="0" fontId="33" fillId="0" borderId="28" xfId="125" applyFont="1" applyBorder="1" applyAlignment="1">
      <alignment horizontal="center"/>
    </xf>
    <xf numFmtId="0" fontId="33" fillId="0" borderId="38" xfId="125" applyFont="1" applyBorder="1" applyAlignment="1">
      <alignment horizontal="center"/>
    </xf>
    <xf numFmtId="0" fontId="33" fillId="0" borderId="39" xfId="125" applyFont="1" applyBorder="1" applyAlignment="1">
      <alignment horizontal="center"/>
    </xf>
    <xf numFmtId="0" fontId="33" fillId="0" borderId="52" xfId="125" applyFont="1" applyBorder="1" applyAlignment="1">
      <alignment horizontal="center"/>
    </xf>
    <xf numFmtId="0" fontId="33" fillId="0" borderId="51" xfId="125" applyFont="1" applyBorder="1" applyAlignment="1">
      <alignment horizontal="center"/>
    </xf>
    <xf numFmtId="0" fontId="40" fillId="0" borderId="59" xfId="125" applyFont="1" applyBorder="1" applyAlignment="1">
      <alignment horizontal="center"/>
    </xf>
    <xf numFmtId="0" fontId="40" fillId="0" borderId="55" xfId="125" applyFont="1" applyBorder="1" applyAlignment="1">
      <alignment horizontal="center"/>
    </xf>
    <xf numFmtId="0" fontId="40" fillId="0" borderId="60" xfId="125" applyFont="1" applyBorder="1" applyAlignment="1">
      <alignment horizontal="center"/>
    </xf>
    <xf numFmtId="0" fontId="33" fillId="26" borderId="61" xfId="91" applyNumberFormat="1" applyFont="1" applyFill="1" applyBorder="1" applyAlignment="1" applyProtection="1">
      <alignment vertical="top"/>
    </xf>
    <xf numFmtId="0" fontId="33" fillId="26" borderId="25" xfId="91" applyNumberFormat="1" applyFont="1" applyFill="1" applyBorder="1" applyAlignment="1" applyProtection="1">
      <alignment vertical="top"/>
    </xf>
    <xf numFmtId="0" fontId="33" fillId="26" borderId="31" xfId="91" applyNumberFormat="1" applyFont="1" applyFill="1" applyBorder="1" applyAlignment="1" applyProtection="1">
      <alignment vertical="top"/>
    </xf>
    <xf numFmtId="164" fontId="33" fillId="0" borderId="29" xfId="81" applyNumberFormat="1" applyFont="1" applyFill="1" applyBorder="1" applyAlignment="1" applyProtection="1">
      <alignment horizontal="center" vertical="top"/>
      <protection locked="0"/>
    </xf>
    <xf numFmtId="164" fontId="33" fillId="0" borderId="0" xfId="81" applyNumberFormat="1" applyFont="1" applyFill="1" applyBorder="1" applyAlignment="1" applyProtection="1">
      <alignment horizontal="center" vertical="top"/>
      <protection locked="0"/>
    </xf>
    <xf numFmtId="164" fontId="33" fillId="0" borderId="29" xfId="92" applyNumberFormat="1" applyFont="1" applyFill="1" applyBorder="1" applyAlignment="1" applyProtection="1">
      <alignment vertical="top"/>
      <protection locked="0"/>
    </xf>
    <xf numFmtId="164" fontId="33" fillId="0" borderId="0" xfId="81" applyNumberFormat="1" applyFont="1" applyFill="1" applyBorder="1" applyAlignment="1" applyProtection="1">
      <alignment vertical="top"/>
      <protection locked="0"/>
    </xf>
    <xf numFmtId="164" fontId="33" fillId="27" borderId="0" xfId="91" applyNumberFormat="1" applyFont="1" applyFill="1" applyBorder="1" applyAlignment="1" applyProtection="1">
      <alignment vertical="top"/>
    </xf>
    <xf numFmtId="164" fontId="33" fillId="27" borderId="43" xfId="91" applyNumberFormat="1" applyFont="1" applyFill="1" applyBorder="1" applyAlignment="1" applyProtection="1">
      <alignment vertical="top"/>
    </xf>
    <xf numFmtId="164" fontId="33" fillId="27" borderId="0" xfId="81" applyNumberFormat="1" applyFont="1" applyFill="1" applyBorder="1" applyAlignment="1" applyProtection="1">
      <alignment horizontal="center" vertical="top"/>
    </xf>
    <xf numFmtId="0" fontId="33" fillId="26" borderId="49" xfId="91" applyNumberFormat="1" applyFont="1" applyFill="1" applyBorder="1" applyAlignment="1" applyProtection="1">
      <alignment vertical="top"/>
    </xf>
    <xf numFmtId="0" fontId="33" fillId="26" borderId="33" xfId="81" applyNumberFormat="1" applyFont="1" applyFill="1" applyBorder="1" applyAlignment="1" applyProtection="1">
      <alignment vertical="top"/>
    </xf>
    <xf numFmtId="0" fontId="33" fillId="26" borderId="44" xfId="81" applyNumberFormat="1" applyFont="1" applyFill="1" applyBorder="1" applyAlignment="1" applyProtection="1">
      <alignment vertical="top"/>
    </xf>
    <xf numFmtId="0" fontId="33" fillId="26" borderId="29" xfId="91" applyNumberFormat="1" applyFont="1" applyFill="1" applyBorder="1" applyAlignment="1" applyProtection="1">
      <alignment vertical="top"/>
    </xf>
    <xf numFmtId="0" fontId="33" fillId="26" borderId="43" xfId="91" applyNumberFormat="1" applyFont="1" applyFill="1" applyBorder="1" applyAlignment="1" applyProtection="1">
      <alignment vertical="top"/>
    </xf>
    <xf numFmtId="164" fontId="33" fillId="0" borderId="29" xfId="81" applyNumberFormat="1" applyFont="1" applyFill="1" applyBorder="1" applyAlignment="1" applyProtection="1">
      <alignment vertical="top"/>
      <protection locked="0"/>
    </xf>
    <xf numFmtId="164" fontId="33" fillId="27" borderId="0" xfId="81" applyNumberFormat="1" applyFont="1" applyFill="1" applyBorder="1" applyAlignment="1" applyProtection="1">
      <alignment vertical="top"/>
    </xf>
    <xf numFmtId="0" fontId="33" fillId="26" borderId="29" xfId="126" applyFont="1" applyFill="1" applyBorder="1" applyAlignment="1">
      <alignment horizontal="center" vertical="top"/>
    </xf>
    <xf numFmtId="0" fontId="33" fillId="26" borderId="0" xfId="126" applyFont="1" applyFill="1" applyAlignment="1">
      <alignment horizontal="center" vertical="top"/>
    </xf>
    <xf numFmtId="0" fontId="33" fillId="26" borderId="43" xfId="126" applyFont="1" applyFill="1" applyBorder="1" applyAlignment="1">
      <alignment horizontal="center" vertical="top"/>
    </xf>
    <xf numFmtId="3" fontId="33" fillId="0" borderId="54" xfId="126" applyNumberFormat="1" applyFont="1" applyBorder="1" applyAlignment="1" applyProtection="1">
      <alignment horizontal="center" vertical="top"/>
      <protection locked="0"/>
    </xf>
    <xf numFmtId="3" fontId="33" fillId="0" borderId="18" xfId="126" applyNumberFormat="1" applyFont="1" applyBorder="1" applyAlignment="1" applyProtection="1">
      <alignment horizontal="center" vertical="top"/>
      <protection locked="0"/>
    </xf>
    <xf numFmtId="37" fontId="33" fillId="27" borderId="18" xfId="126" applyNumberFormat="1" applyFont="1" applyFill="1" applyBorder="1" applyAlignment="1">
      <alignment horizontal="center" vertical="top"/>
    </xf>
    <xf numFmtId="37" fontId="33" fillId="27" borderId="70" xfId="126" applyNumberFormat="1" applyFont="1" applyFill="1" applyBorder="1" applyAlignment="1">
      <alignment horizontal="center" vertical="top"/>
    </xf>
    <xf numFmtId="3" fontId="33" fillId="0" borderId="61" xfId="126" applyNumberFormat="1" applyFont="1" applyBorder="1" applyAlignment="1" applyProtection="1">
      <alignment horizontal="center" vertical="top"/>
      <protection locked="0"/>
    </xf>
    <xf numFmtId="37" fontId="33" fillId="27" borderId="25" xfId="126" applyNumberFormat="1" applyFont="1" applyFill="1" applyBorder="1" applyAlignment="1">
      <alignment horizontal="center" vertical="top"/>
    </xf>
    <xf numFmtId="0" fontId="33" fillId="26" borderId="54" xfId="126" applyFont="1" applyFill="1" applyBorder="1" applyAlignment="1">
      <alignment horizontal="center" vertical="top"/>
    </xf>
    <xf numFmtId="0" fontId="33" fillId="26" borderId="18" xfId="126" applyFont="1" applyFill="1" applyBorder="1" applyAlignment="1">
      <alignment horizontal="center" vertical="top"/>
    </xf>
    <xf numFmtId="0" fontId="33" fillId="26" borderId="70" xfId="126" applyFont="1" applyFill="1" applyBorder="1" applyAlignment="1">
      <alignment horizontal="center" vertical="top"/>
    </xf>
    <xf numFmtId="0" fontId="33" fillId="26" borderId="61" xfId="125" applyFont="1" applyFill="1" applyBorder="1"/>
    <xf numFmtId="0" fontId="33" fillId="26" borderId="25" xfId="125" applyFont="1" applyFill="1" applyBorder="1"/>
    <xf numFmtId="0" fontId="33" fillId="26" borderId="31" xfId="125" applyFont="1" applyFill="1" applyBorder="1"/>
    <xf numFmtId="164" fontId="33" fillId="26" borderId="25" xfId="91" applyNumberFormat="1" applyFont="1" applyFill="1" applyBorder="1" applyAlignment="1" applyProtection="1"/>
    <xf numFmtId="0" fontId="33" fillId="26" borderId="25" xfId="0" applyFont="1" applyFill="1" applyBorder="1"/>
    <xf numFmtId="0" fontId="33" fillId="25" borderId="29" xfId="125" applyFont="1" applyFill="1" applyBorder="1"/>
    <xf numFmtId="0" fontId="33" fillId="25" borderId="0" xfId="125" applyFont="1" applyFill="1"/>
    <xf numFmtId="167" fontId="33" fillId="27" borderId="0" xfId="125" applyNumberFormat="1" applyFont="1" applyFill="1"/>
    <xf numFmtId="0" fontId="33" fillId="26" borderId="40" xfId="126" applyFont="1" applyFill="1" applyBorder="1" applyAlignment="1">
      <alignment horizontal="center" vertical="top"/>
    </xf>
    <xf numFmtId="0" fontId="33" fillId="26" borderId="32" xfId="126" applyFont="1" applyFill="1" applyBorder="1" applyAlignment="1">
      <alignment horizontal="center" vertical="top"/>
    </xf>
    <xf numFmtId="0" fontId="33" fillId="26" borderId="45" xfId="126" applyFont="1" applyFill="1" applyBorder="1" applyAlignment="1">
      <alignment horizontal="center" vertical="top"/>
    </xf>
    <xf numFmtId="49" fontId="34" fillId="26" borderId="0" xfId="125" applyNumberFormat="1" applyFont="1" applyFill="1" applyAlignment="1">
      <alignment horizontal="left"/>
    </xf>
    <xf numFmtId="0" fontId="34" fillId="0" borderId="0" xfId="126" applyFont="1" applyAlignment="1">
      <alignment horizontal="left"/>
    </xf>
    <xf numFmtId="0" fontId="34" fillId="0" borderId="0" xfId="0" applyFont="1" applyProtection="1">
      <protection locked="0"/>
    </xf>
    <xf numFmtId="0" fontId="37" fillId="0" borderId="0" xfId="0" applyFont="1"/>
    <xf numFmtId="0" fontId="34" fillId="0" borderId="0" xfId="0" applyFont="1" applyAlignment="1">
      <alignment horizontal="center"/>
    </xf>
    <xf numFmtId="0" fontId="34" fillId="24" borderId="38" xfId="0" applyFont="1" applyFill="1" applyBorder="1" applyAlignment="1">
      <alignment horizontal="center"/>
    </xf>
    <xf numFmtId="0" fontId="33" fillId="0" borderId="15" xfId="125" applyFont="1" applyBorder="1" applyAlignment="1">
      <alignment wrapText="1"/>
    </xf>
    <xf numFmtId="0" fontId="33" fillId="0" borderId="31" xfId="0" applyFont="1" applyBorder="1" applyAlignment="1">
      <alignment wrapText="1"/>
    </xf>
    <xf numFmtId="0" fontId="34" fillId="0" borderId="0" xfId="126" applyFont="1" applyAlignment="1">
      <alignment vertical="top" wrapText="1"/>
    </xf>
    <xf numFmtId="0" fontId="34" fillId="0" borderId="15" xfId="0" applyFont="1" applyBorder="1" applyAlignment="1">
      <alignment vertical="top"/>
    </xf>
    <xf numFmtId="0" fontId="34" fillId="0" borderId="25" xfId="0" applyFont="1" applyBorder="1" applyAlignment="1">
      <alignment vertical="top"/>
    </xf>
    <xf numFmtId="0" fontId="34" fillId="0" borderId="21" xfId="0" applyFont="1" applyBorder="1" applyAlignment="1">
      <alignment vertical="top"/>
    </xf>
    <xf numFmtId="0" fontId="34" fillId="0" borderId="33" xfId="0" applyFont="1" applyBorder="1" applyAlignment="1">
      <alignment vertical="top"/>
    </xf>
    <xf numFmtId="0" fontId="34" fillId="0" borderId="15" xfId="0" applyFont="1" applyBorder="1" applyAlignment="1">
      <alignment vertical="top" wrapText="1"/>
    </xf>
    <xf numFmtId="0" fontId="42" fillId="0" borderId="17" xfId="0" applyFont="1" applyBorder="1" applyAlignment="1">
      <alignment vertical="top"/>
    </xf>
    <xf numFmtId="0" fontId="34" fillId="0" borderId="16" xfId="0" applyFont="1" applyBorder="1" applyAlignment="1">
      <alignment vertical="top" wrapText="1"/>
    </xf>
    <xf numFmtId="0" fontId="34" fillId="24" borderId="28" xfId="0" applyFont="1" applyFill="1" applyBorder="1"/>
    <xf numFmtId="0" fontId="34" fillId="24" borderId="38" xfId="0" applyFont="1" applyFill="1" applyBorder="1"/>
    <xf numFmtId="0" fontId="34" fillId="30" borderId="28" xfId="0" applyFont="1" applyFill="1" applyBorder="1" applyAlignment="1">
      <alignment vertical="center" wrapText="1"/>
    </xf>
    <xf numFmtId="0" fontId="34" fillId="30" borderId="28" xfId="0" applyFont="1" applyFill="1" applyBorder="1" applyAlignment="1">
      <alignment vertical="center"/>
    </xf>
    <xf numFmtId="0" fontId="33" fillId="30" borderId="38" xfId="0" applyFont="1" applyFill="1" applyBorder="1" applyAlignment="1">
      <alignment vertical="center"/>
    </xf>
    <xf numFmtId="0" fontId="34" fillId="30" borderId="38" xfId="0" applyFont="1" applyFill="1" applyBorder="1" applyAlignment="1">
      <alignment vertical="center"/>
    </xf>
    <xf numFmtId="0" fontId="33" fillId="30" borderId="39" xfId="0" applyFont="1" applyFill="1" applyBorder="1" applyAlignment="1">
      <alignment vertical="center"/>
    </xf>
    <xf numFmtId="0" fontId="34" fillId="31" borderId="34" xfId="0" applyFont="1" applyFill="1" applyBorder="1"/>
    <xf numFmtId="0" fontId="34" fillId="31" borderId="35" xfId="0" applyFont="1" applyFill="1" applyBorder="1" applyAlignment="1">
      <alignment horizontal="right"/>
    </xf>
    <xf numFmtId="0" fontId="34" fillId="31" borderId="34" xfId="0" applyFont="1" applyFill="1" applyBorder="1" applyAlignment="1">
      <alignment horizontal="right"/>
    </xf>
    <xf numFmtId="0" fontId="34" fillId="31" borderId="26" xfId="0" applyFont="1" applyFill="1" applyBorder="1" applyAlignment="1">
      <alignment vertical="center"/>
    </xf>
    <xf numFmtId="0" fontId="34" fillId="31" borderId="35" xfId="0" applyFont="1" applyFill="1" applyBorder="1" applyAlignment="1">
      <alignment horizontal="right" vertical="center"/>
    </xf>
    <xf numFmtId="0" fontId="34" fillId="31" borderId="26" xfId="0" applyFont="1" applyFill="1" applyBorder="1" applyAlignment="1">
      <alignment horizontal="right" vertical="center"/>
    </xf>
    <xf numFmtId="0" fontId="34" fillId="24" borderId="39" xfId="0" applyFont="1" applyFill="1" applyBorder="1"/>
    <xf numFmtId="0" fontId="33" fillId="26" borderId="66" xfId="0" applyFont="1" applyFill="1" applyBorder="1" applyAlignment="1">
      <alignment vertical="center" wrapText="1"/>
    </xf>
    <xf numFmtId="0" fontId="34" fillId="0" borderId="0" xfId="0" applyFont="1" applyAlignment="1">
      <alignment vertical="center"/>
    </xf>
    <xf numFmtId="0" fontId="33" fillId="30" borderId="38" xfId="0" applyFont="1" applyFill="1" applyBorder="1" applyAlignment="1">
      <alignment vertical="center" wrapText="1"/>
    </xf>
    <xf numFmtId="0" fontId="33" fillId="30" borderId="39" xfId="0" applyFont="1" applyFill="1" applyBorder="1" applyAlignment="1">
      <alignment vertical="center" wrapText="1"/>
    </xf>
    <xf numFmtId="0" fontId="34" fillId="30" borderId="38" xfId="0" applyFont="1" applyFill="1" applyBorder="1" applyAlignment="1">
      <alignment horizontal="left" vertical="center"/>
    </xf>
    <xf numFmtId="0" fontId="34" fillId="31" borderId="38" xfId="0" applyFont="1" applyFill="1" applyBorder="1"/>
    <xf numFmtId="0" fontId="34" fillId="31" borderId="28" xfId="0" applyFont="1" applyFill="1" applyBorder="1" applyAlignment="1">
      <alignment horizontal="right"/>
    </xf>
    <xf numFmtId="0" fontId="34" fillId="31" borderId="38" xfId="0" applyFont="1" applyFill="1" applyBorder="1" applyAlignment="1">
      <alignment horizontal="right"/>
    </xf>
    <xf numFmtId="0" fontId="34" fillId="31" borderId="38" xfId="0" applyFont="1" applyFill="1" applyBorder="1" applyAlignment="1">
      <alignment horizontal="left"/>
    </xf>
    <xf numFmtId="0" fontId="31"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vertical="center"/>
    </xf>
    <xf numFmtId="0" fontId="33" fillId="29" borderId="78" xfId="0" applyFont="1" applyFill="1" applyBorder="1"/>
    <xf numFmtId="0" fontId="33" fillId="29" borderId="60" xfId="0" applyFont="1" applyFill="1" applyBorder="1"/>
    <xf numFmtId="0" fontId="33" fillId="0" borderId="78" xfId="0" applyFont="1" applyBorder="1" applyAlignment="1" applyProtection="1">
      <alignment wrapText="1"/>
      <protection locked="0"/>
    </xf>
    <xf numFmtId="0" fontId="41" fillId="0" borderId="0" xfId="0" applyFont="1" applyAlignment="1">
      <alignment vertical="center"/>
    </xf>
    <xf numFmtId="0" fontId="34" fillId="0" borderId="11" xfId="0" applyFont="1" applyBorder="1" applyAlignment="1">
      <alignment vertical="top"/>
    </xf>
    <xf numFmtId="0" fontId="34" fillId="0" borderId="0" xfId="0" applyFont="1" applyAlignment="1">
      <alignment vertical="top"/>
    </xf>
    <xf numFmtId="0" fontId="34" fillId="0" borderId="25" xfId="0" applyFont="1" applyBorder="1" applyAlignment="1">
      <alignment vertical="top" wrapText="1"/>
    </xf>
    <xf numFmtId="0" fontId="42" fillId="0" borderId="0" xfId="0" applyFont="1" applyAlignment="1">
      <alignment vertical="top"/>
    </xf>
    <xf numFmtId="0" fontId="34" fillId="31" borderId="28" xfId="125" applyFont="1" applyFill="1" applyBorder="1"/>
    <xf numFmtId="0" fontId="34" fillId="30" borderId="28" xfId="125" applyFont="1" applyFill="1" applyBorder="1" applyAlignment="1">
      <alignment vertical="center"/>
    </xf>
    <xf numFmtId="0" fontId="34" fillId="24" borderId="28" xfId="125" applyFont="1" applyFill="1" applyBorder="1"/>
    <xf numFmtId="0" fontId="33" fillId="24" borderId="38" xfId="0" applyFont="1" applyFill="1" applyBorder="1"/>
    <xf numFmtId="0" fontId="33" fillId="24" borderId="39" xfId="0" applyFont="1" applyFill="1" applyBorder="1"/>
    <xf numFmtId="0" fontId="34" fillId="31" borderId="35" xfId="125" applyFont="1" applyFill="1" applyBorder="1" applyAlignment="1">
      <alignment vertical="center"/>
    </xf>
    <xf numFmtId="0" fontId="34" fillId="31" borderId="28" xfId="125" applyFont="1" applyFill="1" applyBorder="1" applyAlignment="1">
      <alignment vertical="center"/>
    </xf>
    <xf numFmtId="0" fontId="34" fillId="31" borderId="38" xfId="125" applyFont="1" applyFill="1" applyBorder="1" applyAlignment="1">
      <alignment vertical="center"/>
    </xf>
    <xf numFmtId="0" fontId="34" fillId="31" borderId="39" xfId="125" applyFont="1" applyFill="1" applyBorder="1" applyAlignment="1">
      <alignment vertical="center"/>
    </xf>
    <xf numFmtId="0" fontId="34" fillId="31" borderId="38" xfId="125" applyFont="1" applyFill="1" applyBorder="1" applyAlignment="1">
      <alignment horizontal="right" vertical="center"/>
    </xf>
    <xf numFmtId="0" fontId="33" fillId="29" borderId="83" xfId="0" applyFont="1" applyFill="1" applyBorder="1" applyAlignment="1">
      <alignment vertical="top"/>
    </xf>
    <xf numFmtId="0" fontId="33" fillId="29" borderId="84" xfId="0" applyFont="1" applyFill="1" applyBorder="1" applyAlignment="1">
      <alignment vertical="top"/>
    </xf>
    <xf numFmtId="0" fontId="33" fillId="0" borderId="54" xfId="0" applyFont="1" applyBorder="1" applyProtection="1">
      <protection locked="0"/>
    </xf>
    <xf numFmtId="0" fontId="33" fillId="0" borderId="70" xfId="0" applyFont="1" applyBorder="1" applyProtection="1">
      <protection locked="0"/>
    </xf>
    <xf numFmtId="0" fontId="33" fillId="0" borderId="68" xfId="0" applyFont="1" applyBorder="1"/>
    <xf numFmtId="0" fontId="33" fillId="0" borderId="54" xfId="0" applyFont="1" applyBorder="1" applyAlignment="1">
      <alignment vertical="top"/>
    </xf>
    <xf numFmtId="0" fontId="33" fillId="0" borderId="54" xfId="0" applyFont="1" applyBorder="1"/>
    <xf numFmtId="0" fontId="33" fillId="0" borderId="54" xfId="0" applyFont="1" applyBorder="1" applyAlignment="1" applyProtection="1">
      <alignment vertical="top" wrapText="1"/>
      <protection locked="0"/>
    </xf>
    <xf numFmtId="0" fontId="33" fillId="0" borderId="70" xfId="0" applyFont="1" applyBorder="1" applyAlignment="1" applyProtection="1">
      <alignment vertical="top" wrapText="1"/>
      <protection locked="0"/>
    </xf>
    <xf numFmtId="0" fontId="33" fillId="29" borderId="54" xfId="0" applyFont="1" applyFill="1" applyBorder="1" applyAlignment="1">
      <alignment wrapText="1"/>
    </xf>
    <xf numFmtId="0" fontId="33" fillId="29" borderId="70" xfId="0" applyFont="1" applyFill="1" applyBorder="1" applyAlignment="1">
      <alignment wrapText="1"/>
    </xf>
    <xf numFmtId="0" fontId="34" fillId="24" borderId="31" xfId="0" applyFont="1" applyFill="1" applyBorder="1"/>
    <xf numFmtId="0" fontId="33" fillId="24" borderId="88" xfId="0" applyFont="1" applyFill="1" applyBorder="1"/>
    <xf numFmtId="49" fontId="33" fillId="0" borderId="0" xfId="0" applyNumberFormat="1" applyFont="1" applyAlignment="1" applyProtection="1">
      <alignment wrapText="1"/>
      <protection locked="0"/>
    </xf>
    <xf numFmtId="0" fontId="33" fillId="26" borderId="0" xfId="0" applyFont="1" applyFill="1"/>
    <xf numFmtId="49" fontId="33" fillId="26" borderId="0" xfId="125" applyNumberFormat="1" applyFont="1" applyFill="1"/>
    <xf numFmtId="49" fontId="33" fillId="26" borderId="0" xfId="0" applyNumberFormat="1" applyFont="1" applyFill="1"/>
    <xf numFmtId="0" fontId="34" fillId="31" borderId="34" xfId="0" applyFont="1" applyFill="1" applyBorder="1" applyAlignment="1">
      <alignment horizontal="center" vertical="center"/>
    </xf>
    <xf numFmtId="0" fontId="34" fillId="31" borderId="34" xfId="0" applyFont="1" applyFill="1" applyBorder="1" applyAlignment="1">
      <alignment vertical="center"/>
    </xf>
    <xf numFmtId="0" fontId="33" fillId="0" borderId="67" xfId="125" applyFont="1" applyBorder="1" applyAlignment="1">
      <alignment horizontal="right" vertical="center"/>
    </xf>
    <xf numFmtId="0" fontId="33" fillId="24" borderId="85" xfId="325" applyFont="1" applyFill="1" applyBorder="1" applyAlignment="1">
      <alignment horizontal="center"/>
    </xf>
    <xf numFmtId="0" fontId="33" fillId="26" borderId="21" xfId="0" applyFont="1" applyFill="1" applyBorder="1" applyAlignment="1">
      <alignment vertical="center" wrapText="1"/>
    </xf>
    <xf numFmtId="49" fontId="33" fillId="0" borderId="0" xfId="0" applyNumberFormat="1" applyFont="1"/>
    <xf numFmtId="0" fontId="34" fillId="0" borderId="73" xfId="0" applyFont="1" applyBorder="1" applyAlignment="1">
      <alignment horizontal="center"/>
    </xf>
    <xf numFmtId="0" fontId="34" fillId="28" borderId="73" xfId="0" applyFont="1" applyFill="1" applyBorder="1" applyAlignment="1">
      <alignment horizontal="center"/>
    </xf>
    <xf numFmtId="0" fontId="33" fillId="0" borderId="69" xfId="0" applyFont="1" applyBorder="1" applyAlignment="1" applyProtection="1">
      <alignment horizontal="left" wrapText="1" indent="3"/>
      <protection locked="0"/>
    </xf>
    <xf numFmtId="0" fontId="33" fillId="0" borderId="84" xfId="0" applyFont="1" applyBorder="1" applyAlignment="1" applyProtection="1">
      <alignment wrapText="1"/>
      <protection locked="0"/>
    </xf>
    <xf numFmtId="0" fontId="34" fillId="24" borderId="65" xfId="0" applyFont="1" applyFill="1" applyBorder="1" applyAlignment="1">
      <alignment vertical="top" wrapText="1"/>
    </xf>
    <xf numFmtId="0" fontId="34" fillId="0" borderId="12" xfId="0" applyFont="1" applyBorder="1" applyAlignment="1">
      <alignment horizontal="center"/>
    </xf>
    <xf numFmtId="0" fontId="33" fillId="0" borderId="89" xfId="0" applyFont="1" applyBorder="1"/>
    <xf numFmtId="0" fontId="34" fillId="24" borderId="72" xfId="0" applyFont="1" applyFill="1" applyBorder="1" applyAlignment="1">
      <alignment vertical="top" wrapText="1"/>
    </xf>
    <xf numFmtId="0" fontId="34" fillId="24" borderId="22" xfId="0" applyFont="1" applyFill="1" applyBorder="1" applyAlignment="1">
      <alignment vertical="top" wrapText="1"/>
    </xf>
    <xf numFmtId="0" fontId="33" fillId="0" borderId="10" xfId="0" applyFont="1" applyBorder="1" applyAlignment="1">
      <alignment wrapText="1"/>
    </xf>
    <xf numFmtId="0" fontId="33" fillId="0" borderId="26" xfId="0" applyFont="1" applyBorder="1" applyProtection="1">
      <protection locked="0"/>
    </xf>
    <xf numFmtId="0" fontId="33" fillId="0" borderId="70" xfId="0" applyFont="1" applyBorder="1" applyAlignment="1" applyProtection="1">
      <alignment vertical="top"/>
      <protection locked="0"/>
    </xf>
    <xf numFmtId="0" fontId="33" fillId="26" borderId="0" xfId="125" applyFont="1" applyFill="1" applyAlignment="1">
      <alignment horizontal="left"/>
    </xf>
    <xf numFmtId="0" fontId="33" fillId="26" borderId="0" xfId="125" applyFont="1" applyFill="1" applyProtection="1">
      <protection locked="0"/>
    </xf>
    <xf numFmtId="37" fontId="33" fillId="0" borderId="46" xfId="81" applyNumberFormat="1" applyFont="1" applyFill="1" applyBorder="1" applyAlignment="1" applyProtection="1">
      <alignment vertical="top"/>
      <protection locked="0"/>
    </xf>
    <xf numFmtId="0" fontId="7" fillId="26" borderId="0" xfId="125" applyFont="1" applyFill="1" applyProtection="1">
      <protection locked="0"/>
    </xf>
    <xf numFmtId="0" fontId="32" fillId="0" borderId="0" xfId="0" applyFont="1" applyAlignment="1" applyProtection="1">
      <alignment vertical="center"/>
      <protection locked="0"/>
    </xf>
    <xf numFmtId="0" fontId="41" fillId="0" borderId="0" xfId="0" applyFont="1" applyAlignment="1">
      <alignment horizontal="center" vertical="center"/>
    </xf>
    <xf numFmtId="0" fontId="33" fillId="0" borderId="0" xfId="0" applyFont="1" applyAlignment="1">
      <alignment horizontal="left" vertical="top" indent="1"/>
    </xf>
    <xf numFmtId="0" fontId="33" fillId="0" borderId="0" xfId="0" applyFont="1" applyAlignment="1">
      <alignment horizontal="left" vertical="top" wrapText="1" indent="1"/>
    </xf>
    <xf numFmtId="0" fontId="33" fillId="0" borderId="0" xfId="0" applyFont="1" applyAlignment="1">
      <alignment vertical="top"/>
    </xf>
    <xf numFmtId="0" fontId="33" fillId="26" borderId="0" xfId="0" applyFont="1" applyFill="1" applyAlignment="1">
      <alignment horizontal="left" vertical="top" indent="1"/>
    </xf>
    <xf numFmtId="166" fontId="33" fillId="0" borderId="27" xfId="81" applyNumberFormat="1" applyFont="1" applyBorder="1" applyAlignment="1" applyProtection="1">
      <alignment vertical="top"/>
      <protection locked="0"/>
    </xf>
    <xf numFmtId="165" fontId="33" fillId="27" borderId="87" xfId="62" applyNumberFormat="1" applyFont="1" applyFill="1" applyBorder="1" applyAlignment="1" applyProtection="1">
      <alignment vertical="top"/>
    </xf>
    <xf numFmtId="166" fontId="33" fillId="0" borderId="43" xfId="81" applyNumberFormat="1" applyFont="1" applyFill="1" applyBorder="1" applyAlignment="1" applyProtection="1">
      <alignment vertical="top"/>
      <protection locked="0"/>
    </xf>
    <xf numFmtId="165" fontId="33" fillId="0" borderId="43" xfId="62" applyNumberFormat="1" applyFont="1" applyFill="1" applyBorder="1" applyAlignment="1" applyProtection="1">
      <alignment vertical="top"/>
      <protection locked="0"/>
    </xf>
    <xf numFmtId="0" fontId="42" fillId="0" borderId="33" xfId="0" applyFont="1" applyBorder="1" applyAlignment="1">
      <alignment vertical="top"/>
    </xf>
    <xf numFmtId="0" fontId="33" fillId="0" borderId="25" xfId="0" applyFont="1" applyBorder="1" applyAlignment="1">
      <alignment horizontal="left" vertical="top" indent="1"/>
    </xf>
    <xf numFmtId="0" fontId="33" fillId="26" borderId="33" xfId="0" applyFont="1" applyFill="1" applyBorder="1" applyAlignment="1">
      <alignment horizontal="left" vertical="top" indent="1"/>
    </xf>
    <xf numFmtId="0" fontId="33" fillId="26" borderId="33" xfId="0" applyFont="1" applyFill="1" applyBorder="1" applyAlignment="1">
      <alignment horizontal="left" vertical="top" wrapText="1" indent="1"/>
    </xf>
    <xf numFmtId="0" fontId="33" fillId="0" borderId="90" xfId="0" applyFont="1" applyBorder="1" applyAlignment="1">
      <alignment horizontal="center" vertical="top" wrapText="1"/>
    </xf>
    <xf numFmtId="0" fontId="33" fillId="0" borderId="60" xfId="0" applyFont="1" applyBorder="1" applyAlignment="1">
      <alignment horizontal="center" vertical="top" wrapText="1"/>
    </xf>
    <xf numFmtId="166" fontId="33" fillId="0" borderId="29" xfId="81" applyNumberFormat="1" applyFont="1" applyFill="1" applyBorder="1" applyAlignment="1" applyProtection="1">
      <alignment horizontal="center" vertical="top"/>
      <protection locked="0"/>
    </xf>
    <xf numFmtId="0" fontId="34" fillId="0" borderId="64" xfId="325" applyFont="1" applyBorder="1" applyProtection="1">
      <protection locked="0"/>
    </xf>
    <xf numFmtId="164" fontId="33" fillId="27" borderId="29" xfId="81" applyNumberFormat="1" applyFont="1" applyFill="1" applyBorder="1" applyAlignment="1" applyProtection="1">
      <alignment horizontal="center" vertical="top"/>
    </xf>
    <xf numFmtId="167" fontId="33" fillId="27" borderId="43" xfId="125" applyNumberFormat="1" applyFont="1" applyFill="1" applyBorder="1"/>
    <xf numFmtId="44" fontId="33" fillId="0" borderId="23" xfId="81" applyFont="1" applyFill="1" applyBorder="1" applyAlignment="1" applyProtection="1">
      <alignment horizontal="center" vertical="top"/>
      <protection locked="0"/>
    </xf>
    <xf numFmtId="0" fontId="45" fillId="0" borderId="0" xfId="0" applyFont="1" applyProtection="1">
      <protection locked="0"/>
    </xf>
    <xf numFmtId="0" fontId="33" fillId="0" borderId="0" xfId="0" applyFont="1" applyFill="1" applyAlignment="1" applyProtection="1">
      <alignment horizontal="right"/>
      <protection locked="0"/>
    </xf>
    <xf numFmtId="0" fontId="33" fillId="0" borderId="0" xfId="0" applyFont="1" applyFill="1" applyProtection="1">
      <protection locked="0"/>
    </xf>
    <xf numFmtId="0" fontId="33" fillId="0" borderId="0" xfId="0" applyFont="1" applyFill="1"/>
  </cellXfs>
  <cellStyles count="34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omma 5" xfId="330" xr:uid="{3B84247E-D0B4-4083-96A0-8D966EAA14A1}"/>
    <cellStyle name="Comma 51" xfId="336" xr:uid="{2D4EDEFE-2461-4CCB-9E06-D5DF9E76E559}"/>
    <cellStyle name="Comma 6" xfId="339" xr:uid="{1CFAC197-8AD8-4C8E-A909-7BC16F97C420}"/>
    <cellStyle name="Comma 7" xfId="343" xr:uid="{CDA2C79F-5A5C-436F-BAA4-8F56CBD08257}"/>
    <cellStyle name="Currency" xfId="81" builtinId="4"/>
    <cellStyle name="Currency 10" xfId="345" xr:uid="{F68CF187-C900-4390-9021-1E118DC4321C}"/>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Currency 5" xfId="335" xr:uid="{9A64870A-8EFE-4009-BB17-8B8794DDD40F}"/>
    <cellStyle name="Currency 7" xfId="332" xr:uid="{EE05E386-E850-4BF6-BAB4-040306954805}"/>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11" xfId="342" xr:uid="{B28D1E70-D83E-401D-8CBE-E015D2DB198D}"/>
    <cellStyle name="Normal 13 2" xfId="329" xr:uid="{93D951B1-888D-43F9-B309-EEDB0177699F}"/>
    <cellStyle name="Normal 16" xfId="344" xr:uid="{E265BEE8-5D8A-4D54-83D0-8C4109AF233A}"/>
    <cellStyle name="Normal 17" xfId="328" xr:uid="{4C0A6044-7640-4D97-B9C9-0934AC9A92D6}"/>
    <cellStyle name="Normal 18" xfId="327" xr:uid="{FC32CB30-5D8C-4C69-991C-81A6DD64D989}"/>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29 2" xfId="333" xr:uid="{025417C9-9CEC-409E-99C5-2CC88B430737}"/>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 7" xfId="326" xr:uid="{62FCE741-0C44-4A21-A9C6-97709F9E78F5}"/>
    <cellStyle name="Normal 8" xfId="337" xr:uid="{56084C9E-A26B-4651-B930-3DE286C8B526}"/>
    <cellStyle name="Normal 9" xfId="331" xr:uid="{33DF4E82-AC2A-4ED9-88A7-CAD026C12059}"/>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3 9" xfId="341" xr:uid="{FAA3629A-A50A-4380-8461-0DB65796B559}"/>
    <cellStyle name="Percent 4" xfId="186" xr:uid="{00000000-0005-0000-0000-000038010000}"/>
    <cellStyle name="Percent 5" xfId="340" xr:uid="{94B45B2F-32DF-4361-9A18-C4C1212DA225}"/>
    <cellStyle name="Percent 5 2" xfId="334" xr:uid="{B23C2FB3-19FE-451A-9E20-180F49446194}"/>
    <cellStyle name="SAPMemberCell" xfId="338" xr:uid="{2498824F-1FD6-441B-B3B1-1F83B47A8078}"/>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NJ1AFSFS29\Valuation_SOX\SHARED\Nicole_m\EOC2006\SEPTEMBER\0609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j1afsfs29\Vrsm\SHARED\Nicole_m\EOC2006\SEPTEMBER\0609d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ealth%20Filings\2023%20Reporting\2023%20Filing%20Reports%20and%20Backup\California\Dental%20Medical%20Loss%20Ratio%20Reporting\EB%20Reserves%20Model_03312022_finalToboo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nj1afsfs29\vrsm\Users\Public\VSTS\Temp_Finance\MD_DownstreamModels\Dev\DOWNSTREAM_MODELS\MODEL\MMI_141\MMI_141_SOPVISL_v1.1_Q_Q.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09dt"/>
      <sheetName val="Parameters"/>
      <sheetName val="Desktop"/>
      <sheetName val="inventory"/>
      <sheetName val="Sheet2"/>
      <sheetName val="inventory upload"/>
      <sheetName val="gaap summary"/>
      <sheetName val="UPLOAD"/>
      <sheetName val="gaap soe"/>
      <sheetName val="gaap soe upload"/>
      <sheetName val="fas97gem"/>
      <sheetName val="fas97up"/>
      <sheetName val="fas97upload"/>
      <sheetName val="2"/>
      <sheetName val="2A"/>
      <sheetName val="2B"/>
      <sheetName val="inventorydac"/>
      <sheetName val="GeminiCreate"/>
      <sheetName val="CheckUpload"/>
      <sheetName val="ByProduct"/>
      <sheetName val="inventorydac upload"/>
      <sheetName val="inventoryifrsdac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09dt"/>
      <sheetName val="Parameters"/>
      <sheetName val="Desktop"/>
      <sheetName val="inventory"/>
      <sheetName val="Sheet2"/>
      <sheetName val="inventory upload"/>
      <sheetName val="gaap summary"/>
      <sheetName val="UPLOAD"/>
      <sheetName val="gaap soe"/>
      <sheetName val="gaap soe upload"/>
      <sheetName val="fas97gem"/>
      <sheetName val="fas97up"/>
      <sheetName val="fas97upload"/>
      <sheetName val="2"/>
      <sheetName val="2A"/>
      <sheetName val="2B"/>
      <sheetName val="inventorydac"/>
      <sheetName val="GeminiCreate"/>
      <sheetName val="CheckUpload"/>
      <sheetName val="ByProduct"/>
      <sheetName val="inventorydac upload"/>
      <sheetName val="inventoryifrsdac upload"/>
      <sheetName val="inventory_upload"/>
      <sheetName val="gaap_summary"/>
      <sheetName val="gaap_soe"/>
      <sheetName val="gaap_soe_upload"/>
      <sheetName val="inventorydac_upload"/>
      <sheetName val="inventoryifrsdac_upload"/>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te_CSV"/>
      <sheetName val="Test"/>
      <sheetName val="Control Log"/>
      <sheetName val="Instructions"/>
      <sheetName val="Evidence of Review"/>
      <sheetName val="Summary"/>
      <sheetName val="Date"/>
      <sheetName val="CI"/>
      <sheetName val="ACC"/>
      <sheetName val="ADDNY"/>
      <sheetName val="TDB"/>
      <sheetName val="MA PFL"/>
      <sheetName val="Dental"/>
      <sheetName val="Vision"/>
      <sheetName val="GroupLife"/>
      <sheetName val="DBL"/>
      <sheetName val="NY PFL"/>
      <sheetName val="STD_Rein"/>
      <sheetName val="STD_NO_Rein"/>
      <sheetName val="LTD"/>
      <sheetName val="LTD DLR_GAAP"/>
      <sheetName val="LTD DLR_STAT"/>
      <sheetName val="GRP LTD Unallocated"/>
      <sheetName val="Premium"/>
      <sheetName val="Claims"/>
      <sheetName val="Recon"/>
      <sheetName val="Sch HO - Reserves"/>
      <sheetName val="GAAP - Reserves"/>
      <sheetName val="STAT - Reserves"/>
      <sheetName val="Int Rates"/>
    </sheetNames>
    <sheetDataSet>
      <sheetData sheetId="0">
        <row r="2">
          <cell r="F2" t="str">
            <v>C:\Users\Public\VSTS\FINANCE\MD_DownstreamModels\Dev\DOWNSTREAM_MODELS\MODEL\MMI_160\Output</v>
          </cell>
        </row>
        <row r="10">
          <cell r="F10" t="str">
            <v>MMI_160</v>
          </cell>
        </row>
        <row r="11">
          <cell r="F11">
            <v>44498.503680555557</v>
          </cell>
        </row>
        <row r="12">
          <cell r="F12" t="str">
            <v>Duhigg, William</v>
          </cell>
        </row>
        <row r="13">
          <cell r="F13" t="str">
            <v>william_duhigg</v>
          </cell>
        </row>
        <row r="16">
          <cell r="F16">
            <v>44469</v>
          </cell>
        </row>
        <row r="19">
          <cell r="D19" t="str">
            <v>202109_MMI_160_DWNS_ALL_ALL_ALL_ALL_william_duhigg_20211029120518</v>
          </cell>
        </row>
        <row r="23">
          <cell r="D23" t="str">
            <v>C:\Users\Public\VSTS\FINANCE\MD_DownstreamModels\Dev\DOWNSTREAM_MODELS\MODEL\MMI_160\MMI_160_EB_Reserves_Model_v1.0_09302021_NEW.xlsm</v>
          </cell>
        </row>
        <row r="27">
          <cell r="C27" t="str">
            <v>RUN_NOTES</v>
          </cell>
          <cell r="D27" t="str">
            <v>RUN_NAME</v>
          </cell>
          <cell r="E27" t="str">
            <v>REPORT</v>
          </cell>
          <cell r="F27" t="str">
            <v>LINE_ITEM</v>
          </cell>
          <cell r="G27" t="str">
            <v>LINE_ITEM_ID</v>
          </cell>
          <cell r="H27" t="str">
            <v>SUB_LINE_ITEM</v>
          </cell>
          <cell r="I27" t="str">
            <v>SUB_LINE_ITEM_ID</v>
          </cell>
          <cell r="J27" t="str">
            <v>BAL_RLFWD_TREATMENT</v>
          </cell>
          <cell r="K27" t="str">
            <v>BALANCE_SOURCE</v>
          </cell>
          <cell r="L27" t="str">
            <v>VALUATION_MONTH</v>
          </cell>
          <cell r="M27" t="str">
            <v>VALUATION_YEAR</v>
          </cell>
          <cell r="N27" t="str">
            <v>MMI_ID</v>
          </cell>
          <cell r="O27" t="str">
            <v>LEGAL_ENTITY</v>
          </cell>
          <cell r="P27" t="str">
            <v>PRODUCT_GROUP</v>
          </cell>
          <cell r="Q27" t="str">
            <v>PRODUCT</v>
          </cell>
          <cell r="R27" t="str">
            <v>SUB_PRODUCT</v>
          </cell>
          <cell r="S27" t="str">
            <v>RIDER</v>
          </cell>
          <cell r="T27" t="str">
            <v>ISSUE_YEAR</v>
          </cell>
          <cell r="U27" t="str">
            <v>ACCOUNTING_BASIS</v>
          </cell>
          <cell r="V27" t="str">
            <v>VALUATION_PROCESS</v>
          </cell>
          <cell r="W27" t="str">
            <v>BALANCE</v>
          </cell>
          <cell r="X27" t="str">
            <v>FINAL_BALANCE</v>
          </cell>
          <cell r="Y27" t="str">
            <v>USERNAME</v>
          </cell>
          <cell r="Z27" t="str">
            <v>USERID</v>
          </cell>
          <cell r="AA27" t="str">
            <v>TIMESTAMP</v>
          </cell>
          <cell r="AB27" t="str">
            <v>RUN_ID</v>
          </cell>
          <cell r="AC27" t="str">
            <v>OUTPUT_FILE</v>
          </cell>
        </row>
        <row r="28">
          <cell r="C28" t="str">
            <v>Dental</v>
          </cell>
          <cell r="D28" t="str">
            <v>Balance, end of period</v>
          </cell>
          <cell r="E28" t="str">
            <v>Other Reserve - Balances</v>
          </cell>
          <cell r="F28" t="str">
            <v>Reserve - Direct</v>
          </cell>
          <cell r="G28">
            <v>1</v>
          </cell>
          <cell r="H28" t="str">
            <v>IBNR</v>
          </cell>
          <cell r="I28">
            <v>1</v>
          </cell>
          <cell r="J28" t="str">
            <v>Equal</v>
          </cell>
          <cell r="K28" t="str">
            <v>Model</v>
          </cell>
          <cell r="L28">
            <v>9</v>
          </cell>
          <cell r="M28">
            <v>2021</v>
          </cell>
          <cell r="N28" t="str">
            <v>MMI_160</v>
          </cell>
          <cell r="O28" t="str">
            <v>EFLIC</v>
          </cell>
          <cell r="P28" t="str">
            <v>EB</v>
          </cell>
          <cell r="Q28" t="str">
            <v>Dental</v>
          </cell>
          <cell r="R28"/>
          <cell r="T28" t="str">
            <v>All</v>
          </cell>
          <cell r="U28" t="str">
            <v>GAAP</v>
          </cell>
          <cell r="V28" t="str">
            <v>Employee Benefits</v>
          </cell>
          <cell r="W28">
            <v>260668.79</v>
          </cell>
          <cell r="X28" t="str">
            <v>Y</v>
          </cell>
          <cell r="Y28" t="str">
            <v>Duhigg, William</v>
          </cell>
          <cell r="Z28" t="str">
            <v>william_duhigg</v>
          </cell>
          <cell r="AA28">
            <v>44498.503680555557</v>
          </cell>
          <cell r="AB28" t="str">
            <v>20211029120518</v>
          </cell>
          <cell r="AC28" t="str">
            <v>C:\Users\Public\VSTS\FINANCE\MD_DownstreamModels\Dev\DOWNSTREAM_MODELS\MODEL\MMI_160\MMI_160_EB_Reserves_Model_v1.0_09302021_NEW.xlsm</v>
          </cell>
        </row>
        <row r="29">
          <cell r="C29" t="str">
            <v>Dental</v>
          </cell>
          <cell r="D29" t="str">
            <v>Balance, end of period</v>
          </cell>
          <cell r="E29" t="str">
            <v>Other Reserve - Balances</v>
          </cell>
          <cell r="F29" t="str">
            <v>Reserve - Direct</v>
          </cell>
          <cell r="G29">
            <v>1</v>
          </cell>
          <cell r="H29" t="str">
            <v>IBNR</v>
          </cell>
          <cell r="I29">
            <v>2</v>
          </cell>
          <cell r="J29" t="str">
            <v>Equal</v>
          </cell>
          <cell r="K29" t="str">
            <v>Model</v>
          </cell>
          <cell r="L29">
            <v>9</v>
          </cell>
          <cell r="M29">
            <v>2021</v>
          </cell>
          <cell r="N29" t="str">
            <v>MMI_160</v>
          </cell>
          <cell r="O29" t="str">
            <v>EFLOA</v>
          </cell>
          <cell r="P29" t="str">
            <v>EB</v>
          </cell>
          <cell r="Q29" t="str">
            <v>Dental</v>
          </cell>
          <cell r="R29"/>
          <cell r="T29" t="str">
            <v>All</v>
          </cell>
          <cell r="U29" t="str">
            <v>GAAP</v>
          </cell>
          <cell r="V29" t="str">
            <v>Employee Benefits</v>
          </cell>
          <cell r="W29">
            <v>3966498.56</v>
          </cell>
          <cell r="X29" t="str">
            <v>Y</v>
          </cell>
          <cell r="Y29" t="str">
            <v>Duhigg, William</v>
          </cell>
          <cell r="Z29" t="str">
            <v>william_duhigg</v>
          </cell>
          <cell r="AA29">
            <v>44498.503680555557</v>
          </cell>
          <cell r="AB29" t="str">
            <v>20211029120518</v>
          </cell>
          <cell r="AC29" t="str">
            <v>C:\Users\Public\VSTS\FINANCE\MD_DownstreamModels\Dev\DOWNSTREAM_MODELS\MODEL\MMI_160\MMI_160_EB_Reserves_Model_v1.0_09302021_NEW.xlsm</v>
          </cell>
        </row>
        <row r="30">
          <cell r="C30" t="str">
            <v>GroupLife</v>
          </cell>
          <cell r="D30" t="str">
            <v>Balance, end of period</v>
          </cell>
          <cell r="E30" t="str">
            <v>Other Reserve - Balances</v>
          </cell>
          <cell r="F30" t="str">
            <v>Reserve - Direct</v>
          </cell>
          <cell r="G30">
            <v>1</v>
          </cell>
          <cell r="H30" t="str">
            <v>IBNR</v>
          </cell>
          <cell r="I30">
            <v>3</v>
          </cell>
          <cell r="J30" t="str">
            <v>Equal</v>
          </cell>
          <cell r="K30" t="str">
            <v>Model</v>
          </cell>
          <cell r="L30">
            <v>9</v>
          </cell>
          <cell r="M30">
            <v>2021</v>
          </cell>
          <cell r="N30" t="str">
            <v>MMI_160</v>
          </cell>
          <cell r="O30" t="str">
            <v>EFLIC</v>
          </cell>
          <cell r="P30" t="str">
            <v>EB</v>
          </cell>
          <cell r="Q30" t="str">
            <v>GroupLife</v>
          </cell>
          <cell r="R30"/>
          <cell r="T30" t="str">
            <v>All</v>
          </cell>
          <cell r="U30" t="str">
            <v>GAAP</v>
          </cell>
          <cell r="V30" t="str">
            <v>Employee Benefits</v>
          </cell>
          <cell r="W30">
            <v>4115941.65</v>
          </cell>
          <cell r="X30" t="str">
            <v>Y</v>
          </cell>
          <cell r="Y30" t="str">
            <v>Duhigg, William</v>
          </cell>
          <cell r="Z30" t="str">
            <v>william_duhigg</v>
          </cell>
          <cell r="AA30">
            <v>44498.503680555557</v>
          </cell>
          <cell r="AB30" t="str">
            <v>20211029120518</v>
          </cell>
          <cell r="AC30" t="str">
            <v>C:\Users\Public\VSTS\FINANCE\MD_DownstreamModels\Dev\DOWNSTREAM_MODELS\MODEL\MMI_160\MMI_160_EB_Reserves_Model_v1.0_09302021_NEW.xlsm</v>
          </cell>
        </row>
        <row r="31">
          <cell r="C31" t="str">
            <v>GroupLife</v>
          </cell>
          <cell r="D31" t="str">
            <v>Balance, end of period</v>
          </cell>
          <cell r="E31" t="str">
            <v>Other Reserve - Balances</v>
          </cell>
          <cell r="F31" t="str">
            <v>Reserve - Direct</v>
          </cell>
          <cell r="G31">
            <v>1</v>
          </cell>
          <cell r="H31" t="str">
            <v>IBNR</v>
          </cell>
          <cell r="I31">
            <v>4</v>
          </cell>
          <cell r="J31" t="str">
            <v>Equal</v>
          </cell>
          <cell r="K31" t="str">
            <v>Model</v>
          </cell>
          <cell r="L31">
            <v>9</v>
          </cell>
          <cell r="M31">
            <v>2021</v>
          </cell>
          <cell r="N31" t="str">
            <v>MMI_160</v>
          </cell>
          <cell r="O31" t="str">
            <v>EFLOA</v>
          </cell>
          <cell r="P31" t="str">
            <v>EB</v>
          </cell>
          <cell r="Q31" t="str">
            <v>GroupLife</v>
          </cell>
          <cell r="R31"/>
          <cell r="T31" t="str">
            <v>All</v>
          </cell>
          <cell r="U31" t="str">
            <v>GAAP</v>
          </cell>
          <cell r="V31" t="str">
            <v>Employee Benefits</v>
          </cell>
          <cell r="W31">
            <v>15425646.279999999</v>
          </cell>
          <cell r="X31" t="str">
            <v>Y</v>
          </cell>
          <cell r="Y31" t="str">
            <v>Duhigg, William</v>
          </cell>
          <cell r="Z31" t="str">
            <v>william_duhigg</v>
          </cell>
          <cell r="AA31">
            <v>44498.503680555557</v>
          </cell>
          <cell r="AB31" t="str">
            <v>20211029120518</v>
          </cell>
          <cell r="AC31" t="str">
            <v>C:\Users\Public\VSTS\FINANCE\MD_DownstreamModels\Dev\DOWNSTREAM_MODELS\MODEL\MMI_160\MMI_160_EB_Reserves_Model_v1.0_09302021_NEW.xlsm</v>
          </cell>
        </row>
        <row r="32">
          <cell r="C32" t="str">
            <v>ADDNY</v>
          </cell>
          <cell r="D32" t="str">
            <v>Balance, end of period</v>
          </cell>
          <cell r="E32" t="str">
            <v>Other Reserve - Balances</v>
          </cell>
          <cell r="F32" t="str">
            <v>Reserve - Direct</v>
          </cell>
          <cell r="G32">
            <v>1</v>
          </cell>
          <cell r="H32" t="str">
            <v>IBNR</v>
          </cell>
          <cell r="I32">
            <v>5</v>
          </cell>
          <cell r="J32" t="str">
            <v>Equal</v>
          </cell>
          <cell r="K32" t="str">
            <v>Model</v>
          </cell>
          <cell r="L32">
            <v>9</v>
          </cell>
          <cell r="M32">
            <v>2021</v>
          </cell>
          <cell r="N32" t="str">
            <v>MMI_160</v>
          </cell>
          <cell r="O32" t="str">
            <v>EFLIC</v>
          </cell>
          <cell r="P32" t="str">
            <v>EB</v>
          </cell>
          <cell r="Q32" t="str">
            <v>ADDNY</v>
          </cell>
          <cell r="R32"/>
          <cell r="T32" t="str">
            <v>All</v>
          </cell>
          <cell r="U32" t="str">
            <v>GAAP</v>
          </cell>
          <cell r="V32" t="str">
            <v>Employee Benefits</v>
          </cell>
          <cell r="W32">
            <v>0</v>
          </cell>
          <cell r="X32" t="str">
            <v>Y</v>
          </cell>
          <cell r="Y32" t="str">
            <v>Duhigg, William</v>
          </cell>
          <cell r="Z32" t="str">
            <v>william_duhigg</v>
          </cell>
          <cell r="AA32">
            <v>44498.503680555557</v>
          </cell>
          <cell r="AB32" t="str">
            <v>20211029120518</v>
          </cell>
          <cell r="AC32" t="str">
            <v>C:\Users\Public\VSTS\FINANCE\MD_DownstreamModels\Dev\DOWNSTREAM_MODELS\MODEL\MMI_160\MMI_160_EB_Reserves_Model_v1.0_09302021_NEW.xlsm</v>
          </cell>
        </row>
        <row r="33">
          <cell r="C33" t="str">
            <v>ADDNY</v>
          </cell>
          <cell r="D33" t="str">
            <v>Balance, end of period</v>
          </cell>
          <cell r="E33" t="str">
            <v>Other Reserve - Balances</v>
          </cell>
          <cell r="F33" t="str">
            <v>Reserve - Direct</v>
          </cell>
          <cell r="G33">
            <v>1</v>
          </cell>
          <cell r="H33" t="str">
            <v>IBNR</v>
          </cell>
          <cell r="I33">
            <v>6</v>
          </cell>
          <cell r="J33" t="str">
            <v>Equal</v>
          </cell>
          <cell r="K33" t="str">
            <v>Model</v>
          </cell>
          <cell r="L33">
            <v>9</v>
          </cell>
          <cell r="M33">
            <v>2021</v>
          </cell>
          <cell r="N33" t="str">
            <v>MMI_160</v>
          </cell>
          <cell r="O33" t="str">
            <v>EFLOA</v>
          </cell>
          <cell r="P33" t="str">
            <v>EB</v>
          </cell>
          <cell r="Q33" t="str">
            <v>ADDNY</v>
          </cell>
          <cell r="R33"/>
          <cell r="T33" t="str">
            <v>All</v>
          </cell>
          <cell r="U33" t="str">
            <v>GAAP</v>
          </cell>
          <cell r="V33" t="str">
            <v>Employee Benefits</v>
          </cell>
          <cell r="W33">
            <v>0</v>
          </cell>
          <cell r="X33" t="str">
            <v>Y</v>
          </cell>
          <cell r="Y33" t="str">
            <v>Duhigg, William</v>
          </cell>
          <cell r="Z33" t="str">
            <v>william_duhigg</v>
          </cell>
          <cell r="AA33">
            <v>44498.503680555557</v>
          </cell>
          <cell r="AB33" t="str">
            <v>20211029120518</v>
          </cell>
          <cell r="AC33" t="str">
            <v>C:\Users\Public\VSTS\FINANCE\MD_DownstreamModels\Dev\DOWNSTREAM_MODELS\MODEL\MMI_160\MMI_160_EB_Reserves_Model_v1.0_09302021_NEW.xlsm</v>
          </cell>
        </row>
        <row r="34">
          <cell r="C34" t="str">
            <v>Vision</v>
          </cell>
          <cell r="D34" t="str">
            <v>Balance, end of period</v>
          </cell>
          <cell r="E34" t="str">
            <v>Other Reserve - Balances</v>
          </cell>
          <cell r="F34" t="str">
            <v>Reserve - Direct</v>
          </cell>
          <cell r="G34">
            <v>1</v>
          </cell>
          <cell r="H34" t="str">
            <v>IBNR</v>
          </cell>
          <cell r="I34">
            <v>7</v>
          </cell>
          <cell r="J34" t="str">
            <v>Equal</v>
          </cell>
          <cell r="K34" t="str">
            <v>Model</v>
          </cell>
          <cell r="L34">
            <v>9</v>
          </cell>
          <cell r="M34">
            <v>2021</v>
          </cell>
          <cell r="N34" t="str">
            <v>MMI_160</v>
          </cell>
          <cell r="O34" t="str">
            <v>EFLIC</v>
          </cell>
          <cell r="P34" t="str">
            <v>EB</v>
          </cell>
          <cell r="Q34" t="str">
            <v>Vision</v>
          </cell>
          <cell r="R34"/>
          <cell r="T34" t="str">
            <v>All</v>
          </cell>
          <cell r="U34" t="str">
            <v>GAAP</v>
          </cell>
          <cell r="V34" t="str">
            <v>Employee Benefits</v>
          </cell>
          <cell r="W34">
            <v>31074.73</v>
          </cell>
          <cell r="X34" t="str">
            <v>Y</v>
          </cell>
          <cell r="Y34" t="str">
            <v>Duhigg, William</v>
          </cell>
          <cell r="Z34" t="str">
            <v>william_duhigg</v>
          </cell>
          <cell r="AA34">
            <v>44498.503680555557</v>
          </cell>
          <cell r="AB34" t="str">
            <v>20211029120518</v>
          </cell>
          <cell r="AC34" t="str">
            <v>C:\Users\Public\VSTS\FINANCE\MD_DownstreamModels\Dev\DOWNSTREAM_MODELS\MODEL\MMI_160\MMI_160_EB_Reserves_Model_v1.0_09302021_NEW.xlsm</v>
          </cell>
        </row>
        <row r="35">
          <cell r="C35" t="str">
            <v>Vision</v>
          </cell>
          <cell r="D35" t="str">
            <v>Balance, end of period</v>
          </cell>
          <cell r="E35" t="str">
            <v>Other Reserve - Balances</v>
          </cell>
          <cell r="F35" t="str">
            <v>Reserve - Direct</v>
          </cell>
          <cell r="G35">
            <v>1</v>
          </cell>
          <cell r="H35" t="str">
            <v>IBNR</v>
          </cell>
          <cell r="I35">
            <v>8</v>
          </cell>
          <cell r="J35" t="str">
            <v>Equal</v>
          </cell>
          <cell r="K35" t="str">
            <v>Model</v>
          </cell>
          <cell r="L35">
            <v>9</v>
          </cell>
          <cell r="M35">
            <v>2021</v>
          </cell>
          <cell r="N35" t="str">
            <v>MMI_160</v>
          </cell>
          <cell r="O35" t="str">
            <v>EFLOA</v>
          </cell>
          <cell r="P35" t="str">
            <v>EB</v>
          </cell>
          <cell r="Q35" t="str">
            <v>Vision</v>
          </cell>
          <cell r="R35"/>
          <cell r="T35" t="str">
            <v>All</v>
          </cell>
          <cell r="U35" t="str">
            <v>GAAP</v>
          </cell>
          <cell r="V35" t="str">
            <v>Employee Benefits</v>
          </cell>
          <cell r="W35">
            <v>465165.1</v>
          </cell>
          <cell r="X35" t="str">
            <v>Y</v>
          </cell>
          <cell r="Y35" t="str">
            <v>Duhigg, William</v>
          </cell>
          <cell r="Z35" t="str">
            <v>william_duhigg</v>
          </cell>
          <cell r="AA35">
            <v>44498.503680555557</v>
          </cell>
          <cell r="AB35" t="str">
            <v>20211029120518</v>
          </cell>
          <cell r="AC35" t="str">
            <v>C:\Users\Public\VSTS\FINANCE\MD_DownstreamModels\Dev\DOWNSTREAM_MODELS\MODEL\MMI_160\MMI_160_EB_Reserves_Model_v1.0_09302021_NEW.xlsm</v>
          </cell>
        </row>
        <row r="36">
          <cell r="C36" t="str">
            <v>DBL</v>
          </cell>
          <cell r="D36" t="str">
            <v>Balance, end of period</v>
          </cell>
          <cell r="E36" t="str">
            <v>Other Reserve - Balances</v>
          </cell>
          <cell r="F36" t="str">
            <v>Reserve - Direct</v>
          </cell>
          <cell r="G36">
            <v>1</v>
          </cell>
          <cell r="H36" t="str">
            <v>IBNR</v>
          </cell>
          <cell r="I36">
            <v>9</v>
          </cell>
          <cell r="J36" t="str">
            <v>Equal</v>
          </cell>
          <cell r="K36" t="str">
            <v>Model</v>
          </cell>
          <cell r="L36">
            <v>9</v>
          </cell>
          <cell r="M36">
            <v>2021</v>
          </cell>
          <cell r="N36" t="str">
            <v>MMI_160</v>
          </cell>
          <cell r="O36" t="str">
            <v>EFLIC</v>
          </cell>
          <cell r="P36" t="str">
            <v>EB</v>
          </cell>
          <cell r="Q36" t="str">
            <v>DBL</v>
          </cell>
          <cell r="R36"/>
          <cell r="T36" t="str">
            <v>All</v>
          </cell>
          <cell r="U36" t="str">
            <v>GAAP</v>
          </cell>
          <cell r="V36" t="str">
            <v>Employee Benefits</v>
          </cell>
          <cell r="W36">
            <v>288072.11</v>
          </cell>
          <cell r="X36" t="str">
            <v>Y</v>
          </cell>
          <cell r="Y36" t="str">
            <v>Duhigg, William</v>
          </cell>
          <cell r="Z36" t="str">
            <v>william_duhigg</v>
          </cell>
          <cell r="AA36">
            <v>44498.503680555557</v>
          </cell>
          <cell r="AB36" t="str">
            <v>20211029120518</v>
          </cell>
          <cell r="AC36" t="str">
            <v>C:\Users\Public\VSTS\FINANCE\MD_DownstreamModels\Dev\DOWNSTREAM_MODELS\MODEL\MMI_160\MMI_160_EB_Reserves_Model_v1.0_09302021_NEW.xlsm</v>
          </cell>
        </row>
        <row r="37">
          <cell r="C37" t="str">
            <v>DBL</v>
          </cell>
          <cell r="D37" t="str">
            <v>Balance, end of period</v>
          </cell>
          <cell r="E37" t="str">
            <v>Other Reserve - Balances</v>
          </cell>
          <cell r="F37" t="str">
            <v>Reserve - Direct</v>
          </cell>
          <cell r="G37">
            <v>1</v>
          </cell>
          <cell r="H37" t="str">
            <v>IBNR</v>
          </cell>
          <cell r="I37">
            <v>10</v>
          </cell>
          <cell r="J37" t="str">
            <v>Equal</v>
          </cell>
          <cell r="K37" t="str">
            <v>Model</v>
          </cell>
          <cell r="L37">
            <v>9</v>
          </cell>
          <cell r="M37">
            <v>2021</v>
          </cell>
          <cell r="N37" t="str">
            <v>MMI_160</v>
          </cell>
          <cell r="O37" t="str">
            <v>EFLOA</v>
          </cell>
          <cell r="P37" t="str">
            <v>EB</v>
          </cell>
          <cell r="Q37" t="str">
            <v>DBL</v>
          </cell>
          <cell r="R37"/>
          <cell r="T37" t="str">
            <v>All</v>
          </cell>
          <cell r="U37" t="str">
            <v>GAAP</v>
          </cell>
          <cell r="V37" t="str">
            <v>Employee Benefits</v>
          </cell>
          <cell r="W37">
            <v>8831.09</v>
          </cell>
          <cell r="X37" t="str">
            <v>Y</v>
          </cell>
          <cell r="Y37" t="str">
            <v>Duhigg, William</v>
          </cell>
          <cell r="Z37" t="str">
            <v>william_duhigg</v>
          </cell>
          <cell r="AA37">
            <v>44498.503680555557</v>
          </cell>
          <cell r="AB37" t="str">
            <v>20211029120518</v>
          </cell>
          <cell r="AC37" t="str">
            <v>C:\Users\Public\VSTS\FINANCE\MD_DownstreamModels\Dev\DOWNSTREAM_MODELS\MODEL\MMI_160\MMI_160_EB_Reserves_Model_v1.0_09302021_NEW.xlsm</v>
          </cell>
        </row>
        <row r="38">
          <cell r="C38" t="str">
            <v>NY PFL</v>
          </cell>
          <cell r="D38" t="str">
            <v>Balance, end of period</v>
          </cell>
          <cell r="E38" t="str">
            <v>Other Reserve - Balances</v>
          </cell>
          <cell r="F38" t="str">
            <v>Reserve - Direct</v>
          </cell>
          <cell r="G38">
            <v>1</v>
          </cell>
          <cell r="H38" t="str">
            <v>IBNR</v>
          </cell>
          <cell r="I38">
            <v>11</v>
          </cell>
          <cell r="J38" t="str">
            <v>Equal</v>
          </cell>
          <cell r="K38" t="str">
            <v>Model</v>
          </cell>
          <cell r="L38">
            <v>9</v>
          </cell>
          <cell r="M38">
            <v>2021</v>
          </cell>
          <cell r="N38" t="str">
            <v>MMI_160</v>
          </cell>
          <cell r="O38" t="str">
            <v>EFLIC</v>
          </cell>
          <cell r="P38" t="str">
            <v>EB</v>
          </cell>
          <cell r="Q38" t="str">
            <v>NY PFL</v>
          </cell>
          <cell r="R38"/>
          <cell r="T38" t="str">
            <v>All</v>
          </cell>
          <cell r="U38" t="str">
            <v>GAAP</v>
          </cell>
          <cell r="V38" t="str">
            <v>Employee Benefits</v>
          </cell>
          <cell r="W38">
            <v>468802.46</v>
          </cell>
          <cell r="X38" t="str">
            <v>Y</v>
          </cell>
          <cell r="Y38" t="str">
            <v>Duhigg, William</v>
          </cell>
          <cell r="Z38" t="str">
            <v>william_duhigg</v>
          </cell>
          <cell r="AA38">
            <v>44498.503680555557</v>
          </cell>
          <cell r="AB38" t="str">
            <v>20211029120518</v>
          </cell>
          <cell r="AC38" t="str">
            <v>C:\Users\Public\VSTS\FINANCE\MD_DownstreamModels\Dev\DOWNSTREAM_MODELS\MODEL\MMI_160\MMI_160_EB_Reserves_Model_v1.0_09302021_NEW.xlsm</v>
          </cell>
        </row>
        <row r="39">
          <cell r="C39" t="str">
            <v>NY PFL</v>
          </cell>
          <cell r="D39" t="str">
            <v>Balance, end of period</v>
          </cell>
          <cell r="E39" t="str">
            <v>Other Reserve - Balances</v>
          </cell>
          <cell r="F39" t="str">
            <v>Reserve - Direct</v>
          </cell>
          <cell r="G39">
            <v>1</v>
          </cell>
          <cell r="H39" t="str">
            <v>IBNR</v>
          </cell>
          <cell r="I39">
            <v>12</v>
          </cell>
          <cell r="J39" t="str">
            <v>Equal</v>
          </cell>
          <cell r="K39" t="str">
            <v>Model</v>
          </cell>
          <cell r="L39">
            <v>9</v>
          </cell>
          <cell r="M39">
            <v>2021</v>
          </cell>
          <cell r="N39" t="str">
            <v>MMI_160</v>
          </cell>
          <cell r="O39" t="str">
            <v>EFLOA</v>
          </cell>
          <cell r="P39" t="str">
            <v>EB</v>
          </cell>
          <cell r="Q39" t="str">
            <v>NY PFL</v>
          </cell>
          <cell r="R39"/>
          <cell r="T39" t="str">
            <v>All</v>
          </cell>
          <cell r="U39" t="str">
            <v>GAAP</v>
          </cell>
          <cell r="V39" t="str">
            <v>Employee Benefits</v>
          </cell>
          <cell r="W39">
            <v>2020.56</v>
          </cell>
          <cell r="X39" t="str">
            <v>Y</v>
          </cell>
          <cell r="Y39" t="str">
            <v>Duhigg, William</v>
          </cell>
          <cell r="Z39" t="str">
            <v>william_duhigg</v>
          </cell>
          <cell r="AA39">
            <v>44498.503680555557</v>
          </cell>
          <cell r="AB39" t="str">
            <v>20211029120518</v>
          </cell>
          <cell r="AC39" t="str">
            <v>C:\Users\Public\VSTS\FINANCE\MD_DownstreamModels\Dev\DOWNSTREAM_MODELS\MODEL\MMI_160\MMI_160_EB_Reserves_Model_v1.0_09302021_NEW.xlsm</v>
          </cell>
        </row>
        <row r="40">
          <cell r="C40" t="str">
            <v>MA PFL</v>
          </cell>
          <cell r="D40" t="str">
            <v>Balance, end of period</v>
          </cell>
          <cell r="E40" t="str">
            <v>Other Reserve - Balances</v>
          </cell>
          <cell r="F40" t="str">
            <v>Reserve - Direct</v>
          </cell>
          <cell r="G40">
            <v>1</v>
          </cell>
          <cell r="H40" t="str">
            <v>IBNR</v>
          </cell>
          <cell r="I40">
            <v>13</v>
          </cell>
          <cell r="J40" t="str">
            <v>Equal</v>
          </cell>
          <cell r="K40" t="str">
            <v>Model</v>
          </cell>
          <cell r="L40">
            <v>9</v>
          </cell>
          <cell r="M40">
            <v>2021</v>
          </cell>
          <cell r="N40" t="str">
            <v>MMI_160</v>
          </cell>
          <cell r="O40" t="str">
            <v>EFLIC</v>
          </cell>
          <cell r="P40" t="str">
            <v>EB</v>
          </cell>
          <cell r="Q40" t="str">
            <v>MA PFL</v>
          </cell>
          <cell r="R40"/>
          <cell r="T40" t="str">
            <v>All</v>
          </cell>
          <cell r="U40" t="str">
            <v>GAAP</v>
          </cell>
          <cell r="V40" t="str">
            <v>Employee Benefits</v>
          </cell>
          <cell r="W40">
            <v>0</v>
          </cell>
          <cell r="X40" t="str">
            <v>Y</v>
          </cell>
          <cell r="Y40" t="str">
            <v>Duhigg, William</v>
          </cell>
          <cell r="Z40" t="str">
            <v>william_duhigg</v>
          </cell>
          <cell r="AA40">
            <v>44498.503680555557</v>
          </cell>
          <cell r="AB40" t="str">
            <v>20211029120518</v>
          </cell>
          <cell r="AC40" t="str">
            <v>C:\Users\Public\VSTS\FINANCE\MD_DownstreamModels\Dev\DOWNSTREAM_MODELS\MODEL\MMI_160\MMI_160_EB_Reserves_Model_v1.0_09302021_NEW.xlsm</v>
          </cell>
        </row>
        <row r="41">
          <cell r="C41" t="str">
            <v>MA PFL</v>
          </cell>
          <cell r="D41" t="str">
            <v>Balance, end of period</v>
          </cell>
          <cell r="E41" t="str">
            <v>Other Reserve - Balances</v>
          </cell>
          <cell r="F41" t="str">
            <v>Reserve - Direct</v>
          </cell>
          <cell r="G41">
            <v>1</v>
          </cell>
          <cell r="H41" t="str">
            <v>IBNR</v>
          </cell>
          <cell r="I41">
            <v>14</v>
          </cell>
          <cell r="J41" t="str">
            <v>Equal</v>
          </cell>
          <cell r="K41" t="str">
            <v>Model</v>
          </cell>
          <cell r="L41">
            <v>9</v>
          </cell>
          <cell r="M41">
            <v>2021</v>
          </cell>
          <cell r="N41" t="str">
            <v>MMI_160</v>
          </cell>
          <cell r="O41" t="str">
            <v>EFLOA</v>
          </cell>
          <cell r="P41" t="str">
            <v>EB</v>
          </cell>
          <cell r="Q41" t="str">
            <v>MA PFL</v>
          </cell>
          <cell r="R41"/>
          <cell r="T41" t="str">
            <v>All</v>
          </cell>
          <cell r="U41" t="str">
            <v>GAAP</v>
          </cell>
          <cell r="V41" t="str">
            <v>Employee Benefits</v>
          </cell>
          <cell r="W41">
            <v>311369.96999999997</v>
          </cell>
          <cell r="X41" t="str">
            <v>Y</v>
          </cell>
          <cell r="Y41" t="str">
            <v>Duhigg, William</v>
          </cell>
          <cell r="Z41" t="str">
            <v>william_duhigg</v>
          </cell>
          <cell r="AA41">
            <v>44498.503680555557</v>
          </cell>
          <cell r="AB41" t="str">
            <v>20211029120518</v>
          </cell>
          <cell r="AC41" t="str">
            <v>C:\Users\Public\VSTS\FINANCE\MD_DownstreamModels\Dev\DOWNSTREAM_MODELS\MODEL\MMI_160\MMI_160_EB_Reserves_Model_v1.0_09302021_NEW.xlsm</v>
          </cell>
        </row>
        <row r="42">
          <cell r="C42" t="str">
            <v>TDB</v>
          </cell>
          <cell r="D42" t="str">
            <v>Balance, end of period</v>
          </cell>
          <cell r="E42" t="str">
            <v>Other Reserve - Balances</v>
          </cell>
          <cell r="F42" t="str">
            <v>Reserve - Direct</v>
          </cell>
          <cell r="G42">
            <v>1</v>
          </cell>
          <cell r="H42" t="str">
            <v>IBNR</v>
          </cell>
          <cell r="I42">
            <v>15</v>
          </cell>
          <cell r="J42" t="str">
            <v>Equal</v>
          </cell>
          <cell r="K42" t="str">
            <v>Model</v>
          </cell>
          <cell r="L42">
            <v>9</v>
          </cell>
          <cell r="M42">
            <v>2021</v>
          </cell>
          <cell r="N42" t="str">
            <v>MMI_160</v>
          </cell>
          <cell r="O42" t="str">
            <v>EFLIC</v>
          </cell>
          <cell r="P42" t="str">
            <v>EB</v>
          </cell>
          <cell r="Q42" t="str">
            <v>TDB</v>
          </cell>
          <cell r="R42"/>
          <cell r="T42" t="str">
            <v>All</v>
          </cell>
          <cell r="U42" t="str">
            <v>GAAP</v>
          </cell>
          <cell r="V42" t="str">
            <v>Employee Benefits</v>
          </cell>
          <cell r="W42">
            <v>3983.54</v>
          </cell>
          <cell r="X42" t="str">
            <v>Y</v>
          </cell>
          <cell r="Y42" t="str">
            <v>Duhigg, William</v>
          </cell>
          <cell r="Z42" t="str">
            <v>william_duhigg</v>
          </cell>
          <cell r="AA42">
            <v>44498.503680555557</v>
          </cell>
          <cell r="AB42" t="str">
            <v>20211029120518</v>
          </cell>
          <cell r="AC42" t="str">
            <v>C:\Users\Public\VSTS\FINANCE\MD_DownstreamModels\Dev\DOWNSTREAM_MODELS\MODEL\MMI_160\MMI_160_EB_Reserves_Model_v1.0_09302021_NEW.xlsm</v>
          </cell>
        </row>
        <row r="43">
          <cell r="C43" t="str">
            <v>TDB</v>
          </cell>
          <cell r="D43" t="str">
            <v>Balance, end of period</v>
          </cell>
          <cell r="E43" t="str">
            <v>Other Reserve - Balances</v>
          </cell>
          <cell r="F43" t="str">
            <v>Reserve - Direct</v>
          </cell>
          <cell r="G43">
            <v>1</v>
          </cell>
          <cell r="H43" t="str">
            <v>IBNR</v>
          </cell>
          <cell r="I43">
            <v>16</v>
          </cell>
          <cell r="J43" t="str">
            <v>Equal</v>
          </cell>
          <cell r="K43" t="str">
            <v>Model</v>
          </cell>
          <cell r="L43">
            <v>9</v>
          </cell>
          <cell r="M43">
            <v>2021</v>
          </cell>
          <cell r="N43" t="str">
            <v>MMI_160</v>
          </cell>
          <cell r="O43" t="str">
            <v>EFLOA</v>
          </cell>
          <cell r="P43" t="str">
            <v>EB</v>
          </cell>
          <cell r="Q43" t="str">
            <v>TDB</v>
          </cell>
          <cell r="R43"/>
          <cell r="T43" t="str">
            <v>All</v>
          </cell>
          <cell r="U43" t="str">
            <v>GAAP</v>
          </cell>
          <cell r="V43" t="str">
            <v>Employee Benefits</v>
          </cell>
          <cell r="W43">
            <v>35312.1</v>
          </cell>
          <cell r="X43" t="str">
            <v>Y</v>
          </cell>
          <cell r="Y43" t="str">
            <v>Duhigg, William</v>
          </cell>
          <cell r="Z43" t="str">
            <v>william_duhigg</v>
          </cell>
          <cell r="AA43">
            <v>44498.503680555557</v>
          </cell>
          <cell r="AB43" t="str">
            <v>20211029120518</v>
          </cell>
          <cell r="AC43" t="str">
            <v>C:\Users\Public\VSTS\FINANCE\MD_DownstreamModels\Dev\DOWNSTREAM_MODELS\MODEL\MMI_160\MMI_160_EB_Reserves_Model_v1.0_09302021_NEW.xlsm</v>
          </cell>
        </row>
        <row r="44">
          <cell r="C44" t="str">
            <v>STD</v>
          </cell>
          <cell r="D44" t="str">
            <v>Balance, end of period</v>
          </cell>
          <cell r="E44" t="str">
            <v>Other Reserve - Balances</v>
          </cell>
          <cell r="F44" t="str">
            <v>Reserve - Direct</v>
          </cell>
          <cell r="G44">
            <v>1</v>
          </cell>
          <cell r="H44" t="str">
            <v>IBNR</v>
          </cell>
          <cell r="I44">
            <v>17</v>
          </cell>
          <cell r="J44" t="str">
            <v>Equal</v>
          </cell>
          <cell r="K44" t="str">
            <v>Model</v>
          </cell>
          <cell r="L44">
            <v>9</v>
          </cell>
          <cell r="M44">
            <v>2021</v>
          </cell>
          <cell r="N44" t="str">
            <v>MMI_160</v>
          </cell>
          <cell r="O44" t="str">
            <v>EFLIC</v>
          </cell>
          <cell r="P44" t="str">
            <v>EB</v>
          </cell>
          <cell r="Q44" t="str">
            <v>STD</v>
          </cell>
          <cell r="R44"/>
          <cell r="T44" t="str">
            <v>All</v>
          </cell>
          <cell r="U44" t="str">
            <v>GAAP</v>
          </cell>
          <cell r="V44" t="str">
            <v>Employee Benefits</v>
          </cell>
          <cell r="W44">
            <v>257357.01</v>
          </cell>
          <cell r="X44" t="str">
            <v>Y</v>
          </cell>
          <cell r="Y44" t="str">
            <v>Duhigg, William</v>
          </cell>
          <cell r="Z44" t="str">
            <v>william_duhigg</v>
          </cell>
          <cell r="AA44">
            <v>44498.503680555557</v>
          </cell>
          <cell r="AB44" t="str">
            <v>20211029120518</v>
          </cell>
          <cell r="AC44" t="str">
            <v>C:\Users\Public\VSTS\FINANCE\MD_DownstreamModels\Dev\DOWNSTREAM_MODELS\MODEL\MMI_160\MMI_160_EB_Reserves_Model_v1.0_09302021_NEW.xlsm</v>
          </cell>
        </row>
        <row r="45">
          <cell r="C45" t="str">
            <v>STD</v>
          </cell>
          <cell r="D45" t="str">
            <v>Balance, end of period</v>
          </cell>
          <cell r="E45" t="str">
            <v>Other Reserve - Balances</v>
          </cell>
          <cell r="F45" t="str">
            <v>Reserve - Direct</v>
          </cell>
          <cell r="G45">
            <v>1</v>
          </cell>
          <cell r="H45" t="str">
            <v>IBNR</v>
          </cell>
          <cell r="I45">
            <v>18</v>
          </cell>
          <cell r="J45" t="str">
            <v>Equal</v>
          </cell>
          <cell r="K45" t="str">
            <v>Model</v>
          </cell>
          <cell r="L45">
            <v>9</v>
          </cell>
          <cell r="M45">
            <v>2021</v>
          </cell>
          <cell r="N45" t="str">
            <v>MMI_160</v>
          </cell>
          <cell r="O45" t="str">
            <v>EFLOA</v>
          </cell>
          <cell r="P45" t="str">
            <v>EB</v>
          </cell>
          <cell r="Q45" t="str">
            <v>STD</v>
          </cell>
          <cell r="R45"/>
          <cell r="T45" t="str">
            <v>All</v>
          </cell>
          <cell r="U45" t="str">
            <v>GAAP</v>
          </cell>
          <cell r="V45" t="str">
            <v>Employee Benefits</v>
          </cell>
          <cell r="W45">
            <v>2853965.29</v>
          </cell>
          <cell r="X45" t="str">
            <v>Y</v>
          </cell>
          <cell r="Y45" t="str">
            <v>Duhigg, William</v>
          </cell>
          <cell r="Z45" t="str">
            <v>william_duhigg</v>
          </cell>
          <cell r="AA45">
            <v>44498.503680555557</v>
          </cell>
          <cell r="AB45" t="str">
            <v>20211029120518</v>
          </cell>
          <cell r="AC45" t="str">
            <v>C:\Users\Public\VSTS\FINANCE\MD_DownstreamModels\Dev\DOWNSTREAM_MODELS\MODEL\MMI_160\MMI_160_EB_Reserves_Model_v1.0_09302021_NEW.xlsm</v>
          </cell>
        </row>
        <row r="46">
          <cell r="C46" t="str">
            <v>LTD (GAAP)</v>
          </cell>
          <cell r="D46" t="str">
            <v>Balance, end of period</v>
          </cell>
          <cell r="E46" t="str">
            <v>Other Reserve - Balances</v>
          </cell>
          <cell r="F46" t="str">
            <v>Reserve - Direct</v>
          </cell>
          <cell r="G46">
            <v>1</v>
          </cell>
          <cell r="H46" t="str">
            <v>IBNR</v>
          </cell>
          <cell r="I46">
            <v>19</v>
          </cell>
          <cell r="J46" t="str">
            <v>Equal</v>
          </cell>
          <cell r="K46" t="str">
            <v>Model</v>
          </cell>
          <cell r="L46">
            <v>9</v>
          </cell>
          <cell r="M46">
            <v>2021</v>
          </cell>
          <cell r="N46" t="str">
            <v>MMI_160</v>
          </cell>
          <cell r="O46" t="str">
            <v>EFLIC</v>
          </cell>
          <cell r="P46" t="str">
            <v>EB</v>
          </cell>
          <cell r="Q46" t="str">
            <v>LTD</v>
          </cell>
          <cell r="R46"/>
          <cell r="T46" t="str">
            <v>All</v>
          </cell>
          <cell r="U46" t="str">
            <v>GAAP</v>
          </cell>
          <cell r="V46" t="str">
            <v>Employee Benefits</v>
          </cell>
          <cell r="W46">
            <v>1753236.54</v>
          </cell>
          <cell r="X46" t="str">
            <v>Y</v>
          </cell>
          <cell r="Y46" t="str">
            <v>Duhigg, William</v>
          </cell>
          <cell r="Z46" t="str">
            <v>william_duhigg</v>
          </cell>
          <cell r="AA46">
            <v>44498.503680555557</v>
          </cell>
          <cell r="AB46" t="str">
            <v>20211029120518</v>
          </cell>
          <cell r="AC46" t="str">
            <v>C:\Users\Public\VSTS\FINANCE\MD_DownstreamModels\Dev\DOWNSTREAM_MODELS\MODEL\MMI_160\MMI_160_EB_Reserves_Model_v1.0_09302021_NEW.xlsm</v>
          </cell>
        </row>
        <row r="47">
          <cell r="C47" t="str">
            <v>LTD (GAAP)</v>
          </cell>
          <cell r="D47" t="str">
            <v>Balance, end of period</v>
          </cell>
          <cell r="E47" t="str">
            <v>Other Reserve - Balances</v>
          </cell>
          <cell r="F47" t="str">
            <v>Reserve - Direct</v>
          </cell>
          <cell r="G47">
            <v>1</v>
          </cell>
          <cell r="H47" t="str">
            <v>IBNR</v>
          </cell>
          <cell r="I47">
            <v>20</v>
          </cell>
          <cell r="J47" t="str">
            <v>Equal</v>
          </cell>
          <cell r="K47" t="str">
            <v>Model</v>
          </cell>
          <cell r="L47">
            <v>9</v>
          </cell>
          <cell r="M47">
            <v>2021</v>
          </cell>
          <cell r="N47" t="str">
            <v>MMI_160</v>
          </cell>
          <cell r="O47" t="str">
            <v>EFLOA</v>
          </cell>
          <cell r="P47" t="str">
            <v>EB</v>
          </cell>
          <cell r="Q47" t="str">
            <v>LTD</v>
          </cell>
          <cell r="R47"/>
          <cell r="T47" t="str">
            <v>All</v>
          </cell>
          <cell r="U47" t="str">
            <v>GAAP</v>
          </cell>
          <cell r="V47" t="str">
            <v>Employee Benefits</v>
          </cell>
          <cell r="W47">
            <v>10558744.619999999</v>
          </cell>
          <cell r="X47" t="str">
            <v>Y</v>
          </cell>
          <cell r="Y47" t="str">
            <v>Duhigg, William</v>
          </cell>
          <cell r="Z47" t="str">
            <v>william_duhigg</v>
          </cell>
          <cell r="AA47">
            <v>44498.503680555557</v>
          </cell>
          <cell r="AB47" t="str">
            <v>20211029120518</v>
          </cell>
          <cell r="AC47" t="str">
            <v>C:\Users\Public\VSTS\FINANCE\MD_DownstreamModels\Dev\DOWNSTREAM_MODELS\MODEL\MMI_160\MMI_160_EB_Reserves_Model_v1.0_09302021_NEW.xlsm</v>
          </cell>
        </row>
        <row r="48">
          <cell r="C48" t="str">
            <v>CI</v>
          </cell>
          <cell r="D48" t="str">
            <v>Balance, end of period</v>
          </cell>
          <cell r="E48" t="str">
            <v>Other Reserve - Balances</v>
          </cell>
          <cell r="F48" t="str">
            <v>Reserve - Direct</v>
          </cell>
          <cell r="G48">
            <v>1</v>
          </cell>
          <cell r="H48" t="str">
            <v>IBNR</v>
          </cell>
          <cell r="I48">
            <v>21</v>
          </cell>
          <cell r="J48" t="str">
            <v>Equal</v>
          </cell>
          <cell r="K48" t="str">
            <v>Model</v>
          </cell>
          <cell r="L48">
            <v>9</v>
          </cell>
          <cell r="M48">
            <v>2021</v>
          </cell>
          <cell r="N48" t="str">
            <v>MMI_160</v>
          </cell>
          <cell r="O48" t="str">
            <v>EFLIC</v>
          </cell>
          <cell r="P48" t="str">
            <v>EB</v>
          </cell>
          <cell r="Q48" t="str">
            <v>CI</v>
          </cell>
          <cell r="R48"/>
          <cell r="T48" t="str">
            <v>All</v>
          </cell>
          <cell r="U48" t="str">
            <v>GAAP</v>
          </cell>
          <cell r="V48" t="str">
            <v>Employee Benefits</v>
          </cell>
          <cell r="W48">
            <v>12900.14</v>
          </cell>
          <cell r="X48" t="str">
            <v>Y</v>
          </cell>
          <cell r="Y48" t="str">
            <v>Duhigg, William</v>
          </cell>
          <cell r="Z48" t="str">
            <v>william_duhigg</v>
          </cell>
          <cell r="AA48">
            <v>44498.503680555557</v>
          </cell>
          <cell r="AB48" t="str">
            <v>20211029120518</v>
          </cell>
          <cell r="AC48" t="str">
            <v>C:\Users\Public\VSTS\FINANCE\MD_DownstreamModels\Dev\DOWNSTREAM_MODELS\MODEL\MMI_160\MMI_160_EB_Reserves_Model_v1.0_09302021_NEW.xlsm</v>
          </cell>
        </row>
        <row r="49">
          <cell r="C49" t="str">
            <v>CI</v>
          </cell>
          <cell r="D49" t="str">
            <v>Balance, end of period</v>
          </cell>
          <cell r="E49" t="str">
            <v>Other Reserve - Balances</v>
          </cell>
          <cell r="F49" t="str">
            <v>Reserve - Direct</v>
          </cell>
          <cell r="G49">
            <v>1</v>
          </cell>
          <cell r="H49" t="str">
            <v>IBNR</v>
          </cell>
          <cell r="I49">
            <v>22</v>
          </cell>
          <cell r="J49" t="str">
            <v>Equal</v>
          </cell>
          <cell r="K49" t="str">
            <v>Model</v>
          </cell>
          <cell r="L49">
            <v>9</v>
          </cell>
          <cell r="M49">
            <v>2021</v>
          </cell>
          <cell r="N49" t="str">
            <v>MMI_160</v>
          </cell>
          <cell r="O49" t="str">
            <v>EFLOA</v>
          </cell>
          <cell r="P49" t="str">
            <v>EB</v>
          </cell>
          <cell r="Q49" t="str">
            <v>CI</v>
          </cell>
          <cell r="R49"/>
          <cell r="T49" t="str">
            <v>All</v>
          </cell>
          <cell r="U49" t="str">
            <v>GAAP</v>
          </cell>
          <cell r="V49" t="str">
            <v>Employee Benefits</v>
          </cell>
          <cell r="W49">
            <v>308455.49</v>
          </cell>
          <cell r="X49" t="str">
            <v>Y</v>
          </cell>
          <cell r="Y49" t="str">
            <v>Duhigg, William</v>
          </cell>
          <cell r="Z49" t="str">
            <v>william_duhigg</v>
          </cell>
          <cell r="AA49">
            <v>44498.503680555557</v>
          </cell>
          <cell r="AB49" t="str">
            <v>20211029120518</v>
          </cell>
          <cell r="AC49" t="str">
            <v>C:\Users\Public\VSTS\FINANCE\MD_DownstreamModels\Dev\DOWNSTREAM_MODELS\MODEL\MMI_160\MMI_160_EB_Reserves_Model_v1.0_09302021_NEW.xlsm</v>
          </cell>
        </row>
        <row r="50">
          <cell r="C50" t="str">
            <v>ACC</v>
          </cell>
          <cell r="D50" t="str">
            <v>Balance, end of period</v>
          </cell>
          <cell r="E50" t="str">
            <v>Other Reserve - Balances</v>
          </cell>
          <cell r="F50" t="str">
            <v>Reserve - Direct</v>
          </cell>
          <cell r="G50">
            <v>1</v>
          </cell>
          <cell r="H50" t="str">
            <v>IBNR</v>
          </cell>
          <cell r="I50">
            <v>23</v>
          </cell>
          <cell r="J50" t="str">
            <v>Equal</v>
          </cell>
          <cell r="K50" t="str">
            <v>Model</v>
          </cell>
          <cell r="L50">
            <v>9</v>
          </cell>
          <cell r="M50">
            <v>2021</v>
          </cell>
          <cell r="N50" t="str">
            <v>MMI_160</v>
          </cell>
          <cell r="O50" t="str">
            <v>EFLIC</v>
          </cell>
          <cell r="P50" t="str">
            <v>EB</v>
          </cell>
          <cell r="Q50" t="str">
            <v>ACC</v>
          </cell>
          <cell r="R50"/>
          <cell r="T50" t="str">
            <v>All</v>
          </cell>
          <cell r="U50" t="str">
            <v>GAAP</v>
          </cell>
          <cell r="V50" t="str">
            <v>Employee Benefits</v>
          </cell>
          <cell r="W50">
            <v>8123.98</v>
          </cell>
          <cell r="X50" t="str">
            <v>Y</v>
          </cell>
          <cell r="Y50" t="str">
            <v>Duhigg, William</v>
          </cell>
          <cell r="Z50" t="str">
            <v>william_duhigg</v>
          </cell>
          <cell r="AA50">
            <v>44498.503680555557</v>
          </cell>
          <cell r="AB50" t="str">
            <v>20211029120518</v>
          </cell>
          <cell r="AC50" t="str">
            <v>C:\Users\Public\VSTS\FINANCE\MD_DownstreamModels\Dev\DOWNSTREAM_MODELS\MODEL\MMI_160\MMI_160_EB_Reserves_Model_v1.0_09302021_NEW.xlsm</v>
          </cell>
        </row>
        <row r="51">
          <cell r="C51" t="str">
            <v>ACC</v>
          </cell>
          <cell r="D51" t="str">
            <v>Balance, end of period</v>
          </cell>
          <cell r="E51" t="str">
            <v>Other Reserve - Balances</v>
          </cell>
          <cell r="F51" t="str">
            <v>Reserve - Direct</v>
          </cell>
          <cell r="G51">
            <v>1</v>
          </cell>
          <cell r="H51" t="str">
            <v>IBNR</v>
          </cell>
          <cell r="I51">
            <v>24</v>
          </cell>
          <cell r="J51" t="str">
            <v>Equal</v>
          </cell>
          <cell r="K51" t="str">
            <v>Model</v>
          </cell>
          <cell r="L51">
            <v>9</v>
          </cell>
          <cell r="M51">
            <v>2021</v>
          </cell>
          <cell r="N51" t="str">
            <v>MMI_160</v>
          </cell>
          <cell r="O51" t="str">
            <v>EFLOA</v>
          </cell>
          <cell r="P51" t="str">
            <v>EB</v>
          </cell>
          <cell r="Q51" t="str">
            <v>ACC</v>
          </cell>
          <cell r="R51"/>
          <cell r="T51" t="str">
            <v>All</v>
          </cell>
          <cell r="U51" t="str">
            <v>GAAP</v>
          </cell>
          <cell r="V51" t="str">
            <v>Employee Benefits</v>
          </cell>
          <cell r="W51">
            <v>284170.81</v>
          </cell>
          <cell r="X51" t="str">
            <v>Y</v>
          </cell>
          <cell r="Y51" t="str">
            <v>Duhigg, William</v>
          </cell>
          <cell r="Z51" t="str">
            <v>william_duhigg</v>
          </cell>
          <cell r="AA51">
            <v>44498.503680555557</v>
          </cell>
          <cell r="AB51" t="str">
            <v>20211029120518</v>
          </cell>
          <cell r="AC51" t="str">
            <v>C:\Users\Public\VSTS\FINANCE\MD_DownstreamModels\Dev\DOWNSTREAM_MODELS\MODEL\MMI_160\MMI_160_EB_Reserves_Model_v1.0_09302021_NEW.xlsm</v>
          </cell>
        </row>
        <row r="52">
          <cell r="C52" t="str">
            <v>Dental</v>
          </cell>
          <cell r="D52" t="str">
            <v>Balance, end of period</v>
          </cell>
          <cell r="E52" t="str">
            <v>Other Reserve - Balances</v>
          </cell>
          <cell r="F52" t="str">
            <v>Reserve - Direct</v>
          </cell>
          <cell r="G52">
            <v>1</v>
          </cell>
          <cell r="H52" t="str">
            <v>CSE</v>
          </cell>
          <cell r="I52">
            <v>1</v>
          </cell>
          <cell r="J52" t="str">
            <v>Equal</v>
          </cell>
          <cell r="K52" t="str">
            <v>Model</v>
          </cell>
          <cell r="L52">
            <v>9</v>
          </cell>
          <cell r="M52">
            <v>2021</v>
          </cell>
          <cell r="N52" t="str">
            <v>MMI_160</v>
          </cell>
          <cell r="O52" t="str">
            <v>EFLIC</v>
          </cell>
          <cell r="P52" t="str">
            <v>EB</v>
          </cell>
          <cell r="Q52" t="str">
            <v>Dental</v>
          </cell>
          <cell r="R52"/>
          <cell r="T52" t="str">
            <v>All</v>
          </cell>
          <cell r="U52" t="str">
            <v>GAAP</v>
          </cell>
          <cell r="V52" t="str">
            <v>Employee Benefits</v>
          </cell>
          <cell r="W52">
            <v>12251.43</v>
          </cell>
          <cell r="X52" t="str">
            <v>Y</v>
          </cell>
          <cell r="Y52" t="str">
            <v>Duhigg, William</v>
          </cell>
          <cell r="Z52" t="str">
            <v>william_duhigg</v>
          </cell>
          <cell r="AA52">
            <v>44498.503680555557</v>
          </cell>
          <cell r="AB52" t="str">
            <v>20211029120518</v>
          </cell>
          <cell r="AC52" t="str">
            <v>C:\Users\Public\VSTS\FINANCE\MD_DownstreamModels\Dev\DOWNSTREAM_MODELS\MODEL\MMI_160\MMI_160_EB_Reserves_Model_v1.0_09302021_NEW.xlsm</v>
          </cell>
        </row>
        <row r="53">
          <cell r="C53" t="str">
            <v>Dental</v>
          </cell>
          <cell r="D53" t="str">
            <v>Balance, end of period</v>
          </cell>
          <cell r="E53" t="str">
            <v>Other Reserve - Balances</v>
          </cell>
          <cell r="F53" t="str">
            <v>Reserve - Direct</v>
          </cell>
          <cell r="G53">
            <v>1</v>
          </cell>
          <cell r="H53" t="str">
            <v>CSE</v>
          </cell>
          <cell r="I53">
            <v>2</v>
          </cell>
          <cell r="J53" t="str">
            <v>Equal</v>
          </cell>
          <cell r="K53" t="str">
            <v>Model</v>
          </cell>
          <cell r="L53">
            <v>9</v>
          </cell>
          <cell r="M53">
            <v>2021</v>
          </cell>
          <cell r="N53" t="str">
            <v>MMI_160</v>
          </cell>
          <cell r="O53" t="str">
            <v>EFLOA</v>
          </cell>
          <cell r="P53" t="str">
            <v>EB</v>
          </cell>
          <cell r="Q53" t="str">
            <v>Dental</v>
          </cell>
          <cell r="R53"/>
          <cell r="T53" t="str">
            <v>All</v>
          </cell>
          <cell r="U53" t="str">
            <v>GAAP</v>
          </cell>
          <cell r="V53" t="str">
            <v>Employee Benefits</v>
          </cell>
          <cell r="W53">
            <v>186425.43</v>
          </cell>
          <cell r="X53" t="str">
            <v>Y</v>
          </cell>
          <cell r="Y53" t="str">
            <v>Duhigg, William</v>
          </cell>
          <cell r="Z53" t="str">
            <v>william_duhigg</v>
          </cell>
          <cell r="AA53">
            <v>44498.503680555557</v>
          </cell>
          <cell r="AB53" t="str">
            <v>20211029120518</v>
          </cell>
          <cell r="AC53" t="str">
            <v>C:\Users\Public\VSTS\FINANCE\MD_DownstreamModels\Dev\DOWNSTREAM_MODELS\MODEL\MMI_160\MMI_160_EB_Reserves_Model_v1.0_09302021_NEW.xlsm</v>
          </cell>
        </row>
        <row r="54">
          <cell r="C54" t="str">
            <v>GroupLife</v>
          </cell>
          <cell r="D54" t="str">
            <v>Balance, end of period</v>
          </cell>
          <cell r="E54" t="str">
            <v>Other Reserve - Balances</v>
          </cell>
          <cell r="F54" t="str">
            <v>Reserve - Direct</v>
          </cell>
          <cell r="G54">
            <v>1</v>
          </cell>
          <cell r="H54" t="str">
            <v>CSE</v>
          </cell>
          <cell r="I54">
            <v>3</v>
          </cell>
          <cell r="J54" t="str">
            <v>Equal</v>
          </cell>
          <cell r="K54" t="str">
            <v>Model</v>
          </cell>
          <cell r="L54">
            <v>9</v>
          </cell>
          <cell r="M54">
            <v>2021</v>
          </cell>
          <cell r="N54" t="str">
            <v>MMI_160</v>
          </cell>
          <cell r="O54" t="str">
            <v>EFLIC</v>
          </cell>
          <cell r="P54" t="str">
            <v>EB</v>
          </cell>
          <cell r="Q54" t="str">
            <v>GroupLife</v>
          </cell>
          <cell r="R54"/>
          <cell r="T54" t="str">
            <v>All</v>
          </cell>
          <cell r="U54" t="str">
            <v>GAAP</v>
          </cell>
          <cell r="V54" t="str">
            <v>Employee Benefits</v>
          </cell>
          <cell r="W54">
            <v>24695.649999999998</v>
          </cell>
          <cell r="X54" t="str">
            <v>Y</v>
          </cell>
          <cell r="Y54" t="str">
            <v>Duhigg, William</v>
          </cell>
          <cell r="Z54" t="str">
            <v>william_duhigg</v>
          </cell>
          <cell r="AA54">
            <v>44498.503680555557</v>
          </cell>
          <cell r="AB54" t="str">
            <v>20211029120518</v>
          </cell>
          <cell r="AC54" t="str">
            <v>C:\Users\Public\VSTS\FINANCE\MD_DownstreamModels\Dev\DOWNSTREAM_MODELS\MODEL\MMI_160\MMI_160_EB_Reserves_Model_v1.0_09302021_NEW.xlsm</v>
          </cell>
        </row>
        <row r="55">
          <cell r="C55" t="str">
            <v>GroupLife</v>
          </cell>
          <cell r="D55" t="str">
            <v>Balance, end of period</v>
          </cell>
          <cell r="E55" t="str">
            <v>Other Reserve - Balances</v>
          </cell>
          <cell r="F55" t="str">
            <v>Reserve - Direct</v>
          </cell>
          <cell r="G55">
            <v>1</v>
          </cell>
          <cell r="H55" t="str">
            <v>CSE</v>
          </cell>
          <cell r="I55">
            <v>4</v>
          </cell>
          <cell r="J55" t="str">
            <v>Equal</v>
          </cell>
          <cell r="K55" t="str">
            <v>Model</v>
          </cell>
          <cell r="L55">
            <v>9</v>
          </cell>
          <cell r="M55">
            <v>2021</v>
          </cell>
          <cell r="N55" t="str">
            <v>MMI_160</v>
          </cell>
          <cell r="O55" t="str">
            <v>EFLOA</v>
          </cell>
          <cell r="P55" t="str">
            <v>EB</v>
          </cell>
          <cell r="Q55" t="str">
            <v>GroupLife</v>
          </cell>
          <cell r="R55"/>
          <cell r="T55" t="str">
            <v>All</v>
          </cell>
          <cell r="U55" t="str">
            <v>GAAP</v>
          </cell>
          <cell r="V55" t="str">
            <v>Employee Benefits</v>
          </cell>
          <cell r="W55">
            <v>92553.87</v>
          </cell>
          <cell r="X55" t="str">
            <v>Y</v>
          </cell>
          <cell r="Y55" t="str">
            <v>Duhigg, William</v>
          </cell>
          <cell r="Z55" t="str">
            <v>william_duhigg</v>
          </cell>
          <cell r="AA55">
            <v>44498.503680555557</v>
          </cell>
          <cell r="AB55" t="str">
            <v>20211029120518</v>
          </cell>
          <cell r="AC55" t="str">
            <v>C:\Users\Public\VSTS\FINANCE\MD_DownstreamModels\Dev\DOWNSTREAM_MODELS\MODEL\MMI_160\MMI_160_EB_Reserves_Model_v1.0_09302021_NEW.xlsm</v>
          </cell>
        </row>
        <row r="56">
          <cell r="C56" t="str">
            <v>ADDNY</v>
          </cell>
          <cell r="D56" t="str">
            <v>Balance, end of period</v>
          </cell>
          <cell r="E56" t="str">
            <v>Other Reserve - Balances</v>
          </cell>
          <cell r="F56" t="str">
            <v>Reserve - Direct</v>
          </cell>
          <cell r="G56">
            <v>1</v>
          </cell>
          <cell r="H56" t="str">
            <v>CSE</v>
          </cell>
          <cell r="I56">
            <v>5</v>
          </cell>
          <cell r="J56" t="str">
            <v>Equal</v>
          </cell>
          <cell r="K56" t="str">
            <v>Model</v>
          </cell>
          <cell r="L56">
            <v>9</v>
          </cell>
          <cell r="M56">
            <v>2021</v>
          </cell>
          <cell r="N56" t="str">
            <v>MMI_160</v>
          </cell>
          <cell r="O56" t="str">
            <v>EFLIC</v>
          </cell>
          <cell r="P56" t="str">
            <v>EB</v>
          </cell>
          <cell r="Q56" t="str">
            <v>ADDNY</v>
          </cell>
          <cell r="R56"/>
          <cell r="T56" t="str">
            <v>All</v>
          </cell>
          <cell r="U56" t="str">
            <v>GAAP</v>
          </cell>
          <cell r="V56" t="str">
            <v>Employee Benefits</v>
          </cell>
          <cell r="W56">
            <v>0</v>
          </cell>
          <cell r="X56" t="str">
            <v>Y</v>
          </cell>
          <cell r="Y56" t="str">
            <v>Duhigg, William</v>
          </cell>
          <cell r="Z56" t="str">
            <v>william_duhigg</v>
          </cell>
          <cell r="AA56">
            <v>44498.503680555557</v>
          </cell>
          <cell r="AB56" t="str">
            <v>20211029120518</v>
          </cell>
          <cell r="AC56" t="str">
            <v>C:\Users\Public\VSTS\FINANCE\MD_DownstreamModels\Dev\DOWNSTREAM_MODELS\MODEL\MMI_160\MMI_160_EB_Reserves_Model_v1.0_09302021_NEW.xlsm</v>
          </cell>
        </row>
        <row r="57">
          <cell r="C57" t="str">
            <v>ADDNY</v>
          </cell>
          <cell r="D57" t="str">
            <v>Balance, end of period</v>
          </cell>
          <cell r="E57" t="str">
            <v>Other Reserve - Balances</v>
          </cell>
          <cell r="F57" t="str">
            <v>Reserve - Direct</v>
          </cell>
          <cell r="G57">
            <v>1</v>
          </cell>
          <cell r="H57" t="str">
            <v>CSE</v>
          </cell>
          <cell r="I57">
            <v>6</v>
          </cell>
          <cell r="J57" t="str">
            <v>Equal</v>
          </cell>
          <cell r="K57" t="str">
            <v>Model</v>
          </cell>
          <cell r="L57">
            <v>9</v>
          </cell>
          <cell r="M57">
            <v>2021</v>
          </cell>
          <cell r="N57" t="str">
            <v>MMI_160</v>
          </cell>
          <cell r="O57" t="str">
            <v>EFLOA</v>
          </cell>
          <cell r="P57" t="str">
            <v>EB</v>
          </cell>
          <cell r="Q57" t="str">
            <v>ADDNY</v>
          </cell>
          <cell r="R57"/>
          <cell r="T57" t="str">
            <v>All</v>
          </cell>
          <cell r="U57" t="str">
            <v>GAAP</v>
          </cell>
          <cell r="V57" t="str">
            <v>Employee Benefits</v>
          </cell>
          <cell r="W57">
            <v>0</v>
          </cell>
          <cell r="X57" t="str">
            <v>Y</v>
          </cell>
          <cell r="Y57" t="str">
            <v>Duhigg, William</v>
          </cell>
          <cell r="Z57" t="str">
            <v>william_duhigg</v>
          </cell>
          <cell r="AA57">
            <v>44498.503680555557</v>
          </cell>
          <cell r="AB57" t="str">
            <v>20211029120518</v>
          </cell>
          <cell r="AC57" t="str">
            <v>C:\Users\Public\VSTS\FINANCE\MD_DownstreamModels\Dev\DOWNSTREAM_MODELS\MODEL\MMI_160\MMI_160_EB_Reserves_Model_v1.0_09302021_NEW.xlsm</v>
          </cell>
        </row>
        <row r="58">
          <cell r="C58" t="str">
            <v>Vision</v>
          </cell>
          <cell r="D58" t="str">
            <v>Balance, end of period</v>
          </cell>
          <cell r="E58" t="str">
            <v>Other Reserve - Balances</v>
          </cell>
          <cell r="F58" t="str">
            <v>Reserve - Direct</v>
          </cell>
          <cell r="G58">
            <v>1</v>
          </cell>
          <cell r="H58" t="str">
            <v>CSE</v>
          </cell>
          <cell r="I58">
            <v>7</v>
          </cell>
          <cell r="J58" t="str">
            <v>Equal</v>
          </cell>
          <cell r="K58" t="str">
            <v>Model</v>
          </cell>
          <cell r="L58">
            <v>9</v>
          </cell>
          <cell r="M58">
            <v>2021</v>
          </cell>
          <cell r="N58" t="str">
            <v>MMI_160</v>
          </cell>
          <cell r="O58" t="str">
            <v>EFLIC</v>
          </cell>
          <cell r="P58" t="str">
            <v>EB</v>
          </cell>
          <cell r="Q58" t="str">
            <v>Vision</v>
          </cell>
          <cell r="R58"/>
          <cell r="T58" t="str">
            <v>All</v>
          </cell>
          <cell r="U58" t="str">
            <v>GAAP</v>
          </cell>
          <cell r="V58" t="str">
            <v>Employee Benefits</v>
          </cell>
          <cell r="W58">
            <v>3728.9700000000003</v>
          </cell>
          <cell r="X58" t="str">
            <v>Y</v>
          </cell>
          <cell r="Y58" t="str">
            <v>Duhigg, William</v>
          </cell>
          <cell r="Z58" t="str">
            <v>william_duhigg</v>
          </cell>
          <cell r="AA58">
            <v>44498.503680555557</v>
          </cell>
          <cell r="AB58" t="str">
            <v>20211029120518</v>
          </cell>
          <cell r="AC58" t="str">
            <v>C:\Users\Public\VSTS\FINANCE\MD_DownstreamModels\Dev\DOWNSTREAM_MODELS\MODEL\MMI_160\MMI_160_EB_Reserves_Model_v1.0_09302021_NEW.xlsm</v>
          </cell>
        </row>
        <row r="59">
          <cell r="C59" t="str">
            <v>Vision</v>
          </cell>
          <cell r="D59" t="str">
            <v>Balance, end of period</v>
          </cell>
          <cell r="E59" t="str">
            <v>Other Reserve - Balances</v>
          </cell>
          <cell r="F59" t="str">
            <v>Reserve - Direct</v>
          </cell>
          <cell r="G59">
            <v>1</v>
          </cell>
          <cell r="H59" t="str">
            <v>CSE</v>
          </cell>
          <cell r="I59">
            <v>8</v>
          </cell>
          <cell r="J59" t="str">
            <v>Equal</v>
          </cell>
          <cell r="K59" t="str">
            <v>Model</v>
          </cell>
          <cell r="L59">
            <v>9</v>
          </cell>
          <cell r="M59">
            <v>2021</v>
          </cell>
          <cell r="N59" t="str">
            <v>MMI_160</v>
          </cell>
          <cell r="O59" t="str">
            <v>EFLOA</v>
          </cell>
          <cell r="P59" t="str">
            <v>EB</v>
          </cell>
          <cell r="Q59" t="str">
            <v>Vision</v>
          </cell>
          <cell r="R59"/>
          <cell r="T59" t="str">
            <v>All</v>
          </cell>
          <cell r="U59" t="str">
            <v>GAAP</v>
          </cell>
          <cell r="V59" t="str">
            <v>Employee Benefits</v>
          </cell>
          <cell r="W59">
            <v>55819.810000000005</v>
          </cell>
          <cell r="X59" t="str">
            <v>Y</v>
          </cell>
          <cell r="Y59" t="str">
            <v>Duhigg, William</v>
          </cell>
          <cell r="Z59" t="str">
            <v>william_duhigg</v>
          </cell>
          <cell r="AA59">
            <v>44498.503680555557</v>
          </cell>
          <cell r="AB59" t="str">
            <v>20211029120518</v>
          </cell>
          <cell r="AC59" t="str">
            <v>C:\Users\Public\VSTS\FINANCE\MD_DownstreamModels\Dev\DOWNSTREAM_MODELS\MODEL\MMI_160\MMI_160_EB_Reserves_Model_v1.0_09302021_NEW.xlsm</v>
          </cell>
        </row>
        <row r="60">
          <cell r="C60" t="str">
            <v>Group Life WOP</v>
          </cell>
          <cell r="D60" t="str">
            <v>Balance, end of period</v>
          </cell>
          <cell r="E60" t="str">
            <v>Other Reserve - Balances</v>
          </cell>
          <cell r="F60" t="str">
            <v>Reserve - Direct</v>
          </cell>
          <cell r="G60">
            <v>1</v>
          </cell>
          <cell r="H60" t="str">
            <v>WOP</v>
          </cell>
          <cell r="I60">
            <v>1</v>
          </cell>
          <cell r="J60" t="str">
            <v>Equal</v>
          </cell>
          <cell r="K60" t="str">
            <v>Model</v>
          </cell>
          <cell r="L60">
            <v>9</v>
          </cell>
          <cell r="M60">
            <v>2021</v>
          </cell>
          <cell r="N60" t="str">
            <v>MMI_160</v>
          </cell>
          <cell r="O60" t="str">
            <v>EFLIC</v>
          </cell>
          <cell r="P60" t="str">
            <v>EB</v>
          </cell>
          <cell r="Q60" t="str">
            <v>GroupLife</v>
          </cell>
          <cell r="R60"/>
          <cell r="T60" t="str">
            <v>All</v>
          </cell>
          <cell r="U60" t="str">
            <v>GAAP</v>
          </cell>
          <cell r="V60" t="str">
            <v>Employee Benefits</v>
          </cell>
          <cell r="W60">
            <v>904976.07000000018</v>
          </cell>
          <cell r="X60" t="str">
            <v>Y</v>
          </cell>
          <cell r="Y60" t="str">
            <v>Duhigg, William</v>
          </cell>
          <cell r="Z60" t="str">
            <v>william_duhigg</v>
          </cell>
          <cell r="AA60">
            <v>44498.503680555557</v>
          </cell>
          <cell r="AB60" t="str">
            <v>20211029120518</v>
          </cell>
          <cell r="AC60" t="str">
            <v>C:\Users\Public\VSTS\FINANCE\MD_DownstreamModels\Dev\DOWNSTREAM_MODELS\MODEL\MMI_160\MMI_160_EB_Reserves_Model_v1.0_09302021_NEW.xlsm</v>
          </cell>
        </row>
        <row r="61">
          <cell r="C61" t="str">
            <v>Group Life WOP</v>
          </cell>
          <cell r="D61" t="str">
            <v>Balance, end of period</v>
          </cell>
          <cell r="E61" t="str">
            <v>Other Reserve - Balances</v>
          </cell>
          <cell r="F61" t="str">
            <v>Reserve - Direct</v>
          </cell>
          <cell r="G61">
            <v>1</v>
          </cell>
          <cell r="H61" t="str">
            <v>WOP</v>
          </cell>
          <cell r="I61">
            <v>2</v>
          </cell>
          <cell r="J61" t="str">
            <v>Equal</v>
          </cell>
          <cell r="K61" t="str">
            <v>Model</v>
          </cell>
          <cell r="L61">
            <v>9</v>
          </cell>
          <cell r="M61">
            <v>2021</v>
          </cell>
          <cell r="N61" t="str">
            <v>MMI_160</v>
          </cell>
          <cell r="O61" t="str">
            <v>EFLOA</v>
          </cell>
          <cell r="P61" t="str">
            <v>EB</v>
          </cell>
          <cell r="Q61" t="str">
            <v>GroupLife</v>
          </cell>
          <cell r="R61"/>
          <cell r="T61" t="str">
            <v>All</v>
          </cell>
          <cell r="U61" t="str">
            <v>GAAP</v>
          </cell>
          <cell r="V61" t="str">
            <v>Employee Benefits</v>
          </cell>
          <cell r="W61">
            <v>3867642.7299999986</v>
          </cell>
          <cell r="X61" t="str">
            <v>Y</v>
          </cell>
          <cell r="Y61" t="str">
            <v>Duhigg, William</v>
          </cell>
          <cell r="Z61" t="str">
            <v>william_duhigg</v>
          </cell>
          <cell r="AA61">
            <v>44498.503680555557</v>
          </cell>
          <cell r="AB61" t="str">
            <v>20211029120518</v>
          </cell>
          <cell r="AC61" t="str">
            <v>C:\Users\Public\VSTS\FINANCE\MD_DownstreamModels\Dev\DOWNSTREAM_MODELS\MODEL\MMI_160\MMI_160_EB_Reserves_Model_v1.0_09302021_NEW.xlsm</v>
          </cell>
        </row>
        <row r="62">
          <cell r="C62" t="str">
            <v>LTD (GAAP)</v>
          </cell>
          <cell r="D62" t="str">
            <v>Balance, end of period</v>
          </cell>
          <cell r="E62" t="str">
            <v>Other Reserve - Balances</v>
          </cell>
          <cell r="F62" t="str">
            <v>Reserve - Direct</v>
          </cell>
          <cell r="G62">
            <v>1</v>
          </cell>
          <cell r="H62" t="str">
            <v>DLR</v>
          </cell>
          <cell r="I62">
            <v>1</v>
          </cell>
          <cell r="J62" t="str">
            <v>Equal</v>
          </cell>
          <cell r="K62" t="str">
            <v>Model</v>
          </cell>
          <cell r="L62">
            <v>9</v>
          </cell>
          <cell r="M62">
            <v>2021</v>
          </cell>
          <cell r="N62" t="str">
            <v>MMI_160</v>
          </cell>
          <cell r="O62" t="str">
            <v>EFLIC</v>
          </cell>
          <cell r="P62" t="str">
            <v>EB</v>
          </cell>
          <cell r="Q62" t="str">
            <v>LTD</v>
          </cell>
          <cell r="R62"/>
          <cell r="T62" t="str">
            <v>All</v>
          </cell>
          <cell r="U62" t="str">
            <v>GAAP</v>
          </cell>
          <cell r="V62" t="str">
            <v>Employee Benefits</v>
          </cell>
          <cell r="W62">
            <v>6910192.9999999991</v>
          </cell>
          <cell r="X62" t="str">
            <v>Y</v>
          </cell>
          <cell r="Y62" t="str">
            <v>Duhigg, William</v>
          </cell>
          <cell r="Z62" t="str">
            <v>william_duhigg</v>
          </cell>
          <cell r="AA62">
            <v>44498.503680555557</v>
          </cell>
          <cell r="AB62" t="str">
            <v>20211029120518</v>
          </cell>
          <cell r="AC62" t="str">
            <v>C:\Users\Public\VSTS\FINANCE\MD_DownstreamModels\Dev\DOWNSTREAM_MODELS\MODEL\MMI_160\MMI_160_EB_Reserves_Model_v1.0_09302021_NEW.xlsm</v>
          </cell>
        </row>
        <row r="63">
          <cell r="C63" t="str">
            <v>LTD (GAAP)</v>
          </cell>
          <cell r="D63" t="str">
            <v>Balance, end of period</v>
          </cell>
          <cell r="E63" t="str">
            <v>Other Reserve - Balances</v>
          </cell>
          <cell r="F63" t="str">
            <v>Reserve - Direct</v>
          </cell>
          <cell r="G63">
            <v>1</v>
          </cell>
          <cell r="H63" t="str">
            <v>DLR</v>
          </cell>
          <cell r="I63">
            <v>2</v>
          </cell>
          <cell r="J63" t="str">
            <v>Equal</v>
          </cell>
          <cell r="K63" t="str">
            <v>Model</v>
          </cell>
          <cell r="L63">
            <v>9</v>
          </cell>
          <cell r="M63">
            <v>2021</v>
          </cell>
          <cell r="N63" t="str">
            <v>MMI_160</v>
          </cell>
          <cell r="O63" t="str">
            <v>EFLOA</v>
          </cell>
          <cell r="P63" t="str">
            <v>EB</v>
          </cell>
          <cell r="Q63" t="str">
            <v>LTD</v>
          </cell>
          <cell r="R63"/>
          <cell r="S63"/>
          <cell r="T63" t="str">
            <v>All</v>
          </cell>
          <cell r="U63" t="str">
            <v>GAAP</v>
          </cell>
          <cell r="V63" t="str">
            <v>Employee Benefits</v>
          </cell>
          <cell r="W63">
            <v>36581147</v>
          </cell>
          <cell r="X63" t="str">
            <v>Y</v>
          </cell>
          <cell r="Y63" t="str">
            <v>Duhigg, William</v>
          </cell>
          <cell r="Z63" t="str">
            <v>william_duhigg</v>
          </cell>
          <cell r="AA63">
            <v>44498.503680555557</v>
          </cell>
          <cell r="AB63" t="str">
            <v>20211029120518</v>
          </cell>
          <cell r="AC63" t="str">
            <v>C:\Users\Public\VSTS\FINANCE\MD_DownstreamModels\Dev\DOWNSTREAM_MODELS\MODEL\MMI_160\MMI_160_EB_Reserves_Model_v1.0_09302021_NEW.xlsm</v>
          </cell>
        </row>
        <row r="64">
          <cell r="C64" t="str">
            <v xml:space="preserve">STD_Rein </v>
          </cell>
          <cell r="D64" t="str">
            <v>Balance, end of period</v>
          </cell>
          <cell r="E64" t="str">
            <v>Other Reserve - Balances</v>
          </cell>
          <cell r="F64" t="str">
            <v>Reserve - Ceded</v>
          </cell>
          <cell r="G64">
            <v>2</v>
          </cell>
          <cell r="H64" t="str">
            <v>IBNR</v>
          </cell>
          <cell r="I64">
            <v>1</v>
          </cell>
          <cell r="J64" t="str">
            <v>Equal</v>
          </cell>
          <cell r="K64" t="str">
            <v>Model</v>
          </cell>
          <cell r="L64">
            <v>9</v>
          </cell>
          <cell r="M64">
            <v>2021</v>
          </cell>
          <cell r="N64" t="str">
            <v>MMI_160</v>
          </cell>
          <cell r="O64" t="str">
            <v>EFLIC</v>
          </cell>
          <cell r="P64" t="str">
            <v>EB</v>
          </cell>
          <cell r="Q64" t="str">
            <v>STD_CEDED</v>
          </cell>
          <cell r="R64"/>
          <cell r="T64" t="str">
            <v>All</v>
          </cell>
          <cell r="U64" t="str">
            <v>GAAP</v>
          </cell>
          <cell r="V64" t="str">
            <v>Employee Benefits</v>
          </cell>
          <cell r="W64">
            <v>-82839.66</v>
          </cell>
          <cell r="X64" t="str">
            <v>Y</v>
          </cell>
          <cell r="Y64" t="str">
            <v>Duhigg, William</v>
          </cell>
          <cell r="Z64" t="str">
            <v>william_duhigg</v>
          </cell>
          <cell r="AA64">
            <v>44498.503680555557</v>
          </cell>
          <cell r="AB64" t="str">
            <v>20211029120518</v>
          </cell>
          <cell r="AC64" t="str">
            <v>C:\Users\Public\VSTS\FINANCE\MD_DownstreamModels\Dev\DOWNSTREAM_MODELS\MODEL\MMI_160\MMI_160_EB_Reserves_Model_v1.0_09302021_NEW.xlsm</v>
          </cell>
        </row>
        <row r="65">
          <cell r="C65" t="str">
            <v xml:space="preserve">STD_Rein </v>
          </cell>
          <cell r="D65" t="str">
            <v>Balance, end of period</v>
          </cell>
          <cell r="E65" t="str">
            <v>Other Reserve - Balances</v>
          </cell>
          <cell r="F65" t="str">
            <v>Reserve - Ceded</v>
          </cell>
          <cell r="G65">
            <v>2</v>
          </cell>
          <cell r="H65" t="str">
            <v>IBNR</v>
          </cell>
          <cell r="I65">
            <v>2</v>
          </cell>
          <cell r="J65" t="str">
            <v>Equal</v>
          </cell>
          <cell r="K65" t="str">
            <v>Model</v>
          </cell>
          <cell r="L65">
            <v>9</v>
          </cell>
          <cell r="M65">
            <v>2021</v>
          </cell>
          <cell r="N65" t="str">
            <v>MMI_160</v>
          </cell>
          <cell r="O65" t="str">
            <v>EFLOA</v>
          </cell>
          <cell r="P65" t="str">
            <v>EB</v>
          </cell>
          <cell r="Q65" t="str">
            <v>STD_CEDED</v>
          </cell>
          <cell r="R65"/>
          <cell r="T65" t="str">
            <v>All</v>
          </cell>
          <cell r="U65" t="str">
            <v>GAAP</v>
          </cell>
          <cell r="V65" t="str">
            <v>Employee Benefits</v>
          </cell>
          <cell r="W65">
            <v>-574556.36</v>
          </cell>
          <cell r="X65" t="str">
            <v>Y</v>
          </cell>
          <cell r="Y65" t="str">
            <v>Duhigg, William</v>
          </cell>
          <cell r="Z65" t="str">
            <v>william_duhigg</v>
          </cell>
          <cell r="AA65">
            <v>44498.503680555557</v>
          </cell>
          <cell r="AB65" t="str">
            <v>20211029120518</v>
          </cell>
          <cell r="AC65" t="str">
            <v>C:\Users\Public\VSTS\FINANCE\MD_DownstreamModels\Dev\DOWNSTREAM_MODELS\MODEL\MMI_160\MMI_160_EB_Reserves_Model_v1.0_09302021_NEW.xlsm</v>
          </cell>
        </row>
        <row r="66">
          <cell r="C66" t="str">
            <v>LTD (GAAP)</v>
          </cell>
          <cell r="D66" t="str">
            <v>Balance, end of period</v>
          </cell>
          <cell r="E66" t="str">
            <v>Other Reserve - Balances</v>
          </cell>
          <cell r="F66" t="str">
            <v>Reserve - Ceded</v>
          </cell>
          <cell r="G66">
            <v>2</v>
          </cell>
          <cell r="H66" t="str">
            <v>IBNR</v>
          </cell>
          <cell r="I66">
            <v>3</v>
          </cell>
          <cell r="J66" t="str">
            <v>Equal</v>
          </cell>
          <cell r="K66" t="str">
            <v>Model</v>
          </cell>
          <cell r="L66">
            <v>9</v>
          </cell>
          <cell r="M66">
            <v>2021</v>
          </cell>
          <cell r="N66" t="str">
            <v>MMI_160</v>
          </cell>
          <cell r="O66" t="str">
            <v>EFLIC</v>
          </cell>
          <cell r="P66" t="str">
            <v>EB</v>
          </cell>
          <cell r="Q66" t="str">
            <v>LTD_CEDED</v>
          </cell>
          <cell r="R66"/>
          <cell r="T66" t="str">
            <v>All</v>
          </cell>
          <cell r="U66" t="str">
            <v>GAAP</v>
          </cell>
          <cell r="V66" t="str">
            <v>Employee Benefits</v>
          </cell>
          <cell r="W66">
            <v>-876618.27</v>
          </cell>
          <cell r="X66" t="str">
            <v>Y</v>
          </cell>
          <cell r="Y66" t="str">
            <v>Duhigg, William</v>
          </cell>
          <cell r="Z66" t="str">
            <v>william_duhigg</v>
          </cell>
          <cell r="AA66">
            <v>44498.503680555557</v>
          </cell>
          <cell r="AB66" t="str">
            <v>20211029120518</v>
          </cell>
          <cell r="AC66" t="str">
            <v>C:\Users\Public\VSTS\FINANCE\MD_DownstreamModels\Dev\DOWNSTREAM_MODELS\MODEL\MMI_160\MMI_160_EB_Reserves_Model_v1.0_09302021_NEW.xlsm</v>
          </cell>
        </row>
        <row r="67">
          <cell r="C67" t="str">
            <v>LTD (GAAP)</v>
          </cell>
          <cell r="D67" t="str">
            <v>Balance, end of period</v>
          </cell>
          <cell r="E67" t="str">
            <v>Other Reserve - Balances</v>
          </cell>
          <cell r="F67" t="str">
            <v>Reserve - Ceded</v>
          </cell>
          <cell r="G67">
            <v>2</v>
          </cell>
          <cell r="H67" t="str">
            <v>IBNR</v>
          </cell>
          <cell r="I67">
            <v>4</v>
          </cell>
          <cell r="J67" t="str">
            <v>Equal</v>
          </cell>
          <cell r="K67" t="str">
            <v>Model</v>
          </cell>
          <cell r="L67">
            <v>9</v>
          </cell>
          <cell r="M67">
            <v>2021</v>
          </cell>
          <cell r="N67" t="str">
            <v>MMI_160</v>
          </cell>
          <cell r="O67" t="str">
            <v>EFLOA</v>
          </cell>
          <cell r="P67" t="str">
            <v>EB</v>
          </cell>
          <cell r="Q67" t="str">
            <v>LTD_CEDED</v>
          </cell>
          <cell r="R67"/>
          <cell r="T67" t="str">
            <v>All</v>
          </cell>
          <cell r="U67" t="str">
            <v>GAAP</v>
          </cell>
          <cell r="V67" t="str">
            <v>Employee Benefits</v>
          </cell>
          <cell r="W67">
            <v>-5279372.3099999996</v>
          </cell>
          <cell r="X67" t="str">
            <v>Y</v>
          </cell>
          <cell r="Y67" t="str">
            <v>Duhigg, William</v>
          </cell>
          <cell r="Z67" t="str">
            <v>william_duhigg</v>
          </cell>
          <cell r="AA67">
            <v>44498.503680555557</v>
          </cell>
          <cell r="AB67" t="str">
            <v>20211029120518</v>
          </cell>
          <cell r="AC67" t="str">
            <v>C:\Users\Public\VSTS\FINANCE\MD_DownstreamModels\Dev\DOWNSTREAM_MODELS\MODEL\MMI_160\MMI_160_EB_Reserves_Model_v1.0_09302021_NEW.xlsm</v>
          </cell>
        </row>
        <row r="68">
          <cell r="C68" t="str">
            <v>CI</v>
          </cell>
          <cell r="D68" t="str">
            <v>Balance, end of period</v>
          </cell>
          <cell r="E68" t="str">
            <v>Other Reserve - Balances</v>
          </cell>
          <cell r="F68" t="str">
            <v>Reserve - Ceded</v>
          </cell>
          <cell r="G68">
            <v>2</v>
          </cell>
          <cell r="H68" t="str">
            <v>IBNR</v>
          </cell>
          <cell r="I68">
            <v>5</v>
          </cell>
          <cell r="J68" t="str">
            <v>Equal</v>
          </cell>
          <cell r="K68" t="str">
            <v>Model</v>
          </cell>
          <cell r="L68">
            <v>9</v>
          </cell>
          <cell r="M68">
            <v>2021</v>
          </cell>
          <cell r="N68" t="str">
            <v>MMI_160</v>
          </cell>
          <cell r="O68" t="str">
            <v>EFLIC</v>
          </cell>
          <cell r="P68" t="str">
            <v>EB</v>
          </cell>
          <cell r="Q68" t="str">
            <v>CI_CEDED</v>
          </cell>
          <cell r="R68"/>
          <cell r="T68" t="str">
            <v>All</v>
          </cell>
          <cell r="U68" t="str">
            <v>GAAP</v>
          </cell>
          <cell r="V68" t="str">
            <v>Employee Benefits</v>
          </cell>
          <cell r="W68">
            <v>-6450.07</v>
          </cell>
          <cell r="X68" t="str">
            <v>Y</v>
          </cell>
          <cell r="Y68" t="str">
            <v>Duhigg, William</v>
          </cell>
          <cell r="Z68" t="str">
            <v>william_duhigg</v>
          </cell>
          <cell r="AA68">
            <v>44498.503680555557</v>
          </cell>
          <cell r="AB68" t="str">
            <v>20211029120518</v>
          </cell>
          <cell r="AC68" t="str">
            <v>C:\Users\Public\VSTS\FINANCE\MD_DownstreamModels\Dev\DOWNSTREAM_MODELS\MODEL\MMI_160\MMI_160_EB_Reserves_Model_v1.0_09302021_NEW.xlsm</v>
          </cell>
        </row>
        <row r="69">
          <cell r="C69" t="str">
            <v>CI</v>
          </cell>
          <cell r="D69" t="str">
            <v>Balance, end of period</v>
          </cell>
          <cell r="E69" t="str">
            <v>Other Reserve - Balances</v>
          </cell>
          <cell r="F69" t="str">
            <v>Reserve - Ceded</v>
          </cell>
          <cell r="G69">
            <v>2</v>
          </cell>
          <cell r="H69" t="str">
            <v>IBNR</v>
          </cell>
          <cell r="I69">
            <v>6</v>
          </cell>
          <cell r="J69" t="str">
            <v>Equal</v>
          </cell>
          <cell r="K69" t="str">
            <v>Model</v>
          </cell>
          <cell r="L69">
            <v>9</v>
          </cell>
          <cell r="M69">
            <v>2021</v>
          </cell>
          <cell r="N69" t="str">
            <v>MMI_160</v>
          </cell>
          <cell r="O69" t="str">
            <v>EFLOA</v>
          </cell>
          <cell r="P69" t="str">
            <v>EB</v>
          </cell>
          <cell r="Q69" t="str">
            <v>CI_CEDED</v>
          </cell>
          <cell r="R69"/>
          <cell r="T69" t="str">
            <v>All</v>
          </cell>
          <cell r="U69" t="str">
            <v>GAAP</v>
          </cell>
          <cell r="V69" t="str">
            <v>Employee Benefits</v>
          </cell>
          <cell r="W69">
            <v>-154227.75</v>
          </cell>
          <cell r="X69" t="str">
            <v>Y</v>
          </cell>
          <cell r="Y69" t="str">
            <v>Duhigg, William</v>
          </cell>
          <cell r="Z69" t="str">
            <v>william_duhigg</v>
          </cell>
          <cell r="AA69">
            <v>44498.503680555557</v>
          </cell>
          <cell r="AB69" t="str">
            <v>20211029120518</v>
          </cell>
          <cell r="AC69" t="str">
            <v>C:\Users\Public\VSTS\FINANCE\MD_DownstreamModels\Dev\DOWNSTREAM_MODELS\MODEL\MMI_160\MMI_160_EB_Reserves_Model_v1.0_09302021_NEW.xlsm</v>
          </cell>
        </row>
        <row r="70">
          <cell r="C70" t="str">
            <v>ACC</v>
          </cell>
          <cell r="D70" t="str">
            <v>Balance, end of period</v>
          </cell>
          <cell r="E70" t="str">
            <v>Other Reserve - Balances</v>
          </cell>
          <cell r="F70" t="str">
            <v>Reserve - Ceded</v>
          </cell>
          <cell r="G70">
            <v>2</v>
          </cell>
          <cell r="H70" t="str">
            <v>IBNR</v>
          </cell>
          <cell r="I70">
            <v>7</v>
          </cell>
          <cell r="J70" t="str">
            <v>Equal</v>
          </cell>
          <cell r="K70" t="str">
            <v>Model</v>
          </cell>
          <cell r="L70">
            <v>9</v>
          </cell>
          <cell r="M70">
            <v>2021</v>
          </cell>
          <cell r="N70" t="str">
            <v>MMI_160</v>
          </cell>
          <cell r="O70" t="str">
            <v>EFLIC</v>
          </cell>
          <cell r="P70" t="str">
            <v>EB</v>
          </cell>
          <cell r="Q70" t="str">
            <v>ACC_CEDED</v>
          </cell>
          <cell r="R70"/>
          <cell r="T70" t="str">
            <v>All</v>
          </cell>
          <cell r="U70" t="str">
            <v>GAAP</v>
          </cell>
          <cell r="V70" t="str">
            <v>Employee Benefits</v>
          </cell>
          <cell r="W70">
            <v>-4061.99</v>
          </cell>
          <cell r="X70" t="str">
            <v>Y</v>
          </cell>
          <cell r="Y70" t="str">
            <v>Duhigg, William</v>
          </cell>
          <cell r="Z70" t="str">
            <v>william_duhigg</v>
          </cell>
          <cell r="AA70">
            <v>44498.503680555557</v>
          </cell>
          <cell r="AB70" t="str">
            <v>20211029120518</v>
          </cell>
          <cell r="AC70" t="str">
            <v>C:\Users\Public\VSTS\FINANCE\MD_DownstreamModels\Dev\DOWNSTREAM_MODELS\MODEL\MMI_160\MMI_160_EB_Reserves_Model_v1.0_09302021_NEW.xlsm</v>
          </cell>
        </row>
        <row r="71">
          <cell r="C71" t="str">
            <v>ACC</v>
          </cell>
          <cell r="D71" t="str">
            <v>Balance, end of period</v>
          </cell>
          <cell r="E71" t="str">
            <v>Other Reserve - Balances</v>
          </cell>
          <cell r="F71" t="str">
            <v>Reserve - Ceded</v>
          </cell>
          <cell r="G71">
            <v>2</v>
          </cell>
          <cell r="H71" t="str">
            <v>IBNR</v>
          </cell>
          <cell r="I71">
            <v>8</v>
          </cell>
          <cell r="J71" t="str">
            <v>Equal</v>
          </cell>
          <cell r="K71" t="str">
            <v>Model</v>
          </cell>
          <cell r="L71">
            <v>9</v>
          </cell>
          <cell r="M71">
            <v>2021</v>
          </cell>
          <cell r="N71" t="str">
            <v>MMI_160</v>
          </cell>
          <cell r="O71" t="str">
            <v>EFLOA</v>
          </cell>
          <cell r="P71" t="str">
            <v>EB</v>
          </cell>
          <cell r="Q71" t="str">
            <v>ACC_CEDED</v>
          </cell>
          <cell r="R71"/>
          <cell r="T71" t="str">
            <v>All</v>
          </cell>
          <cell r="U71" t="str">
            <v>GAAP</v>
          </cell>
          <cell r="V71" t="str">
            <v>Employee Benefits</v>
          </cell>
          <cell r="W71">
            <v>-142085.41</v>
          </cell>
          <cell r="X71" t="str">
            <v>Y</v>
          </cell>
          <cell r="Y71" t="str">
            <v>Duhigg, William</v>
          </cell>
          <cell r="Z71" t="str">
            <v>william_duhigg</v>
          </cell>
          <cell r="AA71">
            <v>44498.503680555557</v>
          </cell>
          <cell r="AB71" t="str">
            <v>20211029120518</v>
          </cell>
          <cell r="AC71" t="str">
            <v>C:\Users\Public\VSTS\FINANCE\MD_DownstreamModels\Dev\DOWNSTREAM_MODELS\MODEL\MMI_160\MMI_160_EB_Reserves_Model_v1.0_09302021_NEW.xlsm</v>
          </cell>
        </row>
        <row r="72">
          <cell r="C72" t="str">
            <v>LTD (GAAP)</v>
          </cell>
          <cell r="D72" t="str">
            <v>Balance, end of period</v>
          </cell>
          <cell r="E72" t="str">
            <v>Other Reserve - Balances</v>
          </cell>
          <cell r="F72" t="str">
            <v>Reserve - Ceded</v>
          </cell>
          <cell r="G72">
            <v>2</v>
          </cell>
          <cell r="H72" t="str">
            <v>DLR</v>
          </cell>
          <cell r="I72">
            <v>1</v>
          </cell>
          <cell r="J72" t="str">
            <v>Equal</v>
          </cell>
          <cell r="K72" t="str">
            <v>Model</v>
          </cell>
          <cell r="L72">
            <v>9</v>
          </cell>
          <cell r="M72">
            <v>2021</v>
          </cell>
          <cell r="N72" t="str">
            <v>MMI_160</v>
          </cell>
          <cell r="O72" t="str">
            <v>EFLIC</v>
          </cell>
          <cell r="P72" t="str">
            <v>EB</v>
          </cell>
          <cell r="Q72" t="str">
            <v>LTD_CEDED</v>
          </cell>
          <cell r="R72"/>
          <cell r="T72" t="str">
            <v>All</v>
          </cell>
          <cell r="U72" t="str">
            <v>GAAP</v>
          </cell>
          <cell r="V72" t="str">
            <v>Employee Benefits</v>
          </cell>
          <cell r="W72">
            <v>-3455096.5</v>
          </cell>
          <cell r="X72" t="str">
            <v>Y</v>
          </cell>
          <cell r="Y72" t="str">
            <v>Duhigg, William</v>
          </cell>
          <cell r="Z72" t="str">
            <v>william_duhigg</v>
          </cell>
          <cell r="AA72">
            <v>44498.503680555557</v>
          </cell>
          <cell r="AB72" t="str">
            <v>20211029120518</v>
          </cell>
          <cell r="AC72" t="str">
            <v>C:\Users\Public\VSTS\FINANCE\MD_DownstreamModels\Dev\DOWNSTREAM_MODELS\MODEL\MMI_160\MMI_160_EB_Reserves_Model_v1.0_09302021_NEW.xlsm</v>
          </cell>
        </row>
        <row r="73">
          <cell r="C73" t="str">
            <v>LTD (GAAP)</v>
          </cell>
          <cell r="D73" t="str">
            <v>Balance, end of period</v>
          </cell>
          <cell r="E73" t="str">
            <v>Other Reserve - Balances</v>
          </cell>
          <cell r="F73" t="str">
            <v>Reserve - Ceded</v>
          </cell>
          <cell r="G73">
            <v>2</v>
          </cell>
          <cell r="H73" t="str">
            <v>DLR</v>
          </cell>
          <cell r="I73">
            <v>2</v>
          </cell>
          <cell r="J73" t="str">
            <v>Equal</v>
          </cell>
          <cell r="K73" t="str">
            <v>Model</v>
          </cell>
          <cell r="L73">
            <v>9</v>
          </cell>
          <cell r="M73">
            <v>2021</v>
          </cell>
          <cell r="N73" t="str">
            <v>MMI_160</v>
          </cell>
          <cell r="O73" t="str">
            <v>EFLOA</v>
          </cell>
          <cell r="P73" t="str">
            <v>EB</v>
          </cell>
          <cell r="Q73" t="str">
            <v>LTD_CEDED</v>
          </cell>
          <cell r="R73"/>
          <cell r="T73" t="str">
            <v>All</v>
          </cell>
          <cell r="U73" t="str">
            <v>GAAP</v>
          </cell>
          <cell r="V73" t="str">
            <v>Employee Benefits</v>
          </cell>
          <cell r="W73">
            <v>-18290573.5</v>
          </cell>
          <cell r="X73" t="str">
            <v>Y</v>
          </cell>
          <cell r="Y73" t="str">
            <v>Duhigg, William</v>
          </cell>
          <cell r="Z73" t="str">
            <v>william_duhigg</v>
          </cell>
          <cell r="AA73">
            <v>44498.503680555557</v>
          </cell>
          <cell r="AB73" t="str">
            <v>20211029120518</v>
          </cell>
          <cell r="AC73" t="str">
            <v>C:\Users\Public\VSTS\FINANCE\MD_DownstreamModels\Dev\DOWNSTREAM_MODELS\MODEL\MMI_160\MMI_160_EB_Reserves_Model_v1.0_09302021_NEW.xlsm</v>
          </cell>
        </row>
        <row r="74">
          <cell r="C74"/>
          <cell r="D74" t="str">
            <v/>
          </cell>
          <cell r="E74" t="str">
            <v/>
          </cell>
          <cell r="F74" t="str">
            <v/>
          </cell>
          <cell r="G74" t="str">
            <v/>
          </cell>
          <cell r="H74" t="str">
            <v/>
          </cell>
          <cell r="I74" t="str">
            <v/>
          </cell>
          <cell r="J74" t="str">
            <v/>
          </cell>
          <cell r="K74" t="str">
            <v/>
          </cell>
          <cell r="L74" t="str">
            <v/>
          </cell>
          <cell r="M74"/>
          <cell r="N74" t="str">
            <v/>
          </cell>
          <cell r="O74"/>
          <cell r="P74" t="str">
            <v/>
          </cell>
          <cell r="Q74"/>
          <cell r="R74"/>
          <cell r="T74" t="str">
            <v/>
          </cell>
          <cell r="U74"/>
          <cell r="V74"/>
          <cell r="W74"/>
          <cell r="X74" t="str">
            <v/>
          </cell>
          <cell r="Y74" t="str">
            <v/>
          </cell>
          <cell r="Z74" t="str">
            <v/>
          </cell>
          <cell r="AA74" t="str">
            <v/>
          </cell>
          <cell r="AB74" t="str">
            <v/>
          </cell>
          <cell r="AC74" t="str">
            <v/>
          </cell>
        </row>
        <row r="75">
          <cell r="C75"/>
          <cell r="D75" t="str">
            <v/>
          </cell>
          <cell r="E75" t="str">
            <v/>
          </cell>
          <cell r="F75" t="str">
            <v/>
          </cell>
          <cell r="G75" t="str">
            <v/>
          </cell>
          <cell r="H75" t="str">
            <v/>
          </cell>
          <cell r="I75" t="str">
            <v/>
          </cell>
          <cell r="J75" t="str">
            <v/>
          </cell>
          <cell r="K75" t="str">
            <v/>
          </cell>
          <cell r="L75" t="str">
            <v/>
          </cell>
          <cell r="M75"/>
          <cell r="N75" t="str">
            <v/>
          </cell>
          <cell r="O75"/>
          <cell r="P75" t="str">
            <v/>
          </cell>
          <cell r="Q75"/>
          <cell r="R75"/>
          <cell r="T75" t="str">
            <v/>
          </cell>
          <cell r="U75"/>
          <cell r="V75"/>
          <cell r="W75"/>
          <cell r="X75" t="str">
            <v/>
          </cell>
          <cell r="Y75" t="str">
            <v/>
          </cell>
          <cell r="Z75" t="str">
            <v/>
          </cell>
          <cell r="AA75" t="str">
            <v/>
          </cell>
          <cell r="AB75" t="str">
            <v/>
          </cell>
          <cell r="AC75" t="str">
            <v/>
          </cell>
        </row>
      </sheetData>
      <sheetData sheetId="1"/>
      <sheetData sheetId="2"/>
      <sheetData sheetId="3"/>
      <sheetData sheetId="4"/>
      <sheetData sheetId="5"/>
      <sheetData sheetId="6">
        <row r="1">
          <cell r="B1">
            <v>44651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CONTROL"/>
      <sheetName val="Input Tables"/>
      <sheetName val="EQH_Revenues"/>
      <sheetName val="EQH_Benefits"/>
      <sheetName val="AZ_Revenues"/>
      <sheetName val="AZ_Benefits"/>
      <sheetName val="GASpread"/>
      <sheetName val="Premiums"/>
      <sheetName val="Claims"/>
      <sheetName val="Allocation"/>
      <sheetName val="EQH Cashflows"/>
      <sheetName val="CurrYear_Allocation"/>
      <sheetName val="CALC"/>
      <sheetName val="Variable_Table"/>
    </sheetNames>
    <sheetDataSet>
      <sheetData sheetId="0">
        <row r="2">
          <cell r="B2" t="str">
            <v>C:\Users\Public\VSTS\Temp_Finance\MD_DownstreamModels\Dev\DOWNSTREAM_MODELS\MODEL\MMI_153\[ISLGAAPNew0321w_CSV.xlsm]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STATE"/>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H11" sqref="H11"/>
    </sheetView>
  </sheetViews>
  <sheetFormatPr defaultColWidth="9.140625" defaultRowHeight="15" x14ac:dyDescent="0.2"/>
  <cols>
    <col min="1" max="1" width="2.42578125" style="12" bestFit="1" customWidth="1"/>
    <col min="2" max="2" width="70.42578125" style="12" bestFit="1" customWidth="1"/>
    <col min="3" max="3" width="61.855468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v>78077</v>
      </c>
    </row>
    <row r="8" spans="1:3" ht="15.75" x14ac:dyDescent="0.2">
      <c r="A8" s="17" t="s">
        <v>2</v>
      </c>
      <c r="B8" s="18" t="s">
        <v>88</v>
      </c>
      <c r="C8" s="19" t="s">
        <v>161</v>
      </c>
    </row>
    <row r="9" spans="1:3" ht="15.75" x14ac:dyDescent="0.2">
      <c r="A9" s="17" t="s">
        <v>3</v>
      </c>
      <c r="B9" s="18" t="s">
        <v>89</v>
      </c>
      <c r="C9" s="19"/>
    </row>
    <row r="10" spans="1:3" ht="16.5" thickBot="1" x14ac:dyDescent="0.3">
      <c r="A10" s="21" t="s">
        <v>4</v>
      </c>
      <c r="B10" s="22" t="s">
        <v>86</v>
      </c>
      <c r="C10" s="359" t="s">
        <v>162</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landscape" r:id="rId1"/>
  <customProperties>
    <customPr name="_pios_id" r:id="rId2"/>
  </customProperties>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R60"/>
  <sheetViews>
    <sheetView topLeftCell="A30" zoomScale="80" zoomScaleNormal="80" workbookViewId="0">
      <pane xSplit="4" topLeftCell="M1" activePane="topRight" state="frozen"/>
      <selection activeCell="A11" sqref="A11"/>
      <selection pane="topRight" activeCell="M13" sqref="M13"/>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hidden="1" x14ac:dyDescent="0.25">
      <c r="B1" s="13" t="s">
        <v>138</v>
      </c>
      <c r="C1" s="11"/>
      <c r="D1" s="11"/>
    </row>
    <row r="2" spans="1:16" ht="15.75" hidden="1" x14ac:dyDescent="0.25">
      <c r="B2" s="13" t="s">
        <v>141</v>
      </c>
      <c r="C2" s="11"/>
      <c r="D2" s="11"/>
    </row>
    <row r="3" spans="1:16" ht="15.75" hidden="1" x14ac:dyDescent="0.25">
      <c r="A3" s="23"/>
      <c r="B3" s="13" t="s">
        <v>59</v>
      </c>
      <c r="C3" s="11"/>
      <c r="D3" s="11"/>
    </row>
    <row r="4" spans="1:16" hidden="1" x14ac:dyDescent="0.2">
      <c r="B4" s="11"/>
      <c r="C4" s="11"/>
      <c r="D4" s="11"/>
    </row>
    <row r="5" spans="1:16" s="24" customFormat="1" ht="15.75" hidden="1" x14ac:dyDescent="0.25">
      <c r="B5" s="25" t="s">
        <v>87</v>
      </c>
      <c r="C5" s="26"/>
      <c r="D5" s="26"/>
      <c r="E5" s="27"/>
      <c r="F5" s="27"/>
      <c r="G5" s="12"/>
      <c r="H5" s="28" t="s">
        <v>63</v>
      </c>
      <c r="I5" s="12"/>
      <c r="J5" s="12"/>
      <c r="K5" s="27"/>
      <c r="L5" s="27"/>
      <c r="M5" s="12"/>
      <c r="N5" s="29"/>
      <c r="O5" s="12"/>
      <c r="P5" s="12"/>
    </row>
    <row r="6" spans="1:16" s="24" customFormat="1" ht="15" hidden="1" customHeight="1" x14ac:dyDescent="0.2">
      <c r="B6" s="339"/>
      <c r="C6" s="317"/>
      <c r="D6" s="338">
        <f>'Cover Page'!C7</f>
        <v>78077</v>
      </c>
      <c r="E6" s="274"/>
      <c r="F6" s="274"/>
      <c r="G6" s="12"/>
      <c r="H6" s="30" t="str">
        <f>'Cover Page'!C10</f>
        <v>No</v>
      </c>
      <c r="I6" s="12"/>
      <c r="J6" s="12"/>
      <c r="K6" s="27"/>
      <c r="L6" s="27"/>
      <c r="M6" s="12"/>
      <c r="N6" s="29"/>
      <c r="O6" s="12"/>
      <c r="P6" s="12"/>
    </row>
    <row r="7" spans="1:16" s="24" customFormat="1" ht="15.75" hidden="1" x14ac:dyDescent="0.25">
      <c r="B7" s="25" t="s">
        <v>88</v>
      </c>
      <c r="C7" s="26"/>
      <c r="D7" s="26"/>
      <c r="E7" s="274"/>
      <c r="F7" s="274"/>
      <c r="G7" s="12"/>
      <c r="H7" s="12"/>
      <c r="K7" s="27"/>
      <c r="L7" s="27"/>
      <c r="M7" s="12"/>
      <c r="N7" s="12"/>
    </row>
    <row r="8" spans="1:16" s="24" customFormat="1" ht="15" hidden="1" customHeight="1" x14ac:dyDescent="0.2">
      <c r="B8" s="339"/>
      <c r="C8" s="317"/>
      <c r="D8" s="318" t="str">
        <f>'Cover Page'!C8</f>
        <v>Equitable Financial Life Insurance Company of America</v>
      </c>
      <c r="E8" s="274"/>
      <c r="F8" s="274"/>
      <c r="G8" s="12"/>
      <c r="H8" s="31"/>
      <c r="K8" s="316"/>
      <c r="L8" s="316"/>
      <c r="M8" s="12"/>
      <c r="N8" s="31"/>
    </row>
    <row r="9" spans="1:16" s="24" customFormat="1" ht="18" hidden="1" customHeight="1" x14ac:dyDescent="0.25">
      <c r="B9" s="32" t="s">
        <v>90</v>
      </c>
      <c r="C9" s="26"/>
      <c r="D9" s="26"/>
      <c r="E9" s="283" t="s">
        <v>105</v>
      </c>
      <c r="F9" s="274"/>
      <c r="I9" s="12"/>
      <c r="J9" s="12"/>
      <c r="K9" s="33"/>
      <c r="L9" s="33"/>
      <c r="O9" s="12"/>
      <c r="P9" s="12"/>
    </row>
    <row r="10" spans="1:16" s="24" customFormat="1" ht="15" hidden="1" customHeight="1" x14ac:dyDescent="0.2">
      <c r="B10" s="339"/>
      <c r="C10" s="317"/>
      <c r="D10" s="319">
        <f>'Cover Page'!C9</f>
        <v>0</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6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8"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8"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8"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8" x14ac:dyDescent="0.2">
      <c r="B20" s="46" t="s">
        <v>0</v>
      </c>
      <c r="C20" s="47" t="s">
        <v>32</v>
      </c>
      <c r="D20" s="183"/>
      <c r="E20" s="48"/>
      <c r="F20" s="49"/>
      <c r="G20" s="50"/>
      <c r="H20" s="51"/>
      <c r="I20" s="52"/>
      <c r="J20" s="50"/>
      <c r="K20" s="48"/>
      <c r="L20" s="49"/>
      <c r="M20" s="52"/>
      <c r="N20" s="51"/>
      <c r="O20" s="48"/>
      <c r="P20" s="49"/>
    </row>
    <row r="21" spans="2:18"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4696858.7000000188</v>
      </c>
      <c r="N21" s="56">
        <f>'Pt 2 Premium and Claims'!N22+'Pt 2 Premium and Claims'!N23-'Pt 2 Premium and Claims'!N24-'Pt 2 Premium and Claims'!N25</f>
        <v>4696858.7000000188</v>
      </c>
      <c r="O21" s="55">
        <f>'Pt 2 Premium and Claims'!O22+'Pt 2 Premium and Claims'!O23-'Pt 2 Premium and Claims'!O24-'Pt 2 Premium and Claims'!O25</f>
        <v>4235155.439999992</v>
      </c>
      <c r="P21" s="56">
        <f>'Pt 2 Premium and Claims'!P22+'Pt 2 Premium and Claims'!P23-'Pt 2 Premium and Claims'!P24-'Pt 2 Premium and Claims'!P25</f>
        <v>4235155.439999992</v>
      </c>
    </row>
    <row r="22" spans="2:18" x14ac:dyDescent="0.2">
      <c r="B22" s="58"/>
      <c r="C22" s="59"/>
      <c r="D22" s="186"/>
      <c r="E22" s="60"/>
      <c r="F22" s="61"/>
      <c r="G22" s="62"/>
      <c r="H22" s="63"/>
      <c r="I22" s="60"/>
      <c r="J22" s="64"/>
      <c r="K22" s="60"/>
      <c r="L22" s="61"/>
      <c r="M22" s="60"/>
      <c r="N22" s="63"/>
      <c r="O22" s="60"/>
      <c r="P22" s="61"/>
    </row>
    <row r="23" spans="2:18" x14ac:dyDescent="0.2">
      <c r="B23" s="46" t="s">
        <v>1</v>
      </c>
      <c r="C23" s="47" t="s">
        <v>6</v>
      </c>
      <c r="D23" s="346"/>
      <c r="E23" s="52"/>
      <c r="F23" s="65"/>
      <c r="G23" s="50"/>
      <c r="H23" s="66"/>
      <c r="I23" s="52"/>
      <c r="J23" s="67"/>
      <c r="K23" s="52"/>
      <c r="L23" s="65"/>
      <c r="M23" s="52"/>
      <c r="N23" s="66"/>
      <c r="O23" s="52"/>
      <c r="P23" s="65"/>
    </row>
    <row r="24" spans="2:18"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3723533.2608246575</v>
      </c>
      <c r="N24" s="56">
        <f>'Pt 2 Premium and Claims'!N51</f>
        <v>3608708.3420656398</v>
      </c>
      <c r="O24" s="55">
        <f>'Pt 2 Premium and Claims'!O51</f>
        <v>3747965.5618488532</v>
      </c>
      <c r="P24" s="56">
        <f>'Pt 2 Premium and Claims'!P51</f>
        <v>3706849.8160088249</v>
      </c>
    </row>
    <row r="25" spans="2:18" x14ac:dyDescent="0.2">
      <c r="B25" s="69"/>
      <c r="C25" s="59"/>
      <c r="D25" s="186"/>
      <c r="E25" s="60"/>
      <c r="F25" s="61"/>
      <c r="G25" s="62"/>
      <c r="H25" s="63"/>
      <c r="I25" s="60"/>
      <c r="J25" s="64"/>
      <c r="K25" s="60"/>
      <c r="L25" s="61"/>
      <c r="M25" s="60"/>
      <c r="N25" s="63"/>
      <c r="O25" s="60"/>
      <c r="P25" s="61"/>
    </row>
    <row r="26" spans="2:18" x14ac:dyDescent="0.2">
      <c r="B26" s="46" t="s">
        <v>2</v>
      </c>
      <c r="C26" s="47" t="s">
        <v>46</v>
      </c>
      <c r="D26" s="183"/>
      <c r="E26" s="52"/>
      <c r="F26" s="65"/>
      <c r="G26" s="50"/>
      <c r="H26" s="66"/>
      <c r="I26" s="52"/>
      <c r="J26" s="67"/>
      <c r="K26" s="52"/>
      <c r="L26" s="65"/>
      <c r="M26" s="52"/>
      <c r="N26" s="66"/>
      <c r="O26" s="52"/>
      <c r="P26" s="65"/>
    </row>
    <row r="27" spans="2:18" ht="30" x14ac:dyDescent="0.2">
      <c r="B27" s="53"/>
      <c r="C27" s="54">
        <v>3.1</v>
      </c>
      <c r="D27" s="345" t="s">
        <v>134</v>
      </c>
      <c r="E27" s="52"/>
      <c r="F27" s="65"/>
      <c r="G27" s="50"/>
      <c r="H27" s="66"/>
      <c r="I27" s="52"/>
      <c r="J27" s="67"/>
      <c r="K27" s="52"/>
      <c r="L27" s="65"/>
      <c r="M27" s="52"/>
      <c r="N27" s="66"/>
      <c r="O27" s="52"/>
      <c r="P27" s="65"/>
    </row>
    <row r="28" spans="2:18" x14ac:dyDescent="0.2">
      <c r="B28" s="53"/>
      <c r="C28" s="54"/>
      <c r="D28" s="345" t="s">
        <v>58</v>
      </c>
      <c r="E28" s="70"/>
      <c r="F28" s="71"/>
      <c r="G28" s="72"/>
      <c r="H28" s="73"/>
      <c r="I28" s="74"/>
      <c r="J28" s="75"/>
      <c r="K28" s="74"/>
      <c r="L28" s="76"/>
      <c r="M28" s="74"/>
      <c r="N28" s="73"/>
      <c r="O28" s="74"/>
      <c r="P28" s="76"/>
    </row>
    <row r="29" spans="2:18" ht="30" x14ac:dyDescent="0.2">
      <c r="B29" s="53"/>
      <c r="C29" s="54"/>
      <c r="D29" s="345" t="s">
        <v>67</v>
      </c>
      <c r="E29" s="74"/>
      <c r="F29" s="76"/>
      <c r="G29" s="72"/>
      <c r="H29" s="73"/>
      <c r="I29" s="74"/>
      <c r="J29" s="75"/>
      <c r="K29" s="74"/>
      <c r="L29" s="76"/>
      <c r="M29" s="74"/>
      <c r="N29" s="73"/>
      <c r="O29" s="74"/>
      <c r="P29" s="76"/>
    </row>
    <row r="30" spans="2:18" ht="45" x14ac:dyDescent="0.2">
      <c r="B30" s="53"/>
      <c r="C30" s="54">
        <v>3.2</v>
      </c>
      <c r="D30" s="345" t="s">
        <v>135</v>
      </c>
      <c r="E30" s="52"/>
      <c r="F30" s="65"/>
      <c r="G30" s="50"/>
      <c r="H30" s="66"/>
      <c r="I30" s="52"/>
      <c r="J30" s="67"/>
      <c r="K30" s="52"/>
      <c r="L30" s="65"/>
      <c r="M30" s="52"/>
      <c r="N30" s="66"/>
      <c r="O30" s="52"/>
      <c r="P30" s="65"/>
    </row>
    <row r="31" spans="2:18" x14ac:dyDescent="0.2">
      <c r="B31" s="53"/>
      <c r="C31" s="54"/>
      <c r="D31" s="344" t="s">
        <v>42</v>
      </c>
      <c r="E31" s="77"/>
      <c r="F31" s="76"/>
      <c r="G31" s="72"/>
      <c r="H31" s="73"/>
      <c r="I31" s="74"/>
      <c r="J31" s="75"/>
      <c r="K31" s="77"/>
      <c r="L31" s="76"/>
      <c r="M31" s="74">
        <v>366.29889375131069</v>
      </c>
      <c r="N31" s="73">
        <v>366.29889375131069</v>
      </c>
      <c r="O31" s="74">
        <v>502.59070116053999</v>
      </c>
      <c r="P31" s="76">
        <v>502.59070116053999</v>
      </c>
    </row>
    <row r="32" spans="2:18" ht="15.75" x14ac:dyDescent="0.25">
      <c r="B32" s="53"/>
      <c r="C32" s="54"/>
      <c r="D32" s="344" t="s">
        <v>104</v>
      </c>
      <c r="E32" s="74"/>
      <c r="F32" s="76"/>
      <c r="G32" s="72"/>
      <c r="H32" s="73"/>
      <c r="I32" s="74"/>
      <c r="J32" s="75"/>
      <c r="K32" s="74"/>
      <c r="L32" s="76"/>
      <c r="M32" s="74">
        <v>0</v>
      </c>
      <c r="N32" s="73">
        <f>M32</f>
        <v>0</v>
      </c>
      <c r="O32" s="74">
        <v>0</v>
      </c>
      <c r="P32" s="76">
        <f>O32</f>
        <v>0</v>
      </c>
      <c r="R32" s="363"/>
    </row>
    <row r="33" spans="2:16" x14ac:dyDescent="0.2">
      <c r="B33" s="53"/>
      <c r="C33" s="54"/>
      <c r="D33" s="344" t="s">
        <v>103</v>
      </c>
      <c r="E33" s="74"/>
      <c r="F33" s="76"/>
      <c r="G33" s="72"/>
      <c r="H33" s="73"/>
      <c r="I33" s="74"/>
      <c r="J33" s="75"/>
      <c r="K33" s="74"/>
      <c r="L33" s="76"/>
      <c r="M33" s="74"/>
      <c r="N33" s="73"/>
      <c r="O33" s="74"/>
      <c r="P33" s="76"/>
    </row>
    <row r="34" spans="2:16" x14ac:dyDescent="0.2">
      <c r="B34" s="53"/>
      <c r="C34" s="54">
        <v>3.3</v>
      </c>
      <c r="D34" s="344" t="s">
        <v>21</v>
      </c>
      <c r="E34" s="77"/>
      <c r="F34" s="76"/>
      <c r="G34" s="72"/>
      <c r="H34" s="73"/>
      <c r="I34" s="74"/>
      <c r="J34" s="75"/>
      <c r="K34" s="77"/>
      <c r="L34" s="76"/>
      <c r="M34" s="74">
        <v>283.22490558740401</v>
      </c>
      <c r="N34" s="73">
        <v>283.22490558740401</v>
      </c>
      <c r="O34" s="74">
        <v>388.60669882869871</v>
      </c>
      <c r="P34" s="76">
        <v>388.60669882869871</v>
      </c>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649.52379933871475</v>
      </c>
      <c r="N35" s="79">
        <f t="shared" si="0"/>
        <v>649.52379933871475</v>
      </c>
      <c r="O35" s="78">
        <f t="shared" si="0"/>
        <v>891.19739998923865</v>
      </c>
      <c r="P35" s="79">
        <f t="shared" si="0"/>
        <v>891.19739998923865</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c r="L38" s="76"/>
      <c r="M38" s="74"/>
      <c r="N38" s="76"/>
      <c r="O38" s="74"/>
      <c r="P38" s="76"/>
    </row>
    <row r="39" spans="2:16" x14ac:dyDescent="0.2">
      <c r="B39" s="54"/>
      <c r="C39" s="54">
        <v>4.2</v>
      </c>
      <c r="D39" s="344" t="s">
        <v>19</v>
      </c>
      <c r="E39" s="74"/>
      <c r="F39" s="76"/>
      <c r="G39" s="72"/>
      <c r="H39" s="76"/>
      <c r="I39" s="74"/>
      <c r="J39" s="76"/>
      <c r="K39" s="74"/>
      <c r="L39" s="76"/>
      <c r="M39" s="74">
        <v>313624.03811127943</v>
      </c>
      <c r="N39" s="76">
        <v>313624.03811127943</v>
      </c>
      <c r="O39" s="74">
        <v>430316.68373577727</v>
      </c>
      <c r="P39" s="76">
        <v>430316.68373577727</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c r="L41" s="76"/>
      <c r="M41" s="77"/>
      <c r="N41" s="76"/>
      <c r="O41" s="77"/>
      <c r="P41" s="76"/>
    </row>
    <row r="42" spans="2:16" ht="30" x14ac:dyDescent="0.2">
      <c r="B42" s="54"/>
      <c r="C42" s="80"/>
      <c r="D42" s="345" t="s">
        <v>123</v>
      </c>
      <c r="E42" s="77"/>
      <c r="F42" s="76"/>
      <c r="G42" s="348"/>
      <c r="H42" s="76"/>
      <c r="I42" s="77"/>
      <c r="J42" s="76"/>
      <c r="K42" s="77"/>
      <c r="L42" s="76"/>
      <c r="M42" s="77"/>
      <c r="N42" s="76"/>
      <c r="O42" s="77"/>
      <c r="P42" s="76"/>
    </row>
    <row r="43" spans="2:16" x14ac:dyDescent="0.2">
      <c r="B43" s="54"/>
      <c r="C43" s="54">
        <v>4.4000000000000004</v>
      </c>
      <c r="D43" s="344" t="s">
        <v>20</v>
      </c>
      <c r="E43" s="77"/>
      <c r="F43" s="350"/>
      <c r="G43" s="348"/>
      <c r="H43" s="72"/>
      <c r="I43" s="77"/>
      <c r="J43" s="72"/>
      <c r="K43" s="77"/>
      <c r="L43" s="72"/>
      <c r="M43" s="77">
        <v>571307.70844771597</v>
      </c>
      <c r="N43" s="72">
        <v>571307.70844771597</v>
      </c>
      <c r="O43" s="77">
        <v>783878.81226335664</v>
      </c>
      <c r="P43" s="350">
        <v>783878.81226335664</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884931.74655899545</v>
      </c>
      <c r="N44" s="79">
        <f t="shared" si="1"/>
        <v>884931.74655899545</v>
      </c>
      <c r="O44" s="78">
        <f t="shared" si="1"/>
        <v>1214195.4959991339</v>
      </c>
      <c r="P44" s="79">
        <f t="shared" si="1"/>
        <v>1214195.4959991339</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c r="L47" s="84"/>
      <c r="M47" s="83">
        <v>6246</v>
      </c>
      <c r="N47" s="84">
        <v>6246</v>
      </c>
      <c r="O47" s="83">
        <v>8570</v>
      </c>
      <c r="P47" s="340">
        <v>8570</v>
      </c>
    </row>
    <row r="48" spans="2:16" x14ac:dyDescent="0.2">
      <c r="B48" s="53"/>
      <c r="C48" s="54">
        <v>5.2</v>
      </c>
      <c r="D48" s="344" t="s">
        <v>27</v>
      </c>
      <c r="E48" s="83"/>
      <c r="F48" s="351"/>
      <c r="G48" s="84"/>
      <c r="H48" s="84"/>
      <c r="I48" s="83"/>
      <c r="J48" s="84"/>
      <c r="K48" s="83"/>
      <c r="L48" s="84"/>
      <c r="M48" s="83">
        <v>82146</v>
      </c>
      <c r="N48" s="84">
        <v>82146</v>
      </c>
      <c r="O48" s="83">
        <v>101370</v>
      </c>
      <c r="P48" s="85">
        <v>101370</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6845.5</v>
      </c>
      <c r="N49" s="87">
        <f>N48/12</f>
        <v>6845.5</v>
      </c>
      <c r="O49" s="86">
        <f t="shared" si="2"/>
        <v>8447.5</v>
      </c>
      <c r="P49" s="87">
        <f t="shared" si="2"/>
        <v>8447.5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6"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44" zoomScale="80" zoomScaleNormal="80" workbookViewId="0">
      <pane xSplit="4" topLeftCell="M1" activePane="topRight" state="frozen"/>
      <selection activeCell="A13" sqref="A13"/>
      <selection pane="topRight" activeCell="M14" sqref="M14"/>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hidden="1" x14ac:dyDescent="0.25">
      <c r="B1" s="13" t="s">
        <v>138</v>
      </c>
      <c r="C1" s="11"/>
      <c r="D1" s="11"/>
    </row>
    <row r="2" spans="2:16" ht="15.75" hidden="1" x14ac:dyDescent="0.25">
      <c r="B2" s="13" t="s">
        <v>141</v>
      </c>
      <c r="C2" s="11"/>
      <c r="D2" s="11"/>
    </row>
    <row r="3" spans="2:16" ht="15.75" hidden="1" x14ac:dyDescent="0.25">
      <c r="B3" s="13" t="s">
        <v>60</v>
      </c>
      <c r="C3" s="11"/>
      <c r="D3" s="117"/>
    </row>
    <row r="4" spans="2:16" hidden="1" x14ac:dyDescent="0.2">
      <c r="B4" s="11"/>
      <c r="C4" s="11"/>
      <c r="D4" s="11"/>
    </row>
    <row r="5" spans="2:16" s="5" customFormat="1" ht="15.75" hidden="1" x14ac:dyDescent="0.25">
      <c r="B5" s="25" t="s">
        <v>87</v>
      </c>
      <c r="C5" s="26"/>
      <c r="D5" s="26"/>
      <c r="E5" s="6"/>
      <c r="F5" s="6"/>
      <c r="G5" s="6"/>
      <c r="I5" s="6"/>
      <c r="J5" s="6"/>
      <c r="K5" s="6"/>
      <c r="L5" s="6"/>
      <c r="M5" s="6"/>
      <c r="O5" s="6"/>
      <c r="P5" s="6"/>
    </row>
    <row r="6" spans="2:16" s="5" customFormat="1" ht="15" hidden="1" customHeight="1" x14ac:dyDescent="0.2">
      <c r="B6" s="341"/>
      <c r="C6" s="317"/>
      <c r="D6" s="338">
        <f>'Cover Page'!C7</f>
        <v>78077</v>
      </c>
      <c r="E6" s="282"/>
      <c r="F6" s="282"/>
      <c r="G6" s="6"/>
      <c r="H6" s="7"/>
      <c r="K6" s="6"/>
      <c r="L6" s="6"/>
      <c r="M6" s="6"/>
      <c r="N6" s="7"/>
    </row>
    <row r="7" spans="2:16" s="5" customFormat="1" ht="15.75" hidden="1" customHeight="1" x14ac:dyDescent="0.25">
      <c r="B7" s="25" t="s">
        <v>88</v>
      </c>
      <c r="C7" s="26"/>
      <c r="D7" s="26"/>
      <c r="E7" s="282"/>
      <c r="F7" s="282"/>
      <c r="G7" s="6"/>
      <c r="H7" s="6"/>
      <c r="K7" s="6"/>
      <c r="L7" s="6"/>
      <c r="M7" s="6"/>
      <c r="N7" s="6"/>
    </row>
    <row r="8" spans="2:16" s="5" customFormat="1" ht="15" hidden="1" customHeight="1" x14ac:dyDescent="0.2">
      <c r="B8" s="341"/>
      <c r="C8" s="317"/>
      <c r="D8" s="318" t="str">
        <f>'Cover Page'!C8</f>
        <v>Equitable Financial Life Insurance Company of America</v>
      </c>
      <c r="E8" s="282"/>
      <c r="F8" s="282"/>
      <c r="G8" s="6"/>
      <c r="H8" s="7"/>
      <c r="I8" s="6"/>
      <c r="J8" s="6"/>
      <c r="K8" s="6"/>
      <c r="L8" s="6"/>
      <c r="M8" s="6"/>
      <c r="N8" s="7"/>
      <c r="O8" s="6"/>
      <c r="P8" s="6"/>
    </row>
    <row r="9" spans="2:16" s="5" customFormat="1" ht="15.75" hidden="1" customHeight="1" x14ac:dyDescent="0.25">
      <c r="B9" s="32" t="s">
        <v>90</v>
      </c>
      <c r="C9" s="26"/>
      <c r="D9" s="26"/>
      <c r="E9" s="283" t="s">
        <v>124</v>
      </c>
      <c r="F9" s="282"/>
      <c r="I9" s="6"/>
      <c r="J9" s="6"/>
      <c r="O9" s="6"/>
      <c r="P9" s="6"/>
    </row>
    <row r="10" spans="2:16" s="5" customFormat="1" ht="15" hidden="1" customHeight="1" x14ac:dyDescent="0.2">
      <c r="B10" s="341"/>
      <c r="C10" s="317"/>
      <c r="D10" s="319">
        <f>'Cover Page'!C9</f>
        <v>0</v>
      </c>
      <c r="E10" s="282"/>
      <c r="F10" s="282"/>
      <c r="H10" s="7"/>
      <c r="I10" s="6"/>
      <c r="J10" s="6"/>
      <c r="K10" s="6"/>
      <c r="L10" s="6"/>
      <c r="N10" s="7"/>
      <c r="O10" s="6"/>
      <c r="P10" s="6"/>
    </row>
    <row r="11" spans="2:16" s="5" customFormat="1" ht="15.75" hidden="1" customHeight="1" x14ac:dyDescent="0.25">
      <c r="B11" s="32" t="s">
        <v>85</v>
      </c>
      <c r="C11" s="26"/>
      <c r="D11" s="26"/>
      <c r="E11" s="282"/>
      <c r="F11" s="282"/>
      <c r="H11" s="6"/>
      <c r="I11" s="6"/>
      <c r="J11" s="6"/>
      <c r="N11" s="6"/>
      <c r="O11" s="6"/>
      <c r="P11" s="6"/>
    </row>
    <row r="12" spans="2:16" s="5" customFormat="1" hidden="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c r="M14" s="36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c r="L22" s="124"/>
      <c r="M22" s="123">
        <v>4696858.7000000188</v>
      </c>
      <c r="N22" s="124">
        <v>4696858.7000000188</v>
      </c>
      <c r="O22" s="123">
        <v>4235155.439999992</v>
      </c>
      <c r="P22" s="124">
        <v>4235155.439999992</v>
      </c>
    </row>
    <row r="23" spans="2:16" s="12" customFormat="1" x14ac:dyDescent="0.2">
      <c r="B23" s="53"/>
      <c r="C23" s="54">
        <v>1.2</v>
      </c>
      <c r="D23" s="344" t="s">
        <v>16</v>
      </c>
      <c r="E23" s="123"/>
      <c r="F23" s="124"/>
      <c r="G23" s="123"/>
      <c r="H23" s="124"/>
      <c r="I23" s="123"/>
      <c r="J23" s="124"/>
      <c r="K23" s="123"/>
      <c r="L23" s="124"/>
      <c r="M23" s="362">
        <v>0</v>
      </c>
      <c r="N23" s="124"/>
      <c r="O23" s="362">
        <v>0</v>
      </c>
      <c r="P23" s="124"/>
    </row>
    <row r="24" spans="2:16" s="12" customFormat="1" x14ac:dyDescent="0.2">
      <c r="B24" s="53"/>
      <c r="C24" s="54">
        <v>1.3</v>
      </c>
      <c r="D24" s="344" t="s">
        <v>34</v>
      </c>
      <c r="E24" s="123"/>
      <c r="F24" s="124"/>
      <c r="G24" s="123"/>
      <c r="H24" s="124"/>
      <c r="I24" s="123"/>
      <c r="J24" s="124"/>
      <c r="K24" s="123"/>
      <c r="L24" s="124"/>
      <c r="M24" s="362">
        <v>0</v>
      </c>
      <c r="N24" s="124"/>
      <c r="O24" s="362">
        <v>0</v>
      </c>
      <c r="P24" s="124"/>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c r="L29" s="133"/>
      <c r="M29" s="123">
        <v>3839488.2200000109</v>
      </c>
      <c r="N29" s="133"/>
      <c r="O29" s="123">
        <v>3864681.3699999969</v>
      </c>
      <c r="P29" s="133"/>
    </row>
    <row r="30" spans="2:16" s="12" customFormat="1" ht="28.5" customHeight="1" x14ac:dyDescent="0.2">
      <c r="B30" s="53"/>
      <c r="C30" s="54"/>
      <c r="D30" s="345" t="s">
        <v>54</v>
      </c>
      <c r="E30" s="134"/>
      <c r="F30" s="124"/>
      <c r="G30" s="134"/>
      <c r="H30" s="124"/>
      <c r="I30" s="134"/>
      <c r="J30" s="124"/>
      <c r="K30" s="134"/>
      <c r="L30" s="124"/>
      <c r="M30" s="134"/>
      <c r="N30" s="124">
        <v>3544732.4000000092</v>
      </c>
      <c r="O30" s="134"/>
      <c r="P30" s="124">
        <v>3642454.0899999975</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v>321025.12077710038</v>
      </c>
      <c r="N32" s="135"/>
      <c r="O32" s="123">
        <v>323131.55620757578</v>
      </c>
      <c r="P32" s="133"/>
    </row>
    <row r="33" spans="2:16" s="12" customFormat="1" ht="30" x14ac:dyDescent="0.2">
      <c r="B33" s="53"/>
      <c r="C33" s="54"/>
      <c r="D33" s="345" t="s">
        <v>44</v>
      </c>
      <c r="E33" s="134"/>
      <c r="F33" s="124"/>
      <c r="G33" s="134"/>
      <c r="H33" s="136"/>
      <c r="I33" s="134"/>
      <c r="J33" s="124"/>
      <c r="K33" s="134"/>
      <c r="L33" s="124"/>
      <c r="M33" s="134"/>
      <c r="N33" s="136">
        <v>63975.942065630399</v>
      </c>
      <c r="O33" s="134"/>
      <c r="P33" s="124">
        <v>64395.72600882734</v>
      </c>
    </row>
    <row r="34" spans="2:16" s="12" customFormat="1" x14ac:dyDescent="0.2">
      <c r="B34" s="53"/>
      <c r="C34" s="54">
        <v>2.2999999999999998</v>
      </c>
      <c r="D34" s="344" t="s">
        <v>28</v>
      </c>
      <c r="E34" s="123"/>
      <c r="F34" s="133"/>
      <c r="G34" s="123"/>
      <c r="H34" s="135"/>
      <c r="I34" s="123"/>
      <c r="J34" s="133"/>
      <c r="K34" s="123"/>
      <c r="L34" s="133"/>
      <c r="M34" s="123">
        <v>436980.07995245355</v>
      </c>
      <c r="N34" s="135"/>
      <c r="O34" s="123">
        <v>439847.36435871955</v>
      </c>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3723533.2608246575</v>
      </c>
      <c r="N51" s="79">
        <f>N30+N33+N37+N41+N44+N47+N48+N50</f>
        <v>3608708.3420656398</v>
      </c>
      <c r="O51" s="78">
        <f>O29+O32-O34+O36-O38+O40+O43-O45+O47+O48-O49+O50</f>
        <v>3747965.5618488532</v>
      </c>
      <c r="P51" s="79">
        <f>P30+P33+P37+P41+P44+P47+P48+P50</f>
        <v>3706849.8160088249</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7" stopIfTrue="1" operator="lessThan">
      <formula>0</formula>
    </cfRule>
  </conditionalFormatting>
  <conditionalFormatting sqref="E22:P25">
    <cfRule type="cellIs" dxfId="13" priority="1" stopIfTrue="1" operator="lessThan">
      <formula>0</formula>
    </cfRule>
  </conditionalFormatting>
  <conditionalFormatting sqref="E50:P51">
    <cfRule type="cellIs" dxfId="12" priority="3" stopIfTrue="1" operator="lessThan">
      <formula>0</formula>
    </cfRule>
  </conditionalFormatting>
  <conditionalFormatting sqref="G29 H30">
    <cfRule type="cellIs" dxfId="11" priority="43" stopIfTrue="1" operator="lessThan">
      <formula>0</formula>
    </cfRule>
  </conditionalFormatting>
  <conditionalFormatting sqref="I29 J30">
    <cfRule type="cellIs" dxfId="10" priority="42" stopIfTrue="1" operator="lessThan">
      <formula>0</formula>
    </cfRule>
  </conditionalFormatting>
  <conditionalFormatting sqref="K29 L30">
    <cfRule type="cellIs" dxfId="9" priority="41" stopIfTrue="1" operator="lessThan">
      <formula>0</formula>
    </cfRule>
  </conditionalFormatting>
  <conditionalFormatting sqref="K32 M32 O32 L33 N33 P33 K34 M34 O34 K36 M36 O36 L37 N37 P37 K38 M38 O38 K40 M40 O40 L41 N41 P41 L44 N44 P44 K45 M45 O45 K49 M49 O49">
    <cfRule type="cellIs" dxfId="8" priority="51" stopIfTrue="1" operator="lessThan">
      <formula>0</formula>
    </cfRule>
  </conditionalFormatting>
  <conditionalFormatting sqref="M29 N30">
    <cfRule type="cellIs" dxfId="7" priority="40" stopIfTrue="1" operator="lessThan">
      <formula>0</formula>
    </cfRule>
  </conditionalFormatting>
  <conditionalFormatting sqref="O29 P30">
    <cfRule type="cellIs" dxfId="6" priority="39"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80" zoomScaleNormal="80" workbookViewId="0">
      <selection activeCell="B14" sqref="B14"/>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78077</v>
      </c>
      <c r="D6" s="288" t="s">
        <v>125</v>
      </c>
    </row>
    <row r="7" spans="2:4" ht="15.75" customHeight="1" x14ac:dyDescent="0.25">
      <c r="B7" s="25" t="s">
        <v>88</v>
      </c>
    </row>
    <row r="8" spans="2:4" ht="15" customHeight="1" x14ac:dyDescent="0.2">
      <c r="B8" s="152" t="str">
        <f>'Cover Page'!C8</f>
        <v>Equitable Financial Life Insurance Company of America</v>
      </c>
    </row>
    <row r="9" spans="2:4" ht="15.75" customHeight="1" x14ac:dyDescent="0.25">
      <c r="B9" s="32" t="s">
        <v>90</v>
      </c>
    </row>
    <row r="10" spans="2:4" ht="15" customHeight="1" x14ac:dyDescent="0.2">
      <c r="B10" s="152">
        <f>'Cover Page'!C9</f>
        <v>0</v>
      </c>
    </row>
    <row r="11" spans="2:4" ht="15.75" x14ac:dyDescent="0.25">
      <c r="B11" s="32" t="s">
        <v>85</v>
      </c>
    </row>
    <row r="12" spans="2:4" x14ac:dyDescent="0.2">
      <c r="B12" s="152" t="str">
        <f>'Cover Page'!C6</f>
        <v>2024</v>
      </c>
    </row>
    <row r="14" spans="2:4" ht="15.75" thickBot="1" x14ac:dyDescent="0.25">
      <c r="B14" s="366"/>
    </row>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t="s">
        <v>163</v>
      </c>
      <c r="C18" s="164"/>
      <c r="D18" s="287" t="s">
        <v>172</v>
      </c>
    </row>
    <row r="19" spans="2:4" s="11" customFormat="1" ht="35.25" customHeight="1" x14ac:dyDescent="0.2">
      <c r="B19" s="156" t="s">
        <v>164</v>
      </c>
      <c r="C19" s="164"/>
      <c r="D19" s="287" t="s">
        <v>173</v>
      </c>
    </row>
    <row r="20" spans="2:4" s="11" customFormat="1" ht="35.25" customHeight="1" x14ac:dyDescent="0.2">
      <c r="B20" s="156" t="s">
        <v>165</v>
      </c>
      <c r="C20" s="164"/>
      <c r="D20" s="287" t="s">
        <v>167</v>
      </c>
    </row>
    <row r="21" spans="2:4" s="11" customFormat="1" ht="35.25" customHeight="1" x14ac:dyDescent="0.2">
      <c r="B21" s="156" t="s">
        <v>166</v>
      </c>
      <c r="C21" s="164"/>
      <c r="D21" s="287" t="s">
        <v>168</v>
      </c>
    </row>
    <row r="22" spans="2:4" s="11" customFormat="1" ht="35.25" customHeight="1" x14ac:dyDescent="0.2">
      <c r="B22" s="156">
        <v>2.2999999999999998</v>
      </c>
      <c r="C22" s="164"/>
      <c r="D22" s="287" t="s">
        <v>167</v>
      </c>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t="s">
        <v>169</v>
      </c>
      <c r="C33" s="164"/>
      <c r="D33" s="287" t="s">
        <v>174</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170</v>
      </c>
      <c r="C40" s="164"/>
      <c r="D40" s="287" t="s">
        <v>171</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v>3.3</v>
      </c>
      <c r="C47" s="164"/>
      <c r="D47" s="287" t="s">
        <v>174</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287"/>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v>4.2</v>
      </c>
      <c r="C62" s="169"/>
      <c r="D62" s="287" t="s">
        <v>167</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49.5" customHeight="1" x14ac:dyDescent="0.2">
      <c r="B76" s="156">
        <v>4.4000000000000004</v>
      </c>
      <c r="C76" s="169"/>
      <c r="D76" s="287" t="s">
        <v>167</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D19" zoomScale="80" zoomScaleNormal="80" workbookViewId="0">
      <pane xSplit="1" topLeftCell="V1" activePane="topRight" state="frozen"/>
      <selection activeCell="D10" sqref="D10"/>
      <selection pane="topRight" activeCell="Y20" sqref="Y20"/>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hidden="1"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hidden="1" x14ac:dyDescent="0.25">
      <c r="B3" s="13" t="s">
        <v>69</v>
      </c>
      <c r="C3" s="28"/>
      <c r="D3" s="28"/>
      <c r="E3" s="2"/>
      <c r="F3" s="1"/>
      <c r="G3" s="1"/>
      <c r="H3" s="6"/>
      <c r="I3" s="6"/>
      <c r="J3" s="6"/>
      <c r="K3" s="4"/>
      <c r="L3" s="4"/>
      <c r="M3" s="4"/>
      <c r="P3" s="6"/>
      <c r="Q3" s="9"/>
      <c r="R3" s="6"/>
      <c r="S3" s="6"/>
      <c r="T3" s="6"/>
      <c r="U3" s="6"/>
      <c r="V3" s="6"/>
      <c r="W3" s="4"/>
      <c r="X3" s="4"/>
      <c r="Y3" s="4"/>
      <c r="AB3" s="6"/>
    </row>
    <row r="4" spans="2:28" ht="15.75" hidden="1" x14ac:dyDescent="0.25">
      <c r="B4" s="13"/>
      <c r="C4" s="28"/>
      <c r="D4" s="28"/>
      <c r="E4" s="2"/>
      <c r="F4" s="1"/>
      <c r="G4" s="1"/>
      <c r="H4" s="6"/>
      <c r="I4" s="6"/>
      <c r="J4" s="6"/>
      <c r="K4" s="4"/>
      <c r="L4" s="4"/>
      <c r="M4" s="4"/>
      <c r="P4" s="6"/>
      <c r="Q4" s="9"/>
      <c r="R4" s="6"/>
      <c r="S4" s="6"/>
      <c r="T4" s="6"/>
      <c r="U4" s="6"/>
      <c r="V4" s="6"/>
      <c r="W4" s="4"/>
      <c r="X4" s="4"/>
      <c r="Y4" s="4"/>
      <c r="AB4" s="6"/>
    </row>
    <row r="5" spans="2:28" ht="15.75" hidden="1" x14ac:dyDescent="0.25">
      <c r="B5" s="25" t="s">
        <v>87</v>
      </c>
      <c r="C5" s="28"/>
      <c r="D5" s="26"/>
      <c r="E5" s="2"/>
      <c r="F5" s="1"/>
      <c r="G5" s="1"/>
      <c r="H5" s="6"/>
      <c r="I5" s="6"/>
      <c r="J5" s="6"/>
      <c r="K5" s="4"/>
      <c r="L5" s="4"/>
      <c r="M5" s="4"/>
      <c r="P5" s="6"/>
      <c r="Q5" s="9"/>
      <c r="R5" s="6"/>
      <c r="S5" s="6"/>
      <c r="T5" s="6"/>
      <c r="U5" s="6"/>
      <c r="V5" s="6"/>
      <c r="W5" s="4"/>
      <c r="X5" s="4"/>
      <c r="Y5" s="4"/>
      <c r="AB5" s="6"/>
    </row>
    <row r="6" spans="2:28" ht="15" hidden="1" customHeight="1" x14ac:dyDescent="0.2">
      <c r="B6" s="339"/>
      <c r="C6" s="317"/>
      <c r="D6" s="151">
        <f>'Cover Page'!C7</f>
        <v>78077</v>
      </c>
      <c r="E6" s="2"/>
      <c r="F6" s="288" t="s">
        <v>126</v>
      </c>
      <c r="G6" s="288"/>
      <c r="H6" s="6"/>
      <c r="I6" s="6"/>
      <c r="J6" s="6"/>
      <c r="K6" s="4"/>
      <c r="L6" s="4"/>
      <c r="M6" s="4"/>
      <c r="P6" s="6"/>
      <c r="Q6" s="9"/>
      <c r="R6" s="6"/>
      <c r="S6" s="6"/>
      <c r="T6" s="6"/>
      <c r="U6" s="6"/>
      <c r="V6" s="6"/>
      <c r="W6" s="4"/>
      <c r="X6" s="4"/>
      <c r="Y6" s="4"/>
      <c r="AB6" s="6"/>
    </row>
    <row r="7" spans="2:28" ht="15.75" hidden="1"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hidden="1" customHeight="1" x14ac:dyDescent="0.2">
      <c r="B8" s="339"/>
      <c r="C8" s="317"/>
      <c r="D8" s="318" t="str">
        <f>'Cover Page'!C8</f>
        <v>Equitable Financial Life Insurance Company of America</v>
      </c>
      <c r="E8" s="2"/>
      <c r="F8" s="288"/>
      <c r="G8" s="288"/>
      <c r="H8" s="6"/>
      <c r="I8" s="6"/>
      <c r="J8" s="6"/>
      <c r="K8" s="4"/>
      <c r="L8" s="4"/>
      <c r="M8" s="4"/>
      <c r="P8" s="6"/>
      <c r="Q8" s="9"/>
      <c r="R8" s="6"/>
      <c r="S8" s="6"/>
      <c r="T8" s="6"/>
      <c r="U8" s="6"/>
      <c r="V8" s="6"/>
      <c r="W8" s="4"/>
      <c r="X8" s="4"/>
      <c r="Y8" s="4"/>
      <c r="AB8" s="6"/>
    </row>
    <row r="9" spans="2:28" ht="15.75" hidden="1"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8.75" customHeight="1" x14ac:dyDescent="0.2">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3489124.712699011</v>
      </c>
      <c r="V22" s="209">
        <v>3703013.5017772946</v>
      </c>
      <c r="W22" s="210">
        <f>'Pt 1 Summary of Data'!N24</f>
        <v>3608708.3420656398</v>
      </c>
      <c r="X22" s="211">
        <f>SUM(U22:W22)</f>
        <v>10800846.556541946</v>
      </c>
      <c r="Y22" s="208">
        <v>3947292.2618478616</v>
      </c>
      <c r="Z22" s="209">
        <v>4764273.7881106678</v>
      </c>
      <c r="AA22" s="210">
        <f>'Pt 1 Summary of Data'!P24</f>
        <v>3706849.8160088249</v>
      </c>
      <c r="AB22" s="211">
        <f>SUM(Y22:AA22)</f>
        <v>12418415.865967354</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3489124.712699011</v>
      </c>
      <c r="V23" s="212">
        <f>SUM(V$22:V$22)</f>
        <v>3703013.5017772946</v>
      </c>
      <c r="W23" s="212">
        <f>SUM(W$22:W$22)</f>
        <v>3608708.3420656398</v>
      </c>
      <c r="X23" s="211">
        <f>SUM(U23:W23)</f>
        <v>10800846.556541946</v>
      </c>
      <c r="Y23" s="360">
        <f>SUM(Y$22:Y$22)</f>
        <v>3947292.2618478616</v>
      </c>
      <c r="Z23" s="212">
        <f>SUM(Z$22:Z$22)</f>
        <v>4764273.7881106678</v>
      </c>
      <c r="AA23" s="212">
        <f>SUM(AA$22:AA$22)</f>
        <v>3706849.8160088249</v>
      </c>
      <c r="AB23" s="211">
        <f>SUM(Y23:AA23)</f>
        <v>12418415.865967354</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4014265.5399999982</v>
      </c>
      <c r="V26" s="209">
        <v>4204785.249999986</v>
      </c>
      <c r="W26" s="219">
        <f>'Pt 1 Summary of Data'!N21</f>
        <v>4696858.7000000188</v>
      </c>
      <c r="X26" s="211">
        <f>SUM(U26:W26)</f>
        <v>12915909.490000002</v>
      </c>
      <c r="Y26" s="218">
        <v>4224423.75</v>
      </c>
      <c r="Z26" s="209">
        <v>5236427.7500000093</v>
      </c>
      <c r="AA26" s="219">
        <f>'Pt 1 Summary of Data'!P21</f>
        <v>4235155.439999992</v>
      </c>
      <c r="AB26" s="211">
        <f>SUM(Y26:AA26)</f>
        <v>13696006.940000001</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1384.1552015692228</v>
      </c>
      <c r="V27" s="209">
        <v>1050.9108919105793</v>
      </c>
      <c r="W27" s="219">
        <f>'Pt 1 Summary of Data'!N35</f>
        <v>649.52379933871475</v>
      </c>
      <c r="X27" s="211">
        <f>SUM(U27:W27)</f>
        <v>3084.589892818517</v>
      </c>
      <c r="Y27" s="218">
        <v>1493.2484865350073</v>
      </c>
      <c r="Z27" s="209">
        <v>1175.1287004910105</v>
      </c>
      <c r="AA27" s="219">
        <f>'Pt 1 Summary of Data'!P35</f>
        <v>891.19739998923865</v>
      </c>
      <c r="AB27" s="211">
        <f>SUM(Y27:AA27)</f>
        <v>3559.5745870152568</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4012881.384798429</v>
      </c>
      <c r="V28" s="219">
        <f t="shared" si="0"/>
        <v>4203734.339108075</v>
      </c>
      <c r="W28" s="219">
        <f t="shared" si="0"/>
        <v>4696209.1762006804</v>
      </c>
      <c r="X28" s="79">
        <f>X$26-X$27</f>
        <v>12912824.900107184</v>
      </c>
      <c r="Y28" s="78">
        <f t="shared" si="0"/>
        <v>4222930.5015134653</v>
      </c>
      <c r="Z28" s="219">
        <f t="shared" si="0"/>
        <v>5235252.6212995183</v>
      </c>
      <c r="AA28" s="219">
        <f t="shared" si="0"/>
        <v>4234264.2426000023</v>
      </c>
      <c r="AB28" s="79">
        <f>AB$26-AB$27</f>
        <v>13692447.365412986</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6562</v>
      </c>
      <c r="V30" s="224">
        <v>7522.5</v>
      </c>
      <c r="W30" s="228">
        <f>'Pt 1 Summary of Data'!N49</f>
        <v>6845.5</v>
      </c>
      <c r="X30" s="226">
        <f>SUM(U30:W30)</f>
        <v>20930</v>
      </c>
      <c r="Y30" s="227">
        <v>8078.5</v>
      </c>
      <c r="Z30" s="224">
        <v>8262</v>
      </c>
      <c r="AA30" s="228">
        <f>'Pt 1 Summary of Data'!P49</f>
        <v>8447.5</v>
      </c>
      <c r="AB30" s="226">
        <f>SUM(Y30:AA30)</f>
        <v>24788</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0.83644335303054351</v>
      </c>
      <c r="Y33" s="237"/>
      <c r="Z33" s="238"/>
      <c r="AA33" s="238"/>
      <c r="AB33" s="361">
        <f>IF(AB30&lt;1000,"Not Required to Calculate",AB23/AB28)</f>
        <v>0.90695370480927862</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8"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16" zoomScaleNormal="100" workbookViewId="0">
      <selection activeCell="C14" sqref="C1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78077</v>
      </c>
    </row>
    <row r="7" spans="2:3" ht="15.75" customHeight="1" x14ac:dyDescent="0.25">
      <c r="B7" s="25" t="s">
        <v>88</v>
      </c>
      <c r="C7" s="343" t="s">
        <v>127</v>
      </c>
    </row>
    <row r="8" spans="2:3" ht="15.75" customHeight="1" x14ac:dyDescent="0.25">
      <c r="B8" s="243" t="str">
        <f>'Cover Page'!C8</f>
        <v>Equitable Financial Life Insurance Company of America</v>
      </c>
      <c r="C8" s="288"/>
    </row>
    <row r="9" spans="2:3" ht="15.75" customHeight="1" x14ac:dyDescent="0.25">
      <c r="B9" s="32" t="s">
        <v>90</v>
      </c>
      <c r="C9" s="288"/>
    </row>
    <row r="10" spans="2:3" ht="15.75" customHeight="1" x14ac:dyDescent="0.25">
      <c r="B10" s="243">
        <f>'Cover Page'!C9</f>
        <v>0</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18" zoomScaleNormal="100" workbookViewId="0">
      <selection activeCell="H18" sqref="H18"/>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78077</v>
      </c>
    </row>
    <row r="7" spans="2:4" ht="15.75" customHeight="1" x14ac:dyDescent="0.25">
      <c r="B7" s="25" t="s">
        <v>88</v>
      </c>
      <c r="D7" s="342"/>
    </row>
    <row r="8" spans="2:4" ht="15.75" customHeight="1" x14ac:dyDescent="0.25">
      <c r="B8" s="243" t="str">
        <f>'Cover Page'!C8</f>
        <v>Equitable Financial Life Insurance Company of America</v>
      </c>
    </row>
    <row r="9" spans="2:4" ht="15.75" customHeight="1" x14ac:dyDescent="0.25">
      <c r="B9" s="32" t="s">
        <v>90</v>
      </c>
    </row>
    <row r="10" spans="2:4" ht="15.75" customHeight="1" x14ac:dyDescent="0.25">
      <c r="B10" s="243">
        <f>'Cover Page'!C9</f>
        <v>0</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2025-06-12T11:23:59Z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ustomUiType">
    <vt:lpwstr>2</vt:lpwstr>
  </property>
</Properties>
</file>