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codeName="ThisWorkbook" defaultThemeVersion="124226"/>
  <xr:revisionPtr revIDLastSave="4" documentId="13_ncr:1_{86FDA0A9-DC08-400F-B9B9-FB5E200A34BF}" xr6:coauthVersionLast="47" xr6:coauthVersionMax="47" xr10:uidLastSave="{E1F529FC-9CFB-4838-90B5-11961B5B5262}"/>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<sst xmlns="http://schemas.openxmlformats.org/spreadsheetml/2006/main" count="309" uniqueCount="170">
  <si>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</si>
  <si>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</si>
  <si>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</si>
  <si>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</si>
  <si>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</si>
  <si>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</si>
  <si>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</si>
  <si>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</si>
  <si>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</si>
  <si>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</si>
  <si>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</si>
  <si>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</si>
  <si>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</si>
  <si>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</si>
  <si>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</si>
  <si>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</si>
  <si>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</si>
  <si>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</si>
  <si>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</si>
  <si>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</si>
  <si>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</si>
  <si>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</si>
  <si>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</si>
  <si>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</si>
  <si>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</si>
  <si>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</si>
  <si>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</si>
  <si>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</si>
  <si>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</si>
  <si>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</si>
  <si>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</si>
  <si>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</si>
  <si>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</si>
  <si>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</si>
  <si>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</si>
  <si>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</si>
  <si>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</si>
  <si>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</si>
  <si>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</si>
  <si>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</si>
  <si>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</si>
  <si>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</si>
  <si>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</si>
  <si>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</si>
  <si>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</si>
  <si>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</si>
  <si>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</si>
  <si>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</si>
  <si>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</si>
  <si>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</si>
  <si>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</si>
  <si>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</si>
  <si>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</si>
  <si>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</si>
  <si>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</si>
  <si>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</si>
  <si>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</si>
  <si>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</si>
  <si>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</si>
  <si>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</si>
  <si>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</si>
  <si>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</si>
  <si>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</si>
  <si>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</si>
  <si>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</si>
  <si>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</si>
  <si>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</si>
  <si>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</si>
  <si>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</si>
  <si>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</si>
  <si>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</si>
  <si>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</si>
  <si>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</si>
  <si>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</si>
  <si>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</si>
  <si>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</si>
  <si>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</si>
  <si>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</si>
  <si>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</si>
  <si>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</si>
  <si>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</si>
  <si>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</si>
  <si>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</si>
  <si>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</si>
  <si>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</si>
  <si>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</si>
  <si>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</si>
  <si>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</si>
  <si>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</si>
  <si>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</si>
  <si>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</si>
  <si>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</si>
  <si>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</si>
  <si>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</si>
  <si>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</si>
  <si>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</si>
  <si>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</si>
  <si>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</si>
  <si>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</si>
  <si>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</si>
  <si>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</si>
  <si>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</si>
  <si>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</si>
  <si>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</si>
  <si>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</si>
  <si>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</si>
  <si>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</si>
  <si>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</si>
  <si>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</si>
  <si>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</si>
  <si>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</si>
  <si>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</si>
  <si>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</si>
  <si>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</si>
  <si>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</si>
  <si>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</si>
  <si>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</si>
  <si>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</si>
  <si>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</si>
  <si>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</si>
  <si>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</si>
  <si>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</si>
  <si>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</si>
  <si>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</si>
  <si>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</si>
  <si>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</si>
  <si>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</si>
  <si>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</si>
  <si>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</si>
  <si>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</si>
  <si>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</si>
  <si>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</si>
  <si>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</si>
  <si>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</si>
  <si>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</si>
  <si>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</si>
  <si>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</si>
  <si>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</si>
  <si>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</si>
  <si>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</si>
  <si>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</si>
  <si>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</si>
  <si>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</si>
  <si>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</si>
  <si>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</si>
  <si>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</si>
  <si>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</si>
  <si>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</si>
  <si>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</si>
  <si>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</si>
  <si>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</si>
  <si>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</si>
  <si>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</si>
  <si>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</si>
  <si>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</si>
  <si>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</si>
  <si>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</si>
  <si>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</si>
  <si>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</si>
  <si>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</si>
  <si>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</si>
  <si>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Blue Shield of California Life &amp; Health Insurance Co.</t>
  </si>
  <si>
    <t>0</t>
  </si>
  <si>
    <t>No</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</si>
  <si>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</si>
  <si>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</si>
  <si>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</si>
  <si>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</si>
  <si>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Regulatory authority licenses and fees are allocated based on membership.</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</si>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</sst>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201561</xdr:colOff>
      <xdr:row>33</xdr:row>
      <xdr:rowOff>86892</xdr:rowOff>
    </xdr:to>
    <xdr:pic>
      <xdr:nvPicPr>
        <xdr:cNvPr id="2" name="Picture 1">
          <a:extLst>
            <a:ext uri="{FF2B5EF4-FFF2-40B4-BE49-F238E27FC236}">
              <a16:creationId xmlns:a16="http://schemas.microsoft.com/office/drawing/2014/main" id="{2982E814-02CB-EF7E-D62C-7E4B33DEF0FC}"/>
            </a:ext>
          </a:extLst>
        </xdr:cNvPr>
        <xdr:cNvPicPr>
          <a:picLocks noChangeAspect="1"/>
        </xdr:cNvPicPr>
      </xdr:nvPicPr>
      <xdr:blipFill>
        <a:blip xmlns:r="http://schemas.openxmlformats.org/officeDocument/2006/relationships" r:embed="rId1"/>
        <a:stretch>
          <a:fillRect/>
        </a:stretch>
      </xdr:blipFill>
      <xdr:spPr>
        <a:xfrm>
          <a:off x="0" y="0"/>
          <a:ext cx="11002911" cy="83641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10" sqref="B10"/>
    </sheetView>
  </sheetViews>
  <sheetFormatPr defaultColWidth="9.1796875" defaultRowHeight="15.5" x14ac:dyDescent="0.35"/>
  <cols>
    <col min="1" max="1" width="2.453125" style="12" bestFit="1" customWidth="1"/>
    <col min="2" max="2" width="70.453125" style="12" bestFit="1" customWidth="1"/>
    <col min="3" max="3" width="57.4531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v>61557</v>
      </c>
    </row>
    <row r="8" spans="1:3" x14ac:dyDescent="0.35">
      <c r="A8" s="17" t="s">
        <v>2</v>
      </c>
      <c r="B8" s="18" t="s">
        <v>88</v>
      </c>
      <c r="C8" s="19" t="s">
        <v>161</v>
      </c>
    </row>
    <row r="9" spans="1:3" x14ac:dyDescent="0.35">
      <c r="A9" s="17" t="s">
        <v>3</v>
      </c>
      <c r="B9" s="18" t="s">
        <v>89</v>
      </c>
      <c r="C9" s="19" t="s">
        <v>162</v>
      </c>
    </row>
    <row r="10" spans="1:3" ht="16" thickBot="1" x14ac:dyDescent="0.4">
      <c r="A10" s="21" t="s">
        <v>4</v>
      </c>
      <c r="B10" s="22" t="s">
        <v>86</v>
      </c>
      <c r="C10" s="359" t="s">
        <v>163</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E30" zoomScaleNormal="100" workbookViewId="0">
      <selection activeCell="K47" sqref="K47"/>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customWidth="1"/>
    <col min="6" max="6" width="25.26953125" style="12" customWidth="1"/>
    <col min="7" max="15" width="19.453125" style="12" customWidth="1"/>
    <col min="16" max="16" width="21.1796875" style="12" customWidth="1"/>
    <col min="17"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7"/>
      <c r="L5" s="27"/>
      <c r="M5" s="12"/>
      <c r="N5" s="29"/>
      <c r="O5" s="12"/>
      <c r="P5" s="12"/>
    </row>
    <row r="6" spans="1:16" s="24" customFormat="1" ht="15" customHeight="1" x14ac:dyDescent="0.35">
      <c r="B6" s="339"/>
      <c r="C6" s="317"/>
      <c r="D6" s="338">
        <f>'Cover Page'!C7</f>
        <v>61557</v>
      </c>
      <c r="E6" s="274"/>
      <c r="F6" s="274"/>
      <c r="G6" s="12"/>
      <c r="H6" s="30" t="str">
        <f>'Cover Page'!C10</f>
        <v>No</v>
      </c>
      <c r="I6" s="12"/>
      <c r="J6" s="12"/>
      <c r="K6" s="27"/>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9"/>
      <c r="C8" s="317"/>
      <c r="D8" s="318" t="str">
        <f>'Cover Page'!C8</f>
        <v>Blue Shield of California Life &amp; Health Insurance Co.</v>
      </c>
      <c r="E8" s="274"/>
      <c r="F8" s="274"/>
      <c r="G8" s="12"/>
      <c r="H8" s="31"/>
      <c r="K8" s="316"/>
      <c r="L8" s="316"/>
      <c r="M8" s="12"/>
      <c r="N8" s="31"/>
    </row>
    <row r="9" spans="1:16" s="24" customFormat="1" ht="18" customHeight="1" x14ac:dyDescent="0.35">
      <c r="B9" s="32" t="s">
        <v>90</v>
      </c>
      <c r="C9" s="26"/>
      <c r="D9" s="26"/>
      <c r="E9" s="283" t="s">
        <v>105</v>
      </c>
      <c r="F9" s="274"/>
      <c r="I9" s="12"/>
      <c r="J9" s="12"/>
      <c r="K9" s="33"/>
      <c r="L9" s="33"/>
      <c r="O9" s="12"/>
      <c r="P9" s="12"/>
    </row>
    <row r="10" spans="1:16" s="24" customFormat="1" ht="15" customHeight="1" x14ac:dyDescent="0.35">
      <c r="B10" s="339"/>
      <c r="C10" s="317"/>
      <c r="D10" s="319" t="str">
        <f>'Cover Page'!C9</f>
        <v>0</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9"/>
      <c r="C12" s="317"/>
      <c r="D12" s="319" t="str">
        <f>'Cover Page'!C6</f>
        <v>2024</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17717387.350000001</v>
      </c>
      <c r="L21" s="56">
        <f>'Pt 2 Premium and Claims'!L22+'Pt 2 Premium and Claims'!L23-'Pt 2 Premium and Claims'!L24-'Pt 2 Premium and Claims'!L25</f>
        <v>17717387.350000001</v>
      </c>
      <c r="M21" s="55">
        <f>'Pt 2 Premium and Claims'!M22+'Pt 2 Premium and Claims'!M23-'Pt 2 Premium and Claims'!M24-'Pt 2 Premium and Claims'!M25</f>
        <v>455447.92</v>
      </c>
      <c r="N21" s="56">
        <f>'Pt 2 Premium and Claims'!N22+'Pt 2 Premium and Claims'!N23-'Pt 2 Premium and Claims'!N24-'Pt 2 Premium and Claims'!N25</f>
        <v>455447.92</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6"/>
      <c r="E23" s="52"/>
      <c r="F23" s="65"/>
      <c r="G23" s="50"/>
      <c r="H23" s="66"/>
      <c r="I23" s="52"/>
      <c r="J23" s="67"/>
      <c r="K23" s="52"/>
      <c r="L23" s="65"/>
      <c r="M23" s="52"/>
      <c r="N23" s="66"/>
      <c r="O23" s="52"/>
      <c r="P23" s="65"/>
    </row>
    <row r="24" spans="2:16" x14ac:dyDescent="0.35">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8873675.4299999997</v>
      </c>
      <c r="L24" s="56">
        <f>'Pt 2 Premium and Claims'!L51</f>
        <v>8939836.4299999997</v>
      </c>
      <c r="M24" s="55">
        <f>'Pt 2 Premium and Claims'!M51</f>
        <v>325035.27999999997</v>
      </c>
      <c r="N24" s="56">
        <f>'Pt 2 Premium and Claims'!N51</f>
        <v>324915.27999999997</v>
      </c>
      <c r="O24" s="55">
        <f>'Pt 2 Premium and Claims'!O51</f>
        <v>0</v>
      </c>
      <c r="P24" s="56">
        <f>'Pt 2 Premium and Claims'!P51</f>
        <v>0</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5" t="s">
        <v>134</v>
      </c>
      <c r="E27" s="52"/>
      <c r="F27" s="65"/>
      <c r="G27" s="50"/>
      <c r="H27" s="66"/>
      <c r="I27" s="52"/>
      <c r="J27" s="67"/>
      <c r="K27" s="52"/>
      <c r="L27" s="65"/>
      <c r="M27" s="52"/>
      <c r="N27" s="66"/>
      <c r="O27" s="52"/>
      <c r="P27" s="65"/>
    </row>
    <row r="28" spans="2:16" x14ac:dyDescent="0.35">
      <c r="B28" s="53"/>
      <c r="C28" s="54"/>
      <c r="D28" s="345" t="s">
        <v>58</v>
      </c>
      <c r="E28" s="70"/>
      <c r="F28" s="71"/>
      <c r="G28" s="72"/>
      <c r="H28" s="73"/>
      <c r="I28" s="74"/>
      <c r="J28" s="75"/>
      <c r="K28" s="74">
        <v>2854715.686107093</v>
      </c>
      <c r="L28" s="76">
        <v>2854715.686107093</v>
      </c>
      <c r="M28" s="74">
        <v>-705.73354142139056</v>
      </c>
      <c r="N28" s="73">
        <v>-705.73354142139056</v>
      </c>
      <c r="O28" s="74"/>
      <c r="P28" s="76"/>
    </row>
    <row r="29" spans="2:16" ht="31" x14ac:dyDescent="0.35">
      <c r="B29" s="53"/>
      <c r="C29" s="54"/>
      <c r="D29" s="345" t="s">
        <v>67</v>
      </c>
      <c r="E29" s="74"/>
      <c r="F29" s="76"/>
      <c r="G29" s="72"/>
      <c r="H29" s="73"/>
      <c r="I29" s="74"/>
      <c r="J29" s="75"/>
      <c r="K29" s="74">
        <v>1119.2178735203111</v>
      </c>
      <c r="L29" s="76">
        <v>1119.2178735203111</v>
      </c>
      <c r="M29" s="74">
        <v>31.954649345852992</v>
      </c>
      <c r="N29" s="73">
        <v>31.954649345852992</v>
      </c>
      <c r="O29" s="74"/>
      <c r="P29" s="76"/>
    </row>
    <row r="30" spans="2:16" ht="46.5" x14ac:dyDescent="0.35">
      <c r="B30" s="53"/>
      <c r="C30" s="54">
        <v>3.2</v>
      </c>
      <c r="D30" s="345" t="s">
        <v>135</v>
      </c>
      <c r="E30" s="52"/>
      <c r="F30" s="65"/>
      <c r="G30" s="50"/>
      <c r="H30" s="66"/>
      <c r="I30" s="52"/>
      <c r="J30" s="67"/>
      <c r="K30" s="52"/>
      <c r="L30" s="65"/>
      <c r="M30" s="52"/>
      <c r="N30" s="66"/>
      <c r="O30" s="52"/>
      <c r="P30" s="65"/>
    </row>
    <row r="31" spans="2:16" x14ac:dyDescent="0.35">
      <c r="B31" s="53"/>
      <c r="C31" s="54"/>
      <c r="D31" s="344" t="s">
        <v>42</v>
      </c>
      <c r="E31" s="77"/>
      <c r="F31" s="76"/>
      <c r="G31" s="72"/>
      <c r="H31" s="73"/>
      <c r="I31" s="74"/>
      <c r="J31" s="75"/>
      <c r="K31" s="77">
        <v>-91042.584832116205</v>
      </c>
      <c r="L31" s="76">
        <v>-91042.584832116205</v>
      </c>
      <c r="M31" s="74">
        <v>-7924.0030936080584</v>
      </c>
      <c r="N31" s="73">
        <v>-7924.0030936080584</v>
      </c>
      <c r="O31" s="74"/>
      <c r="P31" s="76"/>
    </row>
    <row r="32" spans="2:16" x14ac:dyDescent="0.35">
      <c r="B32" s="53"/>
      <c r="C32" s="54"/>
      <c r="D32" s="344" t="s">
        <v>104</v>
      </c>
      <c r="E32" s="74"/>
      <c r="F32" s="76"/>
      <c r="G32" s="72"/>
      <c r="H32" s="73"/>
      <c r="I32" s="74"/>
      <c r="J32" s="75"/>
      <c r="K32" s="74">
        <v>307056</v>
      </c>
      <c r="L32" s="76">
        <v>307056</v>
      </c>
      <c r="M32" s="74">
        <v>6267</v>
      </c>
      <c r="N32" s="73">
        <v>6267</v>
      </c>
      <c r="O32" s="74"/>
      <c r="P32" s="76"/>
    </row>
    <row r="33" spans="2:16" x14ac:dyDescent="0.35">
      <c r="B33" s="53"/>
      <c r="C33" s="54"/>
      <c r="D33" s="344" t="s">
        <v>103</v>
      </c>
      <c r="E33" s="74"/>
      <c r="F33" s="76"/>
      <c r="G33" s="72"/>
      <c r="H33" s="73"/>
      <c r="I33" s="74"/>
      <c r="J33" s="75"/>
      <c r="K33" s="74">
        <v>0</v>
      </c>
      <c r="L33" s="76">
        <v>0</v>
      </c>
      <c r="M33" s="74">
        <v>0</v>
      </c>
      <c r="N33" s="73">
        <v>0</v>
      </c>
      <c r="O33" s="74"/>
      <c r="P33" s="76"/>
    </row>
    <row r="34" spans="2:16" x14ac:dyDescent="0.35">
      <c r="B34" s="53"/>
      <c r="C34" s="54">
        <v>3.3</v>
      </c>
      <c r="D34" s="344" t="s">
        <v>21</v>
      </c>
      <c r="E34" s="77"/>
      <c r="F34" s="76"/>
      <c r="G34" s="72"/>
      <c r="H34" s="73"/>
      <c r="I34" s="74"/>
      <c r="J34" s="75"/>
      <c r="K34" s="77">
        <v>8315.8466350398994</v>
      </c>
      <c r="L34" s="76">
        <v>8315.8466350398994</v>
      </c>
      <c r="M34" s="74">
        <v>316.30407796497281</v>
      </c>
      <c r="N34" s="73">
        <v>316.30407796497281</v>
      </c>
      <c r="O34" s="74"/>
      <c r="P34" s="76"/>
    </row>
    <row r="35" spans="2:16" x14ac:dyDescent="0.35">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3080164.1657835371</v>
      </c>
      <c r="L35" s="79">
        <f t="shared" si="0"/>
        <v>3080164.1657835371</v>
      </c>
      <c r="M35" s="78">
        <f t="shared" si="0"/>
        <v>-2014.4779077186231</v>
      </c>
      <c r="N35" s="79">
        <f t="shared" si="0"/>
        <v>-2014.4779077186231</v>
      </c>
      <c r="O35" s="78">
        <f t="shared" si="0"/>
        <v>0</v>
      </c>
      <c r="P35" s="79">
        <f t="shared" si="0"/>
        <v>0</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4" t="s">
        <v>18</v>
      </c>
      <c r="E38" s="74"/>
      <c r="F38" s="76"/>
      <c r="G38" s="72"/>
      <c r="H38" s="76"/>
      <c r="I38" s="74"/>
      <c r="J38" s="76"/>
      <c r="K38" s="74">
        <v>436941.24563708086</v>
      </c>
      <c r="L38" s="76">
        <v>436941.24563708086</v>
      </c>
      <c r="M38" s="74">
        <v>16859.195523905175</v>
      </c>
      <c r="N38" s="76">
        <v>16859.195523905175</v>
      </c>
      <c r="O38" s="74"/>
      <c r="P38" s="76"/>
    </row>
    <row r="39" spans="2:16" x14ac:dyDescent="0.35">
      <c r="B39" s="54"/>
      <c r="C39" s="54">
        <v>4.2</v>
      </c>
      <c r="D39" s="344" t="s">
        <v>19</v>
      </c>
      <c r="E39" s="74"/>
      <c r="F39" s="76"/>
      <c r="G39" s="72"/>
      <c r="H39" s="76"/>
      <c r="I39" s="74"/>
      <c r="J39" s="76"/>
      <c r="K39" s="74">
        <v>1088461.8308965447</v>
      </c>
      <c r="L39" s="76">
        <v>1088461.8308965447</v>
      </c>
      <c r="M39" s="74">
        <v>38548.680254027786</v>
      </c>
      <c r="N39" s="76">
        <v>38548.680254027786</v>
      </c>
      <c r="O39" s="74"/>
      <c r="P39" s="76"/>
    </row>
    <row r="40" spans="2:16" x14ac:dyDescent="0.35">
      <c r="B40" s="54"/>
      <c r="C40" s="54">
        <v>4.3</v>
      </c>
      <c r="D40" s="344" t="s">
        <v>22</v>
      </c>
      <c r="E40" s="52"/>
      <c r="F40" s="65"/>
      <c r="G40" s="50"/>
      <c r="H40" s="65"/>
      <c r="I40" s="52"/>
      <c r="J40" s="65"/>
      <c r="K40" s="52"/>
      <c r="L40" s="65"/>
      <c r="M40" s="52"/>
      <c r="N40" s="65"/>
      <c r="O40" s="52"/>
      <c r="P40" s="65"/>
    </row>
    <row r="41" spans="2:16" ht="17.25" customHeight="1" x14ac:dyDescent="0.35">
      <c r="B41" s="54"/>
      <c r="C41" s="54"/>
      <c r="D41" s="345" t="s">
        <v>122</v>
      </c>
      <c r="E41" s="77"/>
      <c r="F41" s="76"/>
      <c r="G41" s="348"/>
      <c r="H41" s="76"/>
      <c r="I41" s="77"/>
      <c r="J41" s="76"/>
      <c r="K41" s="77"/>
      <c r="L41" s="76"/>
      <c r="M41" s="77"/>
      <c r="N41" s="76"/>
      <c r="O41" s="77"/>
      <c r="P41" s="76"/>
    </row>
    <row r="42" spans="2:16" ht="31" x14ac:dyDescent="0.35">
      <c r="B42" s="54"/>
      <c r="C42" s="80"/>
      <c r="D42" s="345" t="s">
        <v>123</v>
      </c>
      <c r="E42" s="77"/>
      <c r="F42" s="76"/>
      <c r="G42" s="348"/>
      <c r="H42" s="76"/>
      <c r="I42" s="77"/>
      <c r="J42" s="76"/>
      <c r="K42" s="77"/>
      <c r="L42" s="76"/>
      <c r="M42" s="77"/>
      <c r="N42" s="76"/>
      <c r="O42" s="77"/>
      <c r="P42" s="76"/>
    </row>
    <row r="43" spans="2:16" x14ac:dyDescent="0.35">
      <c r="B43" s="54"/>
      <c r="C43" s="54">
        <v>4.4000000000000004</v>
      </c>
      <c r="D43" s="344" t="s">
        <v>20</v>
      </c>
      <c r="E43" s="77"/>
      <c r="F43" s="350"/>
      <c r="G43" s="348"/>
      <c r="H43" s="72"/>
      <c r="I43" s="77"/>
      <c r="J43" s="72"/>
      <c r="K43" s="77">
        <v>2535076.8071195004</v>
      </c>
      <c r="L43" s="72">
        <v>2535076.8071195004</v>
      </c>
      <c r="M43" s="77">
        <v>77440.269038147555</v>
      </c>
      <c r="N43" s="72">
        <v>77440.269038147555</v>
      </c>
      <c r="O43" s="77"/>
      <c r="P43" s="350"/>
    </row>
    <row r="44" spans="2:16" x14ac:dyDescent="0.35">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4060479.8836531257</v>
      </c>
      <c r="L44" s="79">
        <f t="shared" si="1"/>
        <v>4060479.8836531257</v>
      </c>
      <c r="M44" s="78">
        <f t="shared" si="1"/>
        <v>132848.14481608052</v>
      </c>
      <c r="N44" s="79">
        <f t="shared" si="1"/>
        <v>132848.14481608052</v>
      </c>
      <c r="O44" s="78">
        <f t="shared" si="1"/>
        <v>0</v>
      </c>
      <c r="P44" s="79">
        <f t="shared" si="1"/>
        <v>0</v>
      </c>
    </row>
    <row r="45" spans="2:16" x14ac:dyDescent="0.35">
      <c r="B45" s="81"/>
      <c r="C45" s="81"/>
      <c r="D45" s="347"/>
      <c r="E45" s="52"/>
      <c r="F45" s="65"/>
      <c r="G45" s="50"/>
      <c r="H45" s="66"/>
      <c r="I45" s="52"/>
      <c r="J45" s="67"/>
      <c r="K45" s="52"/>
      <c r="L45" s="65"/>
      <c r="M45" s="52"/>
      <c r="N45" s="66"/>
      <c r="O45" s="52"/>
      <c r="P45" s="65"/>
    </row>
    <row r="46" spans="2:16" x14ac:dyDescent="0.35">
      <c r="B46" s="68" t="s">
        <v>4</v>
      </c>
      <c r="C46" s="82" t="s">
        <v>48</v>
      </c>
      <c r="D46" s="346"/>
      <c r="E46" s="52"/>
      <c r="F46" s="65"/>
      <c r="G46" s="50"/>
      <c r="H46" s="66"/>
      <c r="I46" s="52"/>
      <c r="J46" s="67"/>
      <c r="K46" s="52"/>
      <c r="L46" s="65"/>
      <c r="M46" s="52"/>
      <c r="N46" s="66"/>
      <c r="O46" s="52"/>
      <c r="P46" s="65"/>
    </row>
    <row r="47" spans="2:16" x14ac:dyDescent="0.35">
      <c r="B47" s="53"/>
      <c r="C47" s="54">
        <v>5.0999999999999996</v>
      </c>
      <c r="D47" s="344" t="s">
        <v>5</v>
      </c>
      <c r="E47" s="83"/>
      <c r="F47" s="351"/>
      <c r="G47" s="84"/>
      <c r="H47" s="84"/>
      <c r="I47" s="83"/>
      <c r="J47" s="84"/>
      <c r="K47" s="83">
        <v>34236</v>
      </c>
      <c r="L47" s="84">
        <v>34236</v>
      </c>
      <c r="M47" s="83">
        <v>813</v>
      </c>
      <c r="N47" s="84">
        <v>813</v>
      </c>
      <c r="O47" s="83"/>
      <c r="P47" s="340"/>
    </row>
    <row r="48" spans="2:16" x14ac:dyDescent="0.35">
      <c r="B48" s="53"/>
      <c r="C48" s="54">
        <v>5.2</v>
      </c>
      <c r="D48" s="344" t="s">
        <v>27</v>
      </c>
      <c r="E48" s="83"/>
      <c r="F48" s="351"/>
      <c r="G48" s="84"/>
      <c r="H48" s="84"/>
      <c r="I48" s="83"/>
      <c r="J48" s="84"/>
      <c r="K48" s="83">
        <v>420177</v>
      </c>
      <c r="L48" s="84">
        <v>420177</v>
      </c>
      <c r="M48" s="83">
        <v>12049</v>
      </c>
      <c r="N48" s="84">
        <v>12049</v>
      </c>
      <c r="O48" s="83"/>
      <c r="P48" s="85"/>
    </row>
    <row r="49" spans="2:16" ht="16" thickBot="1" x14ac:dyDescent="0.4">
      <c r="B49" s="53"/>
      <c r="C49" s="54">
        <v>5.3</v>
      </c>
      <c r="D49" s="344" t="s">
        <v>23</v>
      </c>
      <c r="E49" s="86">
        <f>E48/12</f>
        <v>0</v>
      </c>
      <c r="F49" s="87">
        <f t="shared" ref="F49:P49" si="2">F48/12</f>
        <v>0</v>
      </c>
      <c r="G49" s="349">
        <f t="shared" si="2"/>
        <v>0</v>
      </c>
      <c r="H49" s="87">
        <f>H48/12</f>
        <v>0</v>
      </c>
      <c r="I49" s="86">
        <f t="shared" si="2"/>
        <v>0</v>
      </c>
      <c r="J49" s="87">
        <f t="shared" si="2"/>
        <v>0</v>
      </c>
      <c r="K49" s="86">
        <f t="shared" si="2"/>
        <v>35014.75</v>
      </c>
      <c r="L49" s="87">
        <f t="shared" si="2"/>
        <v>35014.75</v>
      </c>
      <c r="M49" s="86">
        <f>M48/12</f>
        <v>1004.0833333333334</v>
      </c>
      <c r="N49" s="87">
        <f>N48/12</f>
        <v>1004.0833333333334</v>
      </c>
      <c r="O49" s="86">
        <f t="shared" si="2"/>
        <v>0</v>
      </c>
      <c r="P49" s="87">
        <f t="shared" si="2"/>
        <v>0</v>
      </c>
    </row>
    <row r="50" spans="2:16" ht="45" customHeight="1" x14ac:dyDescent="0.35">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35">
      <c r="B51" s="94"/>
      <c r="C51" s="95"/>
      <c r="D51" s="96"/>
      <c r="E51" s="324"/>
      <c r="F51" s="97"/>
      <c r="G51" s="97"/>
      <c r="H51" s="97"/>
      <c r="I51" s="97"/>
      <c r="J51" s="97"/>
      <c r="K51" s="98"/>
      <c r="L51" s="97"/>
      <c r="M51" s="97"/>
      <c r="N51" s="97"/>
      <c r="O51" s="97"/>
      <c r="P51" s="99"/>
    </row>
    <row r="52" spans="2:16" x14ac:dyDescent="0.35">
      <c r="B52" s="100" t="s">
        <v>56</v>
      </c>
      <c r="C52" s="101" t="s">
        <v>53</v>
      </c>
      <c r="D52" s="102"/>
      <c r="E52" s="103"/>
      <c r="F52" s="104"/>
      <c r="G52" s="104"/>
      <c r="H52" s="104"/>
      <c r="I52" s="104"/>
      <c r="J52" s="104"/>
      <c r="K52" s="98"/>
      <c r="L52" s="104"/>
      <c r="M52" s="104"/>
      <c r="N52" s="104"/>
      <c r="O52" s="104"/>
      <c r="P52" s="105"/>
    </row>
    <row r="53" spans="2:16" ht="16" thickBot="1" x14ac:dyDescent="0.4">
      <c r="B53" s="106" t="s">
        <v>57</v>
      </c>
      <c r="C53" s="107" t="s">
        <v>129</v>
      </c>
      <c r="D53" s="108"/>
      <c r="E53" s="109"/>
      <c r="F53" s="110"/>
      <c r="G53" s="110"/>
      <c r="H53" s="110"/>
      <c r="I53" s="110"/>
      <c r="J53" s="110"/>
      <c r="K53" s="111"/>
      <c r="L53" s="110"/>
      <c r="M53" s="110"/>
      <c r="N53" s="110"/>
      <c r="O53" s="110"/>
      <c r="P53" s="112"/>
    </row>
    <row r="54" spans="2:16" x14ac:dyDescent="0.35">
      <c r="B54" s="11"/>
      <c r="C54" s="11"/>
      <c r="D54" s="11"/>
      <c r="E54" s="113"/>
      <c r="F54" s="113"/>
      <c r="G54" s="113"/>
      <c r="H54" s="113"/>
      <c r="I54" s="113"/>
      <c r="J54" s="113"/>
      <c r="K54" s="113"/>
      <c r="L54" s="113"/>
      <c r="M54" s="113"/>
      <c r="N54" s="113"/>
      <c r="O54" s="113"/>
      <c r="P54" s="113"/>
    </row>
    <row r="55" spans="2:16" x14ac:dyDescent="0.35">
      <c r="B55" s="114" t="s">
        <v>61</v>
      </c>
      <c r="C55" s="114"/>
      <c r="D55" s="114"/>
      <c r="E55" s="113"/>
      <c r="F55" s="113"/>
      <c r="G55" s="113"/>
      <c r="H55" s="113"/>
      <c r="I55" s="113"/>
      <c r="J55" s="113"/>
      <c r="K55" s="113"/>
      <c r="L55" s="113"/>
      <c r="M55" s="113"/>
      <c r="N55" s="113"/>
      <c r="O55" s="113"/>
      <c r="P55" s="113"/>
    </row>
    <row r="56" spans="2:16" ht="17.25" customHeight="1" x14ac:dyDescent="0.35">
      <c r="B56" s="114"/>
      <c r="C56" s="194" t="s">
        <v>137</v>
      </c>
      <c r="D56" s="194"/>
      <c r="E56" s="113"/>
      <c r="F56" s="113"/>
      <c r="G56" s="113"/>
      <c r="H56" s="113"/>
      <c r="I56" s="113"/>
      <c r="J56" s="113"/>
      <c r="K56" s="113"/>
      <c r="L56" s="113"/>
      <c r="M56" s="113"/>
      <c r="N56" s="113"/>
      <c r="O56" s="113"/>
      <c r="P56" s="113"/>
    </row>
    <row r="57" spans="2:16" ht="16.5" customHeight="1" x14ac:dyDescent="0.35">
      <c r="B57" s="114"/>
      <c r="C57" s="114" t="s">
        <v>70</v>
      </c>
      <c r="D57" s="28"/>
      <c r="E57" s="113"/>
      <c r="F57" s="113"/>
      <c r="G57" s="113"/>
      <c r="H57" s="113"/>
      <c r="I57" s="113"/>
      <c r="J57" s="113"/>
      <c r="K57" s="113"/>
      <c r="L57" s="113"/>
      <c r="M57" s="113"/>
      <c r="N57" s="113"/>
      <c r="O57" s="113"/>
      <c r="P57" s="113"/>
    </row>
    <row r="58" spans="2:16" ht="17.25" customHeight="1" x14ac:dyDescent="0.35">
      <c r="B58" s="114"/>
      <c r="C58" s="114" t="s">
        <v>66</v>
      </c>
      <c r="D58" s="28"/>
    </row>
    <row r="59" spans="2:16" ht="17.25" customHeight="1" x14ac:dyDescent="0.35">
      <c r="B59" s="28"/>
      <c r="C59" s="194" t="s">
        <v>101</v>
      </c>
      <c r="D59" s="194"/>
      <c r="E59" s="115"/>
    </row>
    <row r="60" spans="2:16"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25" zoomScaleNormal="100" workbookViewId="0">
      <selection activeCell="M36" sqref="M36"/>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customWidth="1"/>
    <col min="6" max="6" width="27.453125" style="6" customWidth="1"/>
    <col min="7" max="7" width="17.81640625" style="6" customWidth="1"/>
    <col min="8" max="8" width="25.1796875" style="6" customWidth="1"/>
    <col min="9"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1"/>
      <c r="C6" s="317"/>
      <c r="D6" s="338">
        <f>'Cover Page'!C7</f>
        <v>61557</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1"/>
      <c r="C8" s="317"/>
      <c r="D8" s="318" t="str">
        <f>'Cover Page'!C8</f>
        <v>Blue Shield of California Life &amp; Health Insurance Co.</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O9" s="6"/>
      <c r="P9" s="6"/>
    </row>
    <row r="10" spans="2:16" s="5" customFormat="1" ht="15" customHeight="1" x14ac:dyDescent="0.35">
      <c r="B10" s="341"/>
      <c r="C10" s="317"/>
      <c r="D10" s="319" t="str">
        <f>'Cover Page'!C9</f>
        <v>0</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1"/>
      <c r="C12" s="317"/>
      <c r="D12" s="319" t="str">
        <f>'Cover Page'!C6</f>
        <v>2024</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35">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3"/>
      <c r="E21" s="120"/>
      <c r="F21" s="121"/>
      <c r="G21" s="120"/>
      <c r="H21" s="122"/>
      <c r="I21" s="120"/>
      <c r="J21" s="121"/>
      <c r="K21" s="120"/>
      <c r="L21" s="121"/>
      <c r="M21" s="120"/>
      <c r="N21" s="122"/>
      <c r="O21" s="120"/>
      <c r="P21" s="121"/>
    </row>
    <row r="22" spans="2:16" s="12" customFormat="1" x14ac:dyDescent="0.35">
      <c r="B22" s="53"/>
      <c r="C22" s="54">
        <v>1.1000000000000001</v>
      </c>
      <c r="D22" s="344" t="s">
        <v>15</v>
      </c>
      <c r="E22" s="358"/>
      <c r="F22" s="124"/>
      <c r="G22" s="123"/>
      <c r="H22" s="124"/>
      <c r="I22" s="123"/>
      <c r="J22" s="124"/>
      <c r="K22" s="123">
        <v>17843553.300000001</v>
      </c>
      <c r="L22" s="124">
        <v>17843553.300000001</v>
      </c>
      <c r="M22" s="123">
        <v>456081.13</v>
      </c>
      <c r="N22" s="124">
        <v>456081.13</v>
      </c>
      <c r="O22" s="123"/>
      <c r="P22" s="124"/>
    </row>
    <row r="23" spans="2:16" s="12" customFormat="1" x14ac:dyDescent="0.35">
      <c r="B23" s="53"/>
      <c r="C23" s="54">
        <v>1.2</v>
      </c>
      <c r="D23" s="344" t="s">
        <v>16</v>
      </c>
      <c r="E23" s="123"/>
      <c r="F23" s="124"/>
      <c r="G23" s="123"/>
      <c r="H23" s="124"/>
      <c r="I23" s="123"/>
      <c r="J23" s="124"/>
      <c r="K23" s="123">
        <v>0</v>
      </c>
      <c r="L23" s="124">
        <v>0</v>
      </c>
      <c r="M23" s="123">
        <v>0</v>
      </c>
      <c r="N23" s="124">
        <v>0</v>
      </c>
      <c r="O23" s="123"/>
      <c r="P23" s="124"/>
    </row>
    <row r="24" spans="2:16" s="12" customFormat="1" x14ac:dyDescent="0.35">
      <c r="B24" s="53"/>
      <c r="C24" s="54">
        <v>1.3</v>
      </c>
      <c r="D24" s="344" t="s">
        <v>34</v>
      </c>
      <c r="E24" s="123"/>
      <c r="F24" s="124"/>
      <c r="G24" s="123"/>
      <c r="H24" s="124"/>
      <c r="I24" s="123"/>
      <c r="J24" s="124"/>
      <c r="K24" s="123">
        <v>0</v>
      </c>
      <c r="L24" s="124">
        <v>0</v>
      </c>
      <c r="M24" s="123">
        <v>0</v>
      </c>
      <c r="N24" s="124">
        <v>0</v>
      </c>
      <c r="O24" s="123"/>
      <c r="P24" s="124"/>
    </row>
    <row r="25" spans="2:16" s="12" customFormat="1" x14ac:dyDescent="0.35">
      <c r="B25" s="53"/>
      <c r="C25" s="54">
        <v>1.4</v>
      </c>
      <c r="D25" s="344" t="s">
        <v>17</v>
      </c>
      <c r="E25" s="123"/>
      <c r="F25" s="124"/>
      <c r="G25" s="123"/>
      <c r="H25" s="124"/>
      <c r="I25" s="123"/>
      <c r="J25" s="124"/>
      <c r="K25" s="123">
        <v>126165.95</v>
      </c>
      <c r="L25" s="124">
        <v>126165.95</v>
      </c>
      <c r="M25" s="123">
        <v>633.21</v>
      </c>
      <c r="N25" s="124">
        <v>633.21</v>
      </c>
      <c r="O25" s="123"/>
      <c r="P25" s="124"/>
    </row>
    <row r="26" spans="2:16" s="12" customFormat="1" x14ac:dyDescent="0.35">
      <c r="B26" s="125"/>
      <c r="C26" s="126"/>
      <c r="D26" s="354"/>
      <c r="E26" s="127"/>
      <c r="F26" s="128"/>
      <c r="G26" s="127"/>
      <c r="H26" s="129"/>
      <c r="I26" s="127"/>
      <c r="J26" s="128"/>
      <c r="K26" s="127"/>
      <c r="L26" s="128"/>
      <c r="M26" s="127"/>
      <c r="N26" s="129"/>
      <c r="O26" s="127"/>
      <c r="P26" s="128"/>
    </row>
    <row r="27" spans="2:16" s="12" customFormat="1" x14ac:dyDescent="0.35">
      <c r="B27" s="53" t="s">
        <v>1</v>
      </c>
      <c r="C27" s="82" t="s">
        <v>65</v>
      </c>
      <c r="D27" s="344"/>
      <c r="E27" s="130"/>
      <c r="F27" s="131"/>
      <c r="G27" s="130"/>
      <c r="H27" s="132"/>
      <c r="I27" s="130"/>
      <c r="J27" s="131"/>
      <c r="K27" s="130"/>
      <c r="L27" s="131"/>
      <c r="M27" s="130"/>
      <c r="N27" s="132"/>
      <c r="O27" s="130"/>
      <c r="P27" s="131"/>
    </row>
    <row r="28" spans="2:16" s="12" customFormat="1" x14ac:dyDescent="0.35">
      <c r="B28" s="53"/>
      <c r="C28" s="54">
        <v>2.1</v>
      </c>
      <c r="D28" s="344" t="s">
        <v>39</v>
      </c>
      <c r="E28" s="130"/>
      <c r="F28" s="131"/>
      <c r="G28" s="130"/>
      <c r="H28" s="132"/>
      <c r="I28" s="130"/>
      <c r="J28" s="131"/>
      <c r="K28" s="130"/>
      <c r="L28" s="131"/>
      <c r="M28" s="130"/>
      <c r="N28" s="132"/>
      <c r="O28" s="130"/>
      <c r="P28" s="131"/>
    </row>
    <row r="29" spans="2:16" s="12" customFormat="1" x14ac:dyDescent="0.35">
      <c r="B29" s="53"/>
      <c r="C29" s="54"/>
      <c r="D29" s="344" t="s">
        <v>55</v>
      </c>
      <c r="E29" s="123"/>
      <c r="F29" s="133"/>
      <c r="G29" s="123"/>
      <c r="H29" s="133"/>
      <c r="I29" s="123"/>
      <c r="J29" s="133"/>
      <c r="K29" s="123">
        <v>8941486.0799999833</v>
      </c>
      <c r="L29" s="133"/>
      <c r="M29" s="123">
        <v>351594.27999999997</v>
      </c>
      <c r="N29" s="133"/>
      <c r="O29" s="123"/>
      <c r="P29" s="133"/>
    </row>
    <row r="30" spans="2:16" s="12" customFormat="1" ht="28.5" customHeight="1" x14ac:dyDescent="0.35">
      <c r="B30" s="53"/>
      <c r="C30" s="54"/>
      <c r="D30" s="345" t="s">
        <v>54</v>
      </c>
      <c r="E30" s="134"/>
      <c r="F30" s="124"/>
      <c r="G30" s="134"/>
      <c r="H30" s="124"/>
      <c r="I30" s="134"/>
      <c r="J30" s="124"/>
      <c r="K30" s="134"/>
      <c r="L30" s="124">
        <v>8939836.4299999997</v>
      </c>
      <c r="M30" s="134"/>
      <c r="N30" s="124">
        <v>324915.27999999997</v>
      </c>
      <c r="O30" s="134"/>
      <c r="P30" s="124"/>
    </row>
    <row r="31" spans="2:16" s="12" customFormat="1" x14ac:dyDescent="0.35">
      <c r="B31" s="53"/>
      <c r="C31" s="54">
        <v>2.2000000000000002</v>
      </c>
      <c r="D31" s="344" t="s">
        <v>35</v>
      </c>
      <c r="E31" s="130"/>
      <c r="F31" s="131"/>
      <c r="G31" s="130"/>
      <c r="H31" s="132"/>
      <c r="I31" s="130"/>
      <c r="J31" s="131"/>
      <c r="K31" s="130"/>
      <c r="L31" s="131"/>
      <c r="M31" s="130"/>
      <c r="N31" s="132"/>
      <c r="O31" s="130"/>
      <c r="P31" s="131"/>
    </row>
    <row r="32" spans="2:16" s="12" customFormat="1" ht="31" x14ac:dyDescent="0.35">
      <c r="B32" s="53"/>
      <c r="C32" s="54"/>
      <c r="D32" s="345" t="s">
        <v>51</v>
      </c>
      <c r="E32" s="123"/>
      <c r="F32" s="133"/>
      <c r="G32" s="123"/>
      <c r="H32" s="135"/>
      <c r="I32" s="123"/>
      <c r="J32" s="133"/>
      <c r="K32" s="123">
        <v>1234129.3500000173</v>
      </c>
      <c r="L32" s="133"/>
      <c r="M32" s="123">
        <v>26551</v>
      </c>
      <c r="N32" s="135"/>
      <c r="O32" s="123"/>
      <c r="P32" s="133"/>
    </row>
    <row r="33" spans="2:16" s="12" customFormat="1" ht="31" x14ac:dyDescent="0.35">
      <c r="B33" s="53"/>
      <c r="C33" s="54"/>
      <c r="D33" s="345" t="s">
        <v>44</v>
      </c>
      <c r="E33" s="134"/>
      <c r="F33" s="124"/>
      <c r="G33" s="134"/>
      <c r="H33" s="136"/>
      <c r="I33" s="134"/>
      <c r="J33" s="124"/>
      <c r="K33" s="134"/>
      <c r="L33" s="124"/>
      <c r="M33" s="134"/>
      <c r="N33" s="136"/>
      <c r="O33" s="134"/>
      <c r="P33" s="124"/>
    </row>
    <row r="34" spans="2:16" s="12" customFormat="1" x14ac:dyDescent="0.35">
      <c r="B34" s="53"/>
      <c r="C34" s="54">
        <v>2.2999999999999998</v>
      </c>
      <c r="D34" s="344" t="s">
        <v>28</v>
      </c>
      <c r="E34" s="123"/>
      <c r="F34" s="133"/>
      <c r="G34" s="123"/>
      <c r="H34" s="135"/>
      <c r="I34" s="123"/>
      <c r="J34" s="133"/>
      <c r="K34" s="123">
        <v>1301940</v>
      </c>
      <c r="L34" s="133"/>
      <c r="M34" s="123">
        <v>53110</v>
      </c>
      <c r="N34" s="135"/>
      <c r="O34" s="123"/>
      <c r="P34" s="133"/>
    </row>
    <row r="35" spans="2:16" s="12" customFormat="1" x14ac:dyDescent="0.35">
      <c r="B35" s="53"/>
      <c r="C35" s="54">
        <v>2.4</v>
      </c>
      <c r="D35" s="344" t="s">
        <v>36</v>
      </c>
      <c r="E35" s="130"/>
      <c r="F35" s="131"/>
      <c r="G35" s="130"/>
      <c r="H35" s="132"/>
      <c r="I35" s="130"/>
      <c r="J35" s="131"/>
      <c r="K35" s="130"/>
      <c r="L35" s="131"/>
      <c r="M35" s="130"/>
      <c r="N35" s="132"/>
      <c r="O35" s="130"/>
      <c r="P35" s="131"/>
    </row>
    <row r="36" spans="2:16" s="12" customFormat="1" ht="31" x14ac:dyDescent="0.35">
      <c r="B36" s="53"/>
      <c r="C36" s="54"/>
      <c r="D36" s="345" t="s">
        <v>52</v>
      </c>
      <c r="E36" s="123"/>
      <c r="F36" s="133"/>
      <c r="G36" s="123"/>
      <c r="H36" s="135"/>
      <c r="I36" s="123"/>
      <c r="J36" s="133"/>
      <c r="K36" s="123"/>
      <c r="L36" s="133"/>
      <c r="M36" s="123"/>
      <c r="N36" s="135"/>
      <c r="O36" s="123"/>
      <c r="P36" s="133"/>
    </row>
    <row r="37" spans="2:16" s="12" customFormat="1" ht="31" x14ac:dyDescent="0.35">
      <c r="B37" s="53"/>
      <c r="C37" s="54"/>
      <c r="D37" s="345" t="s">
        <v>43</v>
      </c>
      <c r="E37" s="134"/>
      <c r="F37" s="124"/>
      <c r="G37" s="134"/>
      <c r="H37" s="136"/>
      <c r="I37" s="134"/>
      <c r="J37" s="124"/>
      <c r="K37" s="134"/>
      <c r="L37" s="124"/>
      <c r="M37" s="134"/>
      <c r="N37" s="136"/>
      <c r="O37" s="134"/>
      <c r="P37" s="124"/>
    </row>
    <row r="38" spans="2:16" s="12" customFormat="1" x14ac:dyDescent="0.35">
      <c r="B38" s="53"/>
      <c r="C38" s="54">
        <v>2.5</v>
      </c>
      <c r="D38" s="344" t="s">
        <v>29</v>
      </c>
      <c r="E38" s="123"/>
      <c r="F38" s="133"/>
      <c r="G38" s="123"/>
      <c r="H38" s="135"/>
      <c r="I38" s="123"/>
      <c r="J38" s="133"/>
      <c r="K38" s="123"/>
      <c r="L38" s="133"/>
      <c r="M38" s="123"/>
      <c r="N38" s="135"/>
      <c r="O38" s="123"/>
      <c r="P38" s="133"/>
    </row>
    <row r="39" spans="2:16" s="12" customFormat="1" x14ac:dyDescent="0.35">
      <c r="B39" s="53"/>
      <c r="C39" s="54">
        <v>2.6</v>
      </c>
      <c r="D39" s="344" t="s">
        <v>31</v>
      </c>
      <c r="E39" s="130"/>
      <c r="F39" s="131"/>
      <c r="G39" s="130"/>
      <c r="H39" s="132"/>
      <c r="I39" s="130"/>
      <c r="J39" s="131"/>
      <c r="K39" s="130"/>
      <c r="L39" s="131"/>
      <c r="M39" s="130"/>
      <c r="N39" s="132"/>
      <c r="O39" s="130"/>
      <c r="P39" s="131"/>
    </row>
    <row r="40" spans="2:16" s="12" customFormat="1" ht="28.5" customHeight="1" x14ac:dyDescent="0.35">
      <c r="B40" s="53"/>
      <c r="C40" s="54"/>
      <c r="D40" s="345" t="s">
        <v>112</v>
      </c>
      <c r="E40" s="123"/>
      <c r="F40" s="133"/>
      <c r="G40" s="123"/>
      <c r="H40" s="135"/>
      <c r="I40" s="123"/>
      <c r="J40" s="133"/>
      <c r="K40" s="123"/>
      <c r="L40" s="133"/>
      <c r="M40" s="123"/>
      <c r="N40" s="135"/>
      <c r="O40" s="123"/>
      <c r="P40" s="133"/>
    </row>
    <row r="41" spans="2:16" s="12" customFormat="1" ht="28" customHeight="1" x14ac:dyDescent="0.35">
      <c r="B41" s="53"/>
      <c r="C41" s="54"/>
      <c r="D41" s="345" t="s">
        <v>113</v>
      </c>
      <c r="E41" s="134"/>
      <c r="F41" s="124"/>
      <c r="G41" s="134"/>
      <c r="H41" s="136"/>
      <c r="I41" s="134"/>
      <c r="J41" s="124"/>
      <c r="K41" s="134"/>
      <c r="L41" s="124"/>
      <c r="M41" s="134"/>
      <c r="N41" s="136"/>
      <c r="O41" s="134"/>
      <c r="P41" s="124"/>
    </row>
    <row r="42" spans="2:16" s="12" customFormat="1" x14ac:dyDescent="0.35">
      <c r="B42" s="53"/>
      <c r="C42" s="54">
        <v>2.7</v>
      </c>
      <c r="D42" s="344" t="s">
        <v>37</v>
      </c>
      <c r="E42" s="130"/>
      <c r="F42" s="131"/>
      <c r="G42" s="130"/>
      <c r="H42" s="132"/>
      <c r="I42" s="130"/>
      <c r="J42" s="131"/>
      <c r="K42" s="130"/>
      <c r="L42" s="131"/>
      <c r="M42" s="130"/>
      <c r="N42" s="132"/>
      <c r="O42" s="130"/>
      <c r="P42" s="131"/>
    </row>
    <row r="43" spans="2:16" s="12" customFormat="1" x14ac:dyDescent="0.35">
      <c r="B43" s="53"/>
      <c r="C43" s="54"/>
      <c r="D43" s="345" t="s">
        <v>114</v>
      </c>
      <c r="E43" s="123"/>
      <c r="F43" s="133"/>
      <c r="G43" s="123"/>
      <c r="H43" s="135"/>
      <c r="I43" s="123"/>
      <c r="J43" s="133"/>
      <c r="K43" s="123"/>
      <c r="L43" s="133"/>
      <c r="M43" s="123"/>
      <c r="N43" s="135"/>
      <c r="O43" s="123"/>
      <c r="P43" s="133"/>
    </row>
    <row r="44" spans="2:16" s="12" customFormat="1" ht="31" x14ac:dyDescent="0.35">
      <c r="B44" s="53"/>
      <c r="C44" s="54"/>
      <c r="D44" s="345" t="s">
        <v>115</v>
      </c>
      <c r="E44" s="134"/>
      <c r="F44" s="124"/>
      <c r="G44" s="134"/>
      <c r="H44" s="136"/>
      <c r="I44" s="134"/>
      <c r="J44" s="124"/>
      <c r="K44" s="134"/>
      <c r="L44" s="124"/>
      <c r="M44" s="134"/>
      <c r="N44" s="136"/>
      <c r="O44" s="134"/>
      <c r="P44" s="124"/>
    </row>
    <row r="45" spans="2:16" s="12" customFormat="1" x14ac:dyDescent="0.35">
      <c r="B45" s="53"/>
      <c r="C45" s="137" t="s">
        <v>116</v>
      </c>
      <c r="D45" s="344" t="s">
        <v>30</v>
      </c>
      <c r="E45" s="123"/>
      <c r="F45" s="138"/>
      <c r="G45" s="123"/>
      <c r="H45" s="139"/>
      <c r="I45" s="123"/>
      <c r="J45" s="138"/>
      <c r="K45" s="123"/>
      <c r="L45" s="138"/>
      <c r="M45" s="123"/>
      <c r="N45" s="139"/>
      <c r="O45" s="123"/>
      <c r="P45" s="138"/>
    </row>
    <row r="46" spans="2:16" s="12" customFormat="1" x14ac:dyDescent="0.35">
      <c r="B46" s="53"/>
      <c r="C46" s="54">
        <v>2.9</v>
      </c>
      <c r="D46" s="344" t="s">
        <v>100</v>
      </c>
      <c r="E46" s="130"/>
      <c r="F46" s="140"/>
      <c r="G46" s="130"/>
      <c r="H46" s="141"/>
      <c r="I46" s="130"/>
      <c r="J46" s="140"/>
      <c r="K46" s="130"/>
      <c r="L46" s="140"/>
      <c r="M46" s="130"/>
      <c r="N46" s="141"/>
      <c r="O46" s="130"/>
      <c r="P46" s="140"/>
    </row>
    <row r="47" spans="2:16" s="12" customFormat="1" x14ac:dyDescent="0.35">
      <c r="B47" s="53"/>
      <c r="C47" s="54"/>
      <c r="D47" s="345" t="s">
        <v>117</v>
      </c>
      <c r="E47" s="123"/>
      <c r="F47" s="142"/>
      <c r="G47" s="123"/>
      <c r="H47" s="143"/>
      <c r="I47" s="123"/>
      <c r="J47" s="142"/>
      <c r="K47" s="123"/>
      <c r="L47" s="142"/>
      <c r="M47" s="123"/>
      <c r="N47" s="143"/>
      <c r="O47" s="123"/>
      <c r="P47" s="142"/>
    </row>
    <row r="48" spans="2:16" s="12" customFormat="1" x14ac:dyDescent="0.35">
      <c r="B48" s="53"/>
      <c r="C48" s="54"/>
      <c r="D48" s="344" t="s">
        <v>118</v>
      </c>
      <c r="E48" s="123"/>
      <c r="F48" s="142"/>
      <c r="G48" s="123"/>
      <c r="H48" s="143"/>
      <c r="I48" s="123"/>
      <c r="J48" s="142"/>
      <c r="K48" s="123"/>
      <c r="L48" s="142"/>
      <c r="M48" s="123"/>
      <c r="N48" s="143"/>
      <c r="O48" s="123"/>
      <c r="P48" s="142"/>
    </row>
    <row r="49" spans="1:16" s="12" customFormat="1" x14ac:dyDescent="0.35">
      <c r="B49" s="53"/>
      <c r="C49" s="54"/>
      <c r="D49" s="344" t="s">
        <v>119</v>
      </c>
      <c r="E49" s="123"/>
      <c r="F49" s="138"/>
      <c r="G49" s="123"/>
      <c r="H49" s="139"/>
      <c r="I49" s="123"/>
      <c r="J49" s="138"/>
      <c r="K49" s="123"/>
      <c r="L49" s="138"/>
      <c r="M49" s="123"/>
      <c r="N49" s="139"/>
      <c r="O49" s="123"/>
      <c r="P49" s="138"/>
    </row>
    <row r="50" spans="1:16" s="12" customFormat="1" x14ac:dyDescent="0.35">
      <c r="B50" s="53"/>
      <c r="C50" s="144" t="s">
        <v>14</v>
      </c>
      <c r="D50" s="344" t="s">
        <v>26</v>
      </c>
      <c r="E50" s="123"/>
      <c r="F50" s="124"/>
      <c r="G50" s="123"/>
      <c r="H50" s="136"/>
      <c r="I50" s="123"/>
      <c r="J50" s="124"/>
      <c r="K50" s="123"/>
      <c r="L50" s="124"/>
      <c r="M50" s="123"/>
      <c r="N50" s="136"/>
      <c r="O50" s="123"/>
      <c r="P50" s="124"/>
    </row>
    <row r="51" spans="1:16" s="12" customFormat="1" x14ac:dyDescent="0.35">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8873675.4299999997</v>
      </c>
      <c r="L51" s="79">
        <f>L30+L33+L37+L41+L44+L47+L48+L50</f>
        <v>8939836.4299999997</v>
      </c>
      <c r="M51" s="78">
        <f>M29+M32-M34+M36-M38+M40+M43-M45+M47+M48-M49+M50</f>
        <v>325035.27999999997</v>
      </c>
      <c r="N51" s="79">
        <f>N30+N33+N37+N41+N44+N47+N48+N50</f>
        <v>324915.27999999997</v>
      </c>
      <c r="O51" s="78">
        <f>O29+O32-O34+O36-O38+O40+O43-O45+O47+O48-O49+O50</f>
        <v>0</v>
      </c>
      <c r="P51" s="79">
        <f>P30+P33+P37+P41+P44+P47+P48+P50</f>
        <v>0</v>
      </c>
    </row>
    <row r="52" spans="1:16" s="12" customFormat="1" ht="16" thickBot="1" x14ac:dyDescent="0.4">
      <c r="B52" s="125"/>
      <c r="C52" s="95"/>
      <c r="D52" s="355"/>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76" zoomScaleNormal="100" workbookViewId="0">
      <selection activeCell="G77" sqref="G77"/>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61557</v>
      </c>
      <c r="D6" s="288" t="s">
        <v>125</v>
      </c>
    </row>
    <row r="7" spans="2:4" ht="15.75" customHeight="1" x14ac:dyDescent="0.35">
      <c r="B7" s="25" t="s">
        <v>88</v>
      </c>
    </row>
    <row r="8" spans="2:4" ht="15" customHeight="1" x14ac:dyDescent="0.35">
      <c r="B8" s="152" t="str">
        <f>'Cover Page'!C8</f>
        <v>Blue Shield of California Life &amp; Health Insurance Co.</v>
      </c>
    </row>
    <row r="9" spans="2:4" ht="15.75" customHeight="1" x14ac:dyDescent="0.35">
      <c r="B9" s="32" t="s">
        <v>90</v>
      </c>
    </row>
    <row r="10" spans="2:4" ht="15" customHeight="1" x14ac:dyDescent="0.35">
      <c r="B10" s="152" t="str">
        <f>'Cover Page'!C9</f>
        <v>0</v>
      </c>
    </row>
    <row r="11" spans="2:4" x14ac:dyDescent="0.35">
      <c r="B11" s="32" t="s">
        <v>85</v>
      </c>
    </row>
    <row r="12" spans="2:4" x14ac:dyDescent="0.35">
      <c r="B12" s="152" t="str">
        <f>'Cover Page'!C6</f>
        <v>2024</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81.75" customHeight="1" x14ac:dyDescent="0.35">
      <c r="B18" s="156"/>
      <c r="C18" s="164"/>
      <c r="D18" s="287" t="s">
        <v>164</v>
      </c>
    </row>
    <row r="19" spans="2:4" s="11" customFormat="1" ht="35.25" customHeight="1" x14ac:dyDescent="0.35">
      <c r="B19" s="156"/>
      <c r="C19" s="164"/>
      <c r="D19" s="287"/>
    </row>
    <row r="20" spans="2:4" s="11" customFormat="1" ht="35.25" customHeight="1" x14ac:dyDescent="0.35">
      <c r="B20" s="156"/>
      <c r="C20" s="164"/>
      <c r="D20" s="287"/>
    </row>
    <row r="21" spans="2:4" s="11" customFormat="1" ht="35.25" customHeight="1" x14ac:dyDescent="0.35">
      <c r="B21" s="156"/>
      <c r="C21" s="164"/>
      <c r="D21" s="287"/>
    </row>
    <row r="22" spans="2:4" s="11" customFormat="1" ht="35.25" customHeight="1" x14ac:dyDescent="0.35">
      <c r="B22" s="156"/>
      <c r="C22" s="164"/>
      <c r="D22" s="287"/>
    </row>
    <row r="23" spans="2:4" s="11" customFormat="1" ht="35.25" customHeight="1"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97.5" customHeight="1" x14ac:dyDescent="0.35">
      <c r="B26" s="156"/>
      <c r="C26" s="164"/>
      <c r="D26" s="287" t="s">
        <v>165</v>
      </c>
    </row>
    <row r="27" spans="2:4" s="11" customFormat="1" ht="35.25" customHeight="1" x14ac:dyDescent="0.35">
      <c r="B27" s="156"/>
      <c r="C27" s="164"/>
      <c r="D27" s="287"/>
    </row>
    <row r="28" spans="2:4" s="11" customFormat="1" ht="35.25" customHeight="1" x14ac:dyDescent="0.35">
      <c r="B28" s="156"/>
      <c r="C28" s="164"/>
      <c r="D28" s="287"/>
    </row>
    <row r="29" spans="2:4" s="11" customFormat="1" ht="35.25" customHeight="1" x14ac:dyDescent="0.35">
      <c r="B29" s="156"/>
      <c r="C29" s="166"/>
      <c r="D29" s="287"/>
    </row>
    <row r="30" spans="2:4" s="11" customFormat="1" ht="35.25" customHeight="1" x14ac:dyDescent="0.35">
      <c r="B30" s="156"/>
      <c r="C30" s="166"/>
      <c r="D30" s="287"/>
    </row>
    <row r="31" spans="2:4" s="11" customFormat="1" ht="35.25" customHeight="1" x14ac:dyDescent="0.35">
      <c r="B31" s="156"/>
      <c r="C31" s="167"/>
      <c r="D31" s="287"/>
    </row>
    <row r="32" spans="2:4" s="11" customFormat="1" x14ac:dyDescent="0.35">
      <c r="B32" s="158" t="s">
        <v>80</v>
      </c>
      <c r="C32" s="168"/>
      <c r="D32" s="285"/>
    </row>
    <row r="33" spans="2:4" s="11" customFormat="1" ht="117.75" customHeight="1" x14ac:dyDescent="0.35">
      <c r="B33" s="156"/>
      <c r="C33" s="164"/>
      <c r="D33" s="287" t="s">
        <v>166</v>
      </c>
    </row>
    <row r="34" spans="2:4" s="11" customFormat="1" ht="35.25" customHeight="1" x14ac:dyDescent="0.35">
      <c r="B34" s="156"/>
      <c r="C34" s="164"/>
      <c r="D34" s="287"/>
    </row>
    <row r="35" spans="2:4" s="11" customFormat="1" ht="35.25" customHeight="1" x14ac:dyDescent="0.35">
      <c r="B35" s="156"/>
      <c r="C35" s="164"/>
      <c r="D35" s="287"/>
    </row>
    <row r="36" spans="2:4" s="11" customFormat="1" ht="35.25" customHeight="1" x14ac:dyDescent="0.35">
      <c r="B36" s="156"/>
      <c r="C36" s="166"/>
      <c r="D36" s="287"/>
    </row>
    <row r="37" spans="2:4" s="11" customFormat="1" ht="35.25" customHeight="1" x14ac:dyDescent="0.35">
      <c r="B37" s="156"/>
      <c r="C37" s="166"/>
      <c r="D37" s="287"/>
    </row>
    <row r="38" spans="2:4" s="11" customFormat="1" ht="35.25" customHeight="1" x14ac:dyDescent="0.35">
      <c r="B38" s="156"/>
      <c r="C38" s="167"/>
      <c r="D38" s="287"/>
    </row>
    <row r="39" spans="2:4" s="11" customFormat="1" x14ac:dyDescent="0.35">
      <c r="B39" s="158" t="s">
        <v>81</v>
      </c>
      <c r="C39" s="168"/>
      <c r="D39" s="285"/>
    </row>
    <row r="40" spans="2:4" s="11" customFormat="1" ht="35.25" customHeight="1" x14ac:dyDescent="0.35">
      <c r="B40" s="156"/>
      <c r="C40" s="164"/>
      <c r="D40" s="287" t="s">
        <v>167</v>
      </c>
    </row>
    <row r="41" spans="2:4" s="11" customFormat="1" ht="35.25" customHeight="1" x14ac:dyDescent="0.35">
      <c r="B41" s="156"/>
      <c r="C41" s="164"/>
      <c r="D41" s="287"/>
    </row>
    <row r="42" spans="2:4" s="11" customFormat="1" ht="35.25" customHeight="1" x14ac:dyDescent="0.35">
      <c r="B42" s="156"/>
      <c r="C42" s="164"/>
      <c r="D42" s="287"/>
    </row>
    <row r="43" spans="2:4" s="11" customFormat="1" ht="35.25" customHeight="1" x14ac:dyDescent="0.35">
      <c r="B43" s="156"/>
      <c r="C43" s="166"/>
      <c r="D43" s="287"/>
    </row>
    <row r="44" spans="2:4" s="11" customFormat="1" ht="35.25" customHeight="1" x14ac:dyDescent="0.35">
      <c r="B44" s="156"/>
      <c r="C44" s="166"/>
      <c r="D44" s="287"/>
    </row>
    <row r="45" spans="2:4" s="11" customFormat="1" ht="35.25" customHeight="1" x14ac:dyDescent="0.35">
      <c r="B45" s="156"/>
      <c r="C45" s="167"/>
      <c r="D45" s="287"/>
    </row>
    <row r="46" spans="2:4" s="11" customFormat="1" x14ac:dyDescent="0.35">
      <c r="B46" s="158" t="s">
        <v>82</v>
      </c>
      <c r="C46" s="168"/>
      <c r="D46" s="285"/>
    </row>
    <row r="47" spans="2:4" s="11" customFormat="1" ht="35.25" customHeight="1" x14ac:dyDescent="0.35">
      <c r="B47" s="156"/>
      <c r="C47" s="164"/>
      <c r="D47" s="287" t="s">
        <v>168</v>
      </c>
    </row>
    <row r="48" spans="2:4" s="11" customFormat="1" ht="35.25" customHeight="1" x14ac:dyDescent="0.35">
      <c r="B48" s="156"/>
      <c r="C48" s="164"/>
      <c r="D48" s="287"/>
    </row>
    <row r="49" spans="2:4" s="11" customFormat="1" ht="35.25" customHeight="1" x14ac:dyDescent="0.35">
      <c r="B49" s="156"/>
      <c r="C49" s="164"/>
      <c r="D49" s="287"/>
    </row>
    <row r="50" spans="2:4" s="11" customFormat="1" ht="35.25" customHeight="1" x14ac:dyDescent="0.35">
      <c r="B50" s="156"/>
      <c r="C50" s="166"/>
      <c r="D50" s="287"/>
    </row>
    <row r="51" spans="2:4" s="11" customFormat="1" ht="35.25" customHeight="1" x14ac:dyDescent="0.35">
      <c r="B51" s="156"/>
      <c r="C51" s="166"/>
      <c r="D51" s="287"/>
    </row>
    <row r="52" spans="2:4" s="11" customFormat="1" ht="35.25" customHeight="1" thickBot="1" x14ac:dyDescent="0.4">
      <c r="B52" s="156"/>
      <c r="C52" s="167"/>
      <c r="D52" s="287"/>
    </row>
    <row r="53" spans="2:4" s="11" customFormat="1" x14ac:dyDescent="0.35">
      <c r="B53" s="155" t="s">
        <v>108</v>
      </c>
      <c r="C53" s="163"/>
      <c r="D53" s="286"/>
    </row>
    <row r="54" spans="2:4" s="11" customFormat="1" x14ac:dyDescent="0.35">
      <c r="B54" s="159" t="s">
        <v>109</v>
      </c>
      <c r="C54" s="165"/>
      <c r="D54" s="285"/>
    </row>
    <row r="55" spans="2:4" s="11" customFormat="1" ht="226.5" customHeight="1" x14ac:dyDescent="0.35">
      <c r="B55" s="156"/>
      <c r="C55" s="169"/>
      <c r="D55" s="287" t="s">
        <v>169</v>
      </c>
    </row>
    <row r="56" spans="2:4" s="11" customFormat="1" ht="35.25" customHeight="1" x14ac:dyDescent="0.35">
      <c r="B56" s="156"/>
      <c r="C56" s="166"/>
      <c r="D56" s="287"/>
    </row>
    <row r="57" spans="2:4" s="11" customFormat="1" ht="35.25" customHeight="1" x14ac:dyDescent="0.35">
      <c r="B57" s="156"/>
      <c r="C57" s="166"/>
      <c r="D57" s="287"/>
    </row>
    <row r="58" spans="2:4" s="11" customFormat="1" ht="35.25" customHeight="1" x14ac:dyDescent="0.35">
      <c r="B58" s="156"/>
      <c r="C58" s="166"/>
      <c r="D58" s="287"/>
    </row>
    <row r="59" spans="2:4" s="11" customFormat="1" ht="35.25" customHeight="1" x14ac:dyDescent="0.35">
      <c r="B59" s="156"/>
      <c r="C59" s="166"/>
      <c r="D59" s="287"/>
    </row>
    <row r="60" spans="2:4" s="11" customFormat="1" ht="35.25" customHeight="1" x14ac:dyDescent="0.35">
      <c r="B60" s="156"/>
      <c r="C60" s="170"/>
      <c r="D60" s="287"/>
    </row>
    <row r="61" spans="2:4" s="11" customFormat="1" x14ac:dyDescent="0.35">
      <c r="B61" s="159" t="s">
        <v>110</v>
      </c>
      <c r="C61" s="165"/>
      <c r="D61" s="285"/>
    </row>
    <row r="62" spans="2:4" s="11" customFormat="1" ht="194.25" customHeight="1" x14ac:dyDescent="0.35">
      <c r="B62" s="156"/>
      <c r="C62" s="169"/>
      <c r="D62" s="287" t="s">
        <v>169</v>
      </c>
    </row>
    <row r="63" spans="2:4" s="11" customFormat="1" ht="35.25" customHeight="1" x14ac:dyDescent="0.35">
      <c r="B63" s="156"/>
      <c r="C63" s="164"/>
      <c r="D63" s="287"/>
    </row>
    <row r="64" spans="2:4" s="11" customFormat="1" ht="35.25" customHeight="1" x14ac:dyDescent="0.35">
      <c r="B64" s="156"/>
      <c r="C64" s="166"/>
      <c r="D64" s="287"/>
    </row>
    <row r="65" spans="2:4" s="11" customFormat="1" ht="35.25" customHeight="1" x14ac:dyDescent="0.35">
      <c r="B65" s="156"/>
      <c r="C65" s="166"/>
      <c r="D65" s="287"/>
    </row>
    <row r="66" spans="2:4" s="11" customFormat="1" ht="35.25" customHeight="1" x14ac:dyDescent="0.35">
      <c r="B66" s="156"/>
      <c r="C66" s="166"/>
      <c r="D66" s="287"/>
    </row>
    <row r="67" spans="2:4" s="11" customFormat="1" ht="35.25" customHeight="1" x14ac:dyDescent="0.35">
      <c r="B67" s="156"/>
      <c r="C67" s="170"/>
      <c r="D67" s="287"/>
    </row>
    <row r="68" spans="2:4" s="11" customFormat="1" x14ac:dyDescent="0.35">
      <c r="B68" s="159" t="s">
        <v>111</v>
      </c>
      <c r="C68" s="165"/>
      <c r="D68" s="285"/>
    </row>
    <row r="69" spans="2:4" s="11" customFormat="1" ht="234.75" customHeight="1" x14ac:dyDescent="0.35">
      <c r="B69" s="156"/>
      <c r="C69" s="169"/>
      <c r="D69" s="287" t="s">
        <v>169</v>
      </c>
    </row>
    <row r="70" spans="2:4" s="11" customFormat="1" ht="35.25" customHeight="1" x14ac:dyDescent="0.35">
      <c r="B70" s="156"/>
      <c r="C70" s="164"/>
      <c r="D70" s="287"/>
    </row>
    <row r="71" spans="2:4" s="11" customFormat="1" ht="35.25" customHeight="1" x14ac:dyDescent="0.35">
      <c r="B71" s="156"/>
      <c r="C71" s="166"/>
      <c r="D71" s="287"/>
    </row>
    <row r="72" spans="2:4" s="11" customFormat="1" ht="35.25" customHeight="1" x14ac:dyDescent="0.35">
      <c r="B72" s="156"/>
      <c r="C72" s="166"/>
      <c r="D72" s="287"/>
    </row>
    <row r="73" spans="2:4" s="11" customFormat="1" ht="35.25" customHeight="1" x14ac:dyDescent="0.35">
      <c r="B73" s="156"/>
      <c r="C73" s="166"/>
      <c r="D73" s="287"/>
    </row>
    <row r="74" spans="2:4" s="11" customFormat="1" ht="35.25" customHeight="1" x14ac:dyDescent="0.35">
      <c r="B74" s="156"/>
      <c r="C74" s="170"/>
      <c r="D74" s="287"/>
    </row>
    <row r="75" spans="2:4" s="11" customFormat="1" x14ac:dyDescent="0.35">
      <c r="B75" s="159" t="s">
        <v>128</v>
      </c>
      <c r="C75" s="165"/>
      <c r="D75" s="285"/>
    </row>
    <row r="76" spans="2:4" s="11" customFormat="1" ht="194.25" customHeight="1" x14ac:dyDescent="0.35">
      <c r="B76" s="156"/>
      <c r="C76" s="169"/>
      <c r="D76" s="287" t="s">
        <v>169</v>
      </c>
    </row>
    <row r="77" spans="2:4" s="11" customFormat="1" ht="35.25" customHeight="1" x14ac:dyDescent="0.35">
      <c r="B77" s="156"/>
      <c r="C77" s="164"/>
      <c r="D77" s="287"/>
    </row>
    <row r="78" spans="2:4" s="11" customFormat="1" ht="35.25" customHeight="1" x14ac:dyDescent="0.35">
      <c r="B78" s="156"/>
      <c r="C78" s="166"/>
      <c r="D78" s="287"/>
    </row>
    <row r="79" spans="2:4" s="11" customFormat="1" ht="35.25" customHeight="1" x14ac:dyDescent="0.35">
      <c r="B79" s="156"/>
      <c r="C79" s="166"/>
      <c r="D79" s="287"/>
    </row>
    <row r="80" spans="2:4" s="11" customFormat="1" ht="35.25" customHeight="1" x14ac:dyDescent="0.35">
      <c r="B80" s="156"/>
      <c r="C80" s="166"/>
      <c r="D80" s="287"/>
    </row>
    <row r="81" spans="2:4" s="11" customFormat="1" ht="35.25" customHeight="1"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Normal="100" workbookViewId="0">
      <selection activeCell="H38" sqref="H38"/>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bestFit="1" customWidth="1"/>
    <col min="6" max="6" width="15.1796875" style="5" bestFit="1" customWidth="1"/>
    <col min="7" max="8" width="16.26953125" style="5" bestFit="1" customWidth="1"/>
    <col min="9" max="9" width="15.54296875" style="5" bestFit="1" customWidth="1"/>
    <col min="10" max="10" width="15.7265625" style="5" customWidth="1"/>
    <col min="11" max="12" width="16.26953125" style="5" bestFit="1" customWidth="1"/>
    <col min="13" max="13" width="16.81640625" style="5" bestFit="1" customWidth="1"/>
    <col min="14" max="14" width="16.81640625" style="6" customWidth="1"/>
    <col min="15" max="16" width="16.81640625" style="5" bestFit="1" customWidth="1"/>
    <col min="17" max="18" width="15.54296875" style="5" bestFit="1" customWidth="1"/>
    <col min="19" max="19" width="16.26953125" style="5" bestFit="1" customWidth="1"/>
    <col min="20" max="21" width="16.81640625" style="5" bestFit="1" customWidth="1"/>
    <col min="22" max="22" width="17.26953125" style="5" customWidth="1"/>
    <col min="23" max="24" width="16.81640625" style="5" bestFit="1" customWidth="1"/>
    <col min="25" max="25" width="18.81640625" style="5" bestFit="1" customWidth="1"/>
    <col min="26" max="26" width="18.81640625" style="6" bestFit="1" customWidth="1"/>
    <col min="27" max="28" width="18.81640625"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9"/>
      <c r="C6" s="317"/>
      <c r="D6" s="151">
        <f>'Cover Page'!C7</f>
        <v>61557</v>
      </c>
      <c r="E6" s="2"/>
      <c r="F6" s="288" t="s">
        <v>126</v>
      </c>
      <c r="G6" s="288"/>
      <c r="H6" s="6"/>
      <c r="I6" s="6"/>
      <c r="J6" s="6"/>
      <c r="K6" s="4"/>
      <c r="L6" s="4"/>
      <c r="M6" s="4"/>
      <c r="P6" s="6"/>
      <c r="Q6" s="9"/>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9"/>
      <c r="C8" s="317"/>
      <c r="D8" s="318" t="str">
        <f>'Cover Page'!C8</f>
        <v>Blue Shield of California Life &amp; Health Insurance Co.</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9"/>
      <c r="C10" s="317"/>
      <c r="D10" s="318" t="str">
        <f>'Cover Page'!C9</f>
        <v>0</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8317243.6799999997</v>
      </c>
      <c r="R21" s="207">
        <v>8822348.9199999999</v>
      </c>
      <c r="S21" s="135"/>
      <c r="T21" s="133"/>
      <c r="U21" s="206">
        <v>829675.40999999992</v>
      </c>
      <c r="V21" s="207">
        <v>624573</v>
      </c>
      <c r="W21" s="135"/>
      <c r="X21" s="133"/>
      <c r="Y21" s="206"/>
      <c r="Z21" s="207"/>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8384442.3999999994</v>
      </c>
      <c r="R22" s="209">
        <v>8853366.9199999999</v>
      </c>
      <c r="S22" s="210">
        <f>'Pt 1 Summary of Data'!L24</f>
        <v>8939836.4299999997</v>
      </c>
      <c r="T22" s="211">
        <f>SUM(Q22:S22)</f>
        <v>26177645.75</v>
      </c>
      <c r="U22" s="208">
        <v>829675.40999999992</v>
      </c>
      <c r="V22" s="209">
        <v>624573.16999999993</v>
      </c>
      <c r="W22" s="210">
        <f>'Pt 1 Summary of Data'!N24</f>
        <v>324915.27999999997</v>
      </c>
      <c r="X22" s="211">
        <f>SUM(U22:W22)</f>
        <v>1779163.8599999999</v>
      </c>
      <c r="Y22" s="208"/>
      <c r="Z22" s="209"/>
      <c r="AA22" s="210">
        <f>'Pt 1 Summary of Data'!P24</f>
        <v>0</v>
      </c>
      <c r="AB22" s="211">
        <f>SUM(Y22:AA22)</f>
        <v>0</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8384442.3999999994</v>
      </c>
      <c r="R23" s="212">
        <f>SUM(R$22:R$22)</f>
        <v>8853366.9199999999</v>
      </c>
      <c r="S23" s="212">
        <f>SUM(S$22:S$22)</f>
        <v>8939836.4299999997</v>
      </c>
      <c r="T23" s="211">
        <f>SUM(Q23:S23)</f>
        <v>26177645.75</v>
      </c>
      <c r="U23" s="212">
        <f>SUM(U$22:U$22)</f>
        <v>829675.40999999992</v>
      </c>
      <c r="V23" s="212">
        <f>SUM(V$22:V$22)</f>
        <v>624573.16999999993</v>
      </c>
      <c r="W23" s="212">
        <f>SUM(W$22:W$22)</f>
        <v>324915.27999999997</v>
      </c>
      <c r="X23" s="211">
        <f>SUM(U23:W23)</f>
        <v>1779163.8599999999</v>
      </c>
      <c r="Y23" s="360">
        <f>SUM(Y$22:Y$22)</f>
        <v>0</v>
      </c>
      <c r="Z23" s="212">
        <f>SUM(Z$22:Z$22)</f>
        <v>0</v>
      </c>
      <c r="AA23" s="212">
        <f>SUM(AA$22:AA$22)</f>
        <v>0</v>
      </c>
      <c r="AB23" s="211">
        <f>SUM(Y23:AA23)</f>
        <v>0</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18153606.5</v>
      </c>
      <c r="R26" s="209">
        <v>18450507.57</v>
      </c>
      <c r="S26" s="219">
        <f>'Pt 1 Summary of Data'!L21</f>
        <v>17717387.350000001</v>
      </c>
      <c r="T26" s="211">
        <f>SUM(Q26:S26)</f>
        <v>54321501.420000002</v>
      </c>
      <c r="U26" s="218">
        <v>1557614.4100000001</v>
      </c>
      <c r="V26" s="209">
        <v>1072550.2600000002</v>
      </c>
      <c r="W26" s="219">
        <f>'Pt 1 Summary of Data'!N21</f>
        <v>455447.92</v>
      </c>
      <c r="X26" s="211">
        <f>SUM(U26:W26)</f>
        <v>3085612.5900000003</v>
      </c>
      <c r="Y26" s="218"/>
      <c r="Z26" s="209"/>
      <c r="AA26" s="219">
        <f>'Pt 1 Summary of Data'!P21</f>
        <v>0</v>
      </c>
      <c r="AB26" s="211">
        <f>SUM(Y26:AA26)</f>
        <v>0</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1232035.3590504986</v>
      </c>
      <c r="R27" s="209">
        <v>981237.36267734854</v>
      </c>
      <c r="S27" s="219">
        <f>'Pt 1 Summary of Data'!L35</f>
        <v>3080164.1657835371</v>
      </c>
      <c r="T27" s="211">
        <f>SUM(Q27:S27)</f>
        <v>5293436.8875113837</v>
      </c>
      <c r="U27" s="218">
        <v>78225.886348664411</v>
      </c>
      <c r="V27" s="209">
        <v>47850.434108742891</v>
      </c>
      <c r="W27" s="219">
        <f>'Pt 1 Summary of Data'!N35</f>
        <v>-2014.4779077186231</v>
      </c>
      <c r="X27" s="211">
        <f>SUM(U27:W27)</f>
        <v>124061.84254968868</v>
      </c>
      <c r="Y27" s="218"/>
      <c r="Z27" s="209"/>
      <c r="AA27" s="219">
        <f>'Pt 1 Summary of Data'!P35</f>
        <v>0</v>
      </c>
      <c r="AB27" s="211">
        <f>SUM(Y27:AA27)</f>
        <v>0</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16921571.140949503</v>
      </c>
      <c r="R28" s="219">
        <f t="shared" si="0"/>
        <v>17469270.207322653</v>
      </c>
      <c r="S28" s="219">
        <f t="shared" si="0"/>
        <v>14637223.184216464</v>
      </c>
      <c r="T28" s="79">
        <f>T$26-T$27</f>
        <v>49028064.532488614</v>
      </c>
      <c r="U28" s="219">
        <f t="shared" si="0"/>
        <v>1479388.5236513359</v>
      </c>
      <c r="V28" s="219">
        <f t="shared" si="0"/>
        <v>1024699.8258912574</v>
      </c>
      <c r="W28" s="219">
        <f t="shared" si="0"/>
        <v>457462.39790771861</v>
      </c>
      <c r="X28" s="79">
        <f>X$26-X$27</f>
        <v>2961550.7474503117</v>
      </c>
      <c r="Y28" s="78">
        <f t="shared" si="0"/>
        <v>0</v>
      </c>
      <c r="Z28" s="219">
        <f t="shared" si="0"/>
        <v>0</v>
      </c>
      <c r="AA28" s="219">
        <f t="shared" si="0"/>
        <v>0</v>
      </c>
      <c r="AB28" s="79">
        <f>AB$26-AB$27</f>
        <v>0</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36271.5</v>
      </c>
      <c r="R30" s="224">
        <v>36010.333333333336</v>
      </c>
      <c r="S30" s="225">
        <f>'Pt 1 Summary of Data'!L49</f>
        <v>35014.75</v>
      </c>
      <c r="T30" s="226">
        <f>SUM(Q30:S30)</f>
        <v>107296.58333333334</v>
      </c>
      <c r="U30" s="227">
        <v>3116.9166666666665</v>
      </c>
      <c r="V30" s="224">
        <v>2168.8333333333335</v>
      </c>
      <c r="W30" s="228">
        <f>'Pt 1 Summary of Data'!N49</f>
        <v>1004.0833333333334</v>
      </c>
      <c r="X30" s="226">
        <f>SUM(U30:W30)</f>
        <v>6289.833333333333</v>
      </c>
      <c r="Y30" s="227"/>
      <c r="Z30" s="224"/>
      <c r="AA30" s="228">
        <f>'Pt 1 Summary of Data'!P49</f>
        <v>0</v>
      </c>
      <c r="AB30" s="226">
        <f>SUM(Y30:AA30)</f>
        <v>0</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0.53393186126393577</v>
      </c>
      <c r="U33" s="237"/>
      <c r="V33" s="238"/>
      <c r="W33" s="238"/>
      <c r="X33" s="239">
        <f>IF(X30&lt;1000,"Not Required to Calculate",X23/X28)</f>
        <v>0.60075413582959392</v>
      </c>
      <c r="Y33" s="237"/>
      <c r="Z33" s="238"/>
      <c r="AA33" s="238"/>
      <c r="AB33" s="361" t="str">
        <f>IF(AB30&lt;1000,"Not Required to Calculate",AB23/AB28)</f>
        <v>Not Required to Calculate</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28" zoomScaleNormal="100" workbookViewId="0">
      <selection activeCell="F17" sqref="F17"/>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61557</v>
      </c>
    </row>
    <row r="7" spans="2:3" ht="15.75" customHeight="1" x14ac:dyDescent="0.35">
      <c r="B7" s="25" t="s">
        <v>88</v>
      </c>
      <c r="C7" s="343" t="s">
        <v>127</v>
      </c>
    </row>
    <row r="8" spans="2:3" ht="15.75" customHeight="1" x14ac:dyDescent="0.35">
      <c r="B8" s="243" t="str">
        <f>'Cover Page'!C8</f>
        <v>Blue Shield of California Life &amp; Health Insurance Co.</v>
      </c>
      <c r="C8" s="288"/>
    </row>
    <row r="9" spans="2:3" ht="15.75" customHeight="1" x14ac:dyDescent="0.35">
      <c r="B9" s="32" t="s">
        <v>90</v>
      </c>
      <c r="C9" s="288"/>
    </row>
    <row r="10" spans="2:3" ht="15.75" customHeight="1" x14ac:dyDescent="0.35">
      <c r="B10" s="243" t="str">
        <f>'Cover Page'!C9</f>
        <v>0</v>
      </c>
      <c r="C10" s="288"/>
    </row>
    <row r="11" spans="2:3" x14ac:dyDescent="0.35">
      <c r="B11" s="32" t="s">
        <v>85</v>
      </c>
    </row>
    <row r="12" spans="2:3" x14ac:dyDescent="0.35">
      <c r="B12" s="152" t="str">
        <f>'Cover Page'!C6</f>
        <v>2024</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36">
        <v>2.35</v>
      </c>
    </row>
    <row r="18" spans="2:3" s="11" customFormat="1" ht="46.5" x14ac:dyDescent="0.35">
      <c r="B18" s="330" t="s">
        <v>156</v>
      </c>
      <c r="C18" s="315"/>
    </row>
    <row r="19" spans="2:3" s="11" customFormat="1" x14ac:dyDescent="0.35">
      <c r="B19" s="309" t="s">
        <v>96</v>
      </c>
      <c r="C19" s="306"/>
    </row>
    <row r="20" spans="2:3" s="11" customFormat="1" x14ac:dyDescent="0.35">
      <c r="B20" s="308" t="s">
        <v>97</v>
      </c>
      <c r="C20" s="337"/>
    </row>
    <row r="21" spans="2:3" s="11" customFormat="1" x14ac:dyDescent="0.35">
      <c r="B21" s="310"/>
      <c r="C21" s="311"/>
    </row>
    <row r="22" spans="2:3" s="11" customFormat="1" x14ac:dyDescent="0.35">
      <c r="B22" s="310"/>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c r="C35" s="306"/>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M14" sqref="M14"/>
    </sheetView>
  </sheetViews>
  <sheetFormatPr defaultColWidth="9.1796875" defaultRowHeight="15.5" x14ac:dyDescent="0.35"/>
  <cols>
    <col min="1" max="1" width="1.81640625" style="10" customWidth="1"/>
    <col min="2" max="2" width="96.1796875" style="12" customWidth="1"/>
    <col min="3"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61557</v>
      </c>
    </row>
    <row r="7" spans="2:4" ht="15.75" customHeight="1" x14ac:dyDescent="0.35">
      <c r="B7" s="25" t="s">
        <v>88</v>
      </c>
      <c r="D7" s="342"/>
    </row>
    <row r="8" spans="2:4" ht="15.75" customHeight="1" x14ac:dyDescent="0.35">
      <c r="B8" s="243" t="str">
        <f>'Cover Page'!C8</f>
        <v>Blue Shield of California Life &amp; Health Insurance Co.</v>
      </c>
    </row>
    <row r="9" spans="2:4" ht="15.75" customHeight="1" x14ac:dyDescent="0.35">
      <c r="B9" s="32" t="s">
        <v>90</v>
      </c>
    </row>
    <row r="10" spans="2:4" ht="15.75" customHeight="1" x14ac:dyDescent="0.35">
      <c r="B10" s="243" t="str">
        <f>'Cover Page'!C9</f>
        <v>0</v>
      </c>
    </row>
    <row r="11" spans="2:4" x14ac:dyDescent="0.35">
      <c r="B11" s="32" t="s">
        <v>85</v>
      </c>
    </row>
    <row r="12" spans="2:4" x14ac:dyDescent="0.35">
      <c r="B12" s="152" t="str">
        <f>'Cover Page'!C6</f>
        <v>2024</v>
      </c>
    </row>
    <row r="13" spans="2:4" x14ac:dyDescent="0.35">
      <c r="B13" s="245"/>
    </row>
    <row r="17" spans="2:2" s="12" customFormat="1" ht="16" thickBot="1" x14ac:dyDescent="0.4">
      <c r="B17" s="246" t="s">
        <v>92</v>
      </c>
    </row>
    <row r="18" spans="2:2" s="12" customFormat="1" ht="140"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53E4555D5C104CAEB5CF29C61ED90E" ma:contentTypeVersion="4" ma:contentTypeDescription="Create a new document." ma:contentTypeScope="" ma:versionID="402d239ccf82227c96c0ae118e932126">
  <xsd:schema xmlns:xsd="http://www.w3.org/2001/XMLSchema" xmlns:xs="http://www.w3.org/2001/XMLSchema" xmlns:p="http://schemas.microsoft.com/office/2006/metadata/properties" xmlns:ns2="217ecc26-900f-45e5-9180-b8703ab6d759" targetNamespace="http://schemas.microsoft.com/office/2006/metadata/properties" ma:root="true" ma:fieldsID="30fa87d4b882363e330a947d8131e8e0" ns2:_="">
    <xsd:import namespace="217ecc26-900f-45e5-9180-b8703ab6d7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ecc26-900f-45e5-9180-b8703ab6d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897F54-DA58-4E1A-9793-4F719E2D38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ACCDD5F-AAC8-4E97-BED0-A33F29FF3038}">
  <ds:schemaRefs>
    <ds:schemaRef ds:uri="http://schemas.microsoft.com/sharepoint/v3/contenttype/forms"/>
  </ds:schemaRefs>
</ds:datastoreItem>
</file>

<file path=customXml/itemProps3.xml><?xml version="1.0" encoding="utf-8"?>
<ds:datastoreItem xmlns:ds="http://schemas.openxmlformats.org/officeDocument/2006/customXml" ds:itemID="{25E03D9D-C59E-40C0-8DE8-BCD5D60E3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ecc26-900f-45e5-9180-b8703ab6d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2025-07-30T19:43:32Z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0x0101003953E4555D5C104CAEB5CF29C61ED90E</vt:lpwstr>
  </property>
</Properties>
</file>