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1D201250-BCE3-4D3B-92FF-288761A61952}" xr6:coauthVersionLast="47" xr6:coauthVersionMax="47" xr10:uidLastSave="{00000000-0000-0000-0000-000000000000}"/>
  <bookViews>
    <workbookView xWindow="-108" yWindow="-108" windowWidth="23256" windowHeight="12456" tabRatio="889" activeTab="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s>
  <definedNames>
    <definedName name="_____Ret5">#REF!</definedName>
    <definedName name="____Ret5">#REF!</definedName>
    <definedName name="__Ret5">#REF!</definedName>
    <definedName name="_Ret2">#REF!</definedName>
    <definedName name="ACCOUNT_CASAP">'[1]Input-CASAP'!$H$5</definedName>
    <definedName name="BRU">[1]Input!$C$14</definedName>
    <definedName name="BRU_CASAP">'[1]Input-CASAP'!$P$5</definedName>
    <definedName name="BU">[1]Input!$C$12</definedName>
    <definedName name="BU_BRU_CASAP">'[1]Input-CASAP'!$J$5</definedName>
    <definedName name="BU_CASAP">'[1]Input-CASAP'!$L$5</definedName>
    <definedName name="BUA">[1]Input!$C$13</definedName>
    <definedName name="BUA_CASAP">'[1]Input-CASAP'!$N$5</definedName>
    <definedName name="BUSINESS_STATE_LIST">#REF!</definedName>
    <definedName name="Category">[1]Input!$C$9</definedName>
    <definedName name="CATEGORY_CASAP">'[1]Input-CASAP'!$F$5</definedName>
    <definedName name="CurrMo">[1]Input!$C$3</definedName>
    <definedName name="CurrYr">[1]Input!$C$4</definedName>
    <definedName name="DD_ACCOUNT_CASAP">'[1]Input-CASAP'!$H$8:$H$3537</definedName>
    <definedName name="DD_BRU_CASAP">'[1]Input-CASAP'!$P$8:$P$112</definedName>
    <definedName name="DD_BU_BRU_CASAP">'[1]Input-CASAP'!$J$8:$J$224</definedName>
    <definedName name="DD_BU_CASAP">'[1]Input-CASAP'!$L$8:$L$14</definedName>
    <definedName name="DD_BUA_CASAP">'[1]Input-CASAP'!$N$8:$N$267</definedName>
    <definedName name="DD_CATEGORY_CASAP">'[1]Input-CASAP'!$F$8</definedName>
    <definedName name="DD_PRODUCT_CASAP">'[1]Input-CASAP'!$R$8:$R$1046</definedName>
    <definedName name="DD_TIME_CASAP">'[1]Input-CASAP'!$B$8:$B$48</definedName>
    <definedName name="DD_YEAR_CASAP">'[1]Input-CASAP'!$D$8:$D$9</definedName>
    <definedName name="Essbase.Connection.Tenant">"CorporateReporting"</definedName>
    <definedName name="Expense_Prod">#REF!</definedName>
    <definedName name="FCMonthList">[2]Input!$J$1:$J$5</definedName>
    <definedName name="LU_ACCOUNT_CASAP">'[1]Input-CASAP'!$G$8:$H$3537</definedName>
    <definedName name="LU_BRU_CASAP">'[1]Input-CASAP'!$O$8:$P$112</definedName>
    <definedName name="LU_BU_BRU_CASAP">'[1]Input-CASAP'!$I$8:$J$224</definedName>
    <definedName name="LU_BU_CASAP">'[1]Input-CASAP'!$K$8:$L$14</definedName>
    <definedName name="LU_BUA_CASAP">'[1]Input-CASAP'!$M$8:$N$267</definedName>
    <definedName name="LU_CATEGORY_CASAP">'[1]Input-CASAP'!$E$8:$F$8</definedName>
    <definedName name="LU_PRODUCT_CASAP">'[1]Input-CASAP'!$Q$8:$R$1046</definedName>
    <definedName name="LU_TIME_CASAP">'[1]Input-CASAP'!$A$8:$B$48</definedName>
    <definedName name="LU_YEAR_CASAP">'[1]Input-CASAP'!$C$8:$D$9</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PriorMo">[1]Input!$C$6</definedName>
    <definedName name="PriorYr">[1]Input!$C$7</definedName>
    <definedName name="Product">[1]Input!$C$15</definedName>
    <definedName name="PRODUCT_CASAP">'[1]Input-CASAP'!$R$5</definedName>
    <definedName name="ScenarioList">[2]Input!$H$1:$H$4</definedName>
    <definedName name="STATES_ONLY_LIST">#REF!</definedName>
    <definedName name="StatPct">'[2]Stats Goal'!$A$22:$E$28</definedName>
    <definedName name="StatPct2">'[2]Stats Goal'!$A$52:$E$69</definedName>
    <definedName name="TIME_CASAP">'[1]Input-CASAP'!$B$5</definedName>
    <definedName name="YEAR_CASAP">'[1]Input-CASAP'!$D$5</definedName>
    <definedName name="YearList">[2]Input!$F$1:$F$13</definedName>
    <definedName name="YEARS_LIST">#REF!</definedName>
    <definedName name="YES_NO_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<sst xmlns="http://schemas.openxmlformats.org/spreadsheetml/2006/main" count="320" uniqueCount="179">
  <si>
    <t>Department of Managed Health Care/Department of Insurance</t>
  </si>
  <si>
    <t xml:space="preserve">Medical Loss Ratio Reporting Form </t>
  </si>
  <si>
    <t>Dental Coverage</t>
  </si>
  <si>
    <t>1.</t>
  </si>
  <si>
    <t>MLR Reporting Year</t>
  </si>
  <si>
    <t>2024</t>
  </si>
  <si>
    <t>2.</t>
  </si>
  <si>
    <t>DMHC Health Plan ID / CDI NAIC No.</t>
  </si>
  <si>
    <t>3.</t>
  </si>
  <si>
    <t>Legal Name</t>
  </si>
  <si>
    <t>Principal Life Insurance Company</t>
  </si>
  <si>
    <t>4.</t>
  </si>
  <si>
    <t>DBA</t>
  </si>
  <si>
    <t>Principal Financial Group</t>
  </si>
  <si>
    <t>5.</t>
  </si>
  <si>
    <t>Federal Tax Exempt Status? Please enter Yes or No</t>
  </si>
  <si>
    <t>No</t>
  </si>
  <si>
    <t>Cell Key:</t>
  </si>
  <si>
    <t>Blank cells require input from Health plan or Health insurer</t>
  </si>
  <si>
    <t>Version 4.22.15</t>
  </si>
  <si>
    <t>Revised Version 5.26.15</t>
  </si>
  <si>
    <t>Revised Version 4.15.16 corrected dates for Cycle Year (CY)2015-2016 on TABs Parts 1, 2 and 4.</t>
  </si>
  <si>
    <t>Revised Version 5.10.17 12/31 and 3/31 Columns years to be auto populated on TABs Parts 1 and 2.</t>
  </si>
  <si>
    <t>Version 12.16.21: updated Cover Page: Line 2: DMHC Health Plan ID / CDI NAIC No.</t>
  </si>
  <si>
    <t>Medical Loss Ratio Reporting Form: Dental Coverage</t>
  </si>
  <si>
    <t>Part 1 - Summary of Data</t>
  </si>
  <si>
    <t>Health Plan ID</t>
  </si>
  <si>
    <t xml:space="preserve">Federal Tax Exempt </t>
  </si>
  <si>
    <t>dBA</t>
  </si>
  <si>
    <t>Part 1</t>
  </si>
  <si>
    <t>Health Insurance Coverage</t>
  </si>
  <si>
    <t>DHMO Products</t>
  </si>
  <si>
    <t>DPPO &amp; Indemnity Products</t>
  </si>
  <si>
    <t>Individual</t>
  </si>
  <si>
    <t>Small Group</t>
  </si>
  <si>
    <t>Large Group</t>
  </si>
  <si>
    <t xml:space="preserve">Total as of </t>
  </si>
  <si>
    <r>
      <t xml:space="preserve">Part 1
</t>
    </r>
    <r>
      <rPr>
        <b/>
        <sz val="12"/>
        <color rgb="FFC00000"/>
        <rFont val="Arial"/>
        <family val="2"/>
      </rPr>
      <t xml:space="preserve">NOTE: REFER TO MLR INSTRUCTIONS FOR IMPORTANT </t>
    </r>
  </si>
  <si>
    <t>INFORMATION ABOUT COMPLETING EACH COLUMN AND ROW.</t>
  </si>
  <si>
    <t>Premium</t>
  </si>
  <si>
    <t>Total direct premium earned</t>
  </si>
  <si>
    <t>Claims</t>
  </si>
  <si>
    <t>Total incurred claims (MLR Form Part 2, Line 2.11)</t>
  </si>
  <si>
    <t>Federal and State Taxes and Licensing or Regulatory Fees</t>
  </si>
  <si>
    <t xml:space="preserve">Federal taxes and assessments incurred by the reporting health plan or health insurer during the MLR reporting year </t>
  </si>
  <si>
    <t xml:space="preserve">  3.1 a  Federal income taxes deductible from premium in MLR calculations </t>
  </si>
  <si>
    <t xml:space="preserve">  3.1 b  Other Federal Taxes (other than income tax) and assessments deductible from premium</t>
  </si>
  <si>
    <t>State insurance, premium and other taxes incurred by the reporting health plan or heath insurer during the MLR reporting year (deductible from premium in MLR calculation)</t>
  </si>
  <si>
    <t xml:space="preserve">  3.2 a   State income, excise, business, and other taxes</t>
  </si>
  <si>
    <t xml:space="preserve">  3.2 b   State premium taxes </t>
  </si>
  <si>
    <t xml:space="preserve">  3.2 c   Community benefit expenditures </t>
  </si>
  <si>
    <t>Regulatory authority licenses and fees</t>
  </si>
  <si>
    <t>Total Federal and State Taxes and fees to be excluded from premium</t>
  </si>
  <si>
    <t xml:space="preserve">Non-Claims Costs </t>
  </si>
  <si>
    <t>Direct sales salaries and benefits</t>
  </si>
  <si>
    <t>Agents and brokers fees and commissions</t>
  </si>
  <si>
    <t>Other taxes</t>
  </si>
  <si>
    <t xml:space="preserve">4.3a   Taxes and assessments (exclude amounts reported in Section 3 or Line 10) 
</t>
  </si>
  <si>
    <t>4.3b   Fines and penalties of regulatory authorities (exclude amounts reported in Line 3.3)</t>
  </si>
  <si>
    <t>Other general and administrative expenses</t>
  </si>
  <si>
    <t>Total non-claims costs</t>
  </si>
  <si>
    <t xml:space="preserve">Other Indicators or information </t>
  </si>
  <si>
    <t>Number of covered lives</t>
  </si>
  <si>
    <t>Member months</t>
  </si>
  <si>
    <t>Number of life-years</t>
  </si>
  <si>
    <t>6.</t>
  </si>
  <si>
    <t xml:space="preserve">Net investment income and other gain / (loss) </t>
  </si>
  <si>
    <t>7.</t>
  </si>
  <si>
    <t xml:space="preserve">Other Federal income taxes (exclude taxes on Line 3.1a and 3.1b) </t>
  </si>
  <si>
    <t>Cell Keys:</t>
  </si>
  <si>
    <t xml:space="preserve">Grey cells require no data input </t>
  </si>
  <si>
    <t>Pink cells require no data input - locked down</t>
  </si>
  <si>
    <t>Blue cells: computed cell (formula cell)</t>
  </si>
  <si>
    <t>Part 2 - Premium and Claims</t>
  </si>
  <si>
    <t>Part 2</t>
  </si>
  <si>
    <r>
      <t xml:space="preserve">Part 2
</t>
    </r>
    <r>
      <rPr>
        <b/>
        <sz val="12"/>
        <color rgb="FFC00000"/>
        <rFont val="Arial"/>
        <family val="2"/>
      </rPr>
      <t xml:space="preserve">NOTE: REFER TO MLR INSTRUCTIONS FOR IMPORTANT </t>
    </r>
  </si>
  <si>
    <t>Premium:</t>
  </si>
  <si>
    <t>Direct premium written</t>
  </si>
  <si>
    <t>Unearned premium prior year</t>
  </si>
  <si>
    <t>Unearned premium MLR Reporting year</t>
  </si>
  <si>
    <t>Premium balances written off</t>
  </si>
  <si>
    <t>Claims:</t>
  </si>
  <si>
    <t>Claims Paid</t>
  </si>
  <si>
    <t>2.1a  Claims paid during the MLR reporting year regardless of incurred date</t>
  </si>
  <si>
    <t>2.1b  Claims incurred only during the MLR reporting year, paid through 3/31 of the following year</t>
  </si>
  <si>
    <t>Direct claim liability</t>
  </si>
  <si>
    <t>2.2a Liability as of 12/31 of MLR reporting year for all claims regardless of incurred date</t>
  </si>
  <si>
    <t>2.2b Liability for claims incurred only during the MLR reporting year, calculated as of 3/31 of the following year</t>
  </si>
  <si>
    <t>Direct claim liability prior year</t>
  </si>
  <si>
    <t>Direct claim reserves</t>
  </si>
  <si>
    <t>2.4a Reserves as of 12/31 of MLR reporting year for all claims regardless of incurred date</t>
  </si>
  <si>
    <t>2.4b Reserves for claims incurred only during the MLR reporting year, calculated as of 3/31 of the following year</t>
  </si>
  <si>
    <t>Direct claim reserves prior year</t>
  </si>
  <si>
    <t>Experience rating refunds (rate credits) paid</t>
  </si>
  <si>
    <t>2.6a Experience rating refunds, with all incurred dates, paid in the MLR reporting year</t>
  </si>
  <si>
    <t>2.6b Experience rating refunds associated with premium earned only in the reporting year and paid through 3/31 of the following year</t>
  </si>
  <si>
    <t>Reserve for experience rating refunds (rate credits)</t>
  </si>
  <si>
    <t>2.7a Reserved in MLR reporting year regardless of incurred date</t>
  </si>
  <si>
    <t>2.7b Reserves specific to the MLR reporting year through 3/31 of the following year</t>
  </si>
  <si>
    <t>2.8</t>
  </si>
  <si>
    <t>Reserve for experience rating refunds (rate credits) prior year</t>
  </si>
  <si>
    <t>Incurred dental incentive pool and bonuses</t>
  </si>
  <si>
    <t>2.9a  Paid dental incentive pools and bonuses MLR Reporting year</t>
  </si>
  <si>
    <t>2.9b  Accrued dental incentive pools and bonuses MLR Reporting year</t>
  </si>
  <si>
    <t>2.9c  Accrued dental incentive pools and bonuses prior year</t>
  </si>
  <si>
    <t>2.10</t>
  </si>
  <si>
    <t>Contingent benefit and lawsuit reserves</t>
  </si>
  <si>
    <t>2.11</t>
  </si>
  <si>
    <t xml:space="preserve">Total incurred claims </t>
  </si>
  <si>
    <t>Grey cells require no data input</t>
  </si>
  <si>
    <t xml:space="preserve">Medical Loss Ratio Reporting Form: Dental Coverage </t>
  </si>
  <si>
    <t>Part 3 - Expense Allocation</t>
  </si>
  <si>
    <t>Part 3</t>
  </si>
  <si>
    <t>Description of Expense Element (by Type)</t>
  </si>
  <si>
    <t>NEW</t>
  </si>
  <si>
    <t>Detailed Description of Expense Allocation Methods</t>
  </si>
  <si>
    <t>1.  Incurred Claims</t>
  </si>
  <si>
    <t>2.1 Incurred Claims</t>
  </si>
  <si>
    <t xml:space="preserve">Claims data exist at the policy contract level.  The incurred claims were allocated between small and large based on the classification of that contract in accordance with the definition of small and large as provided for in the AB1962 instructions. </t>
  </si>
  <si>
    <t>2.  Federal and State Taxes and Licensing or Regulatory Fees</t>
  </si>
  <si>
    <t>2.a Federal taxes and assessments</t>
  </si>
  <si>
    <t xml:space="preserve">Federal Taxes  and assessments </t>
  </si>
  <si>
    <t xml:space="preserve">The portion attributed to the California business was determined based on premiums and was allocated between small and large based on the related premiums. </t>
  </si>
  <si>
    <t>2.b State insurance, premium and other taxes</t>
  </si>
  <si>
    <t xml:space="preserve">3.2a State income taxes </t>
  </si>
  <si>
    <t>3.2 b State premium taxes</t>
  </si>
  <si>
    <t xml:space="preserve">The premium tax rate assessed by California business for the reporting period was applied to the reported premiums and was allocated between small and large based on the related premiums. </t>
  </si>
  <si>
    <t xml:space="preserve">2.c Community benefit expenditures </t>
  </si>
  <si>
    <t>3.2c Community Benefit expenditures</t>
  </si>
  <si>
    <t xml:space="preserve">There are no expenses that meet this definition. </t>
  </si>
  <si>
    <t>2.d Regulatory authority licenses and fees</t>
  </si>
  <si>
    <t>3.3 Regulatory authority licenses and fees</t>
  </si>
  <si>
    <t>3.  Non-Claims costs</t>
  </si>
  <si>
    <t>3.a Direct sales salaries and benefits</t>
  </si>
  <si>
    <t>4.1 Direct sale salaries and benefits</t>
  </si>
  <si>
    <t>The portion attributable to California was based on the sales personnel that support the California market.   The expense was allocated between small and large proportional to the related premiums.</t>
  </si>
  <si>
    <t>3.b Agents and brokers fees and commissions</t>
  </si>
  <si>
    <t>4.2 Agents and brokers fees and commissions</t>
  </si>
  <si>
    <t>3.c Other taxes</t>
  </si>
  <si>
    <t>4.3 Other taxes</t>
  </si>
  <si>
    <t>3.d Other general and administrative expenses</t>
  </si>
  <si>
    <t xml:space="preserve">4.4 Other general and administrative expenses </t>
  </si>
  <si>
    <t/>
  </si>
  <si>
    <t>Part 4 - MLR Calculation</t>
  </si>
  <si>
    <t>Part 4</t>
  </si>
  <si>
    <r>
      <t>Part 4</t>
    </r>
    <r>
      <rPr>
        <b/>
        <sz val="12"/>
        <color rgb="FFC00000"/>
        <rFont val="Arial"/>
        <family val="2"/>
      </rPr>
      <t xml:space="preserve">
NOTE: REFER TO MLR INSTRUCTIONS FOR IMPORTANT </t>
    </r>
  </si>
  <si>
    <t>PY2</t>
  </si>
  <si>
    <t>PY1</t>
  </si>
  <si>
    <t>CY</t>
  </si>
  <si>
    <t xml:space="preserve">Total </t>
  </si>
  <si>
    <t>Total</t>
  </si>
  <si>
    <t>Medical Loss Ratio Numerator</t>
  </si>
  <si>
    <t>Adjusted incurred claims as reported on MLR Form for prior year(s)</t>
  </si>
  <si>
    <t>Adjusted incurred claims as of 3/31 of the year following the MLR reporting year (Part 1 Line 2.1)</t>
  </si>
  <si>
    <t>MLR numerator (Line 1.2)</t>
  </si>
  <si>
    <t xml:space="preserve">  </t>
  </si>
  <si>
    <t>Medical Loss Ratio Denominator</t>
  </si>
  <si>
    <t>Premium earned (Part 1 Line 1.1)</t>
  </si>
  <si>
    <t>Federal and State taxes and licensing or regulatory fees ( Part 1 Line 3.4)</t>
  </si>
  <si>
    <t xml:space="preserve">MLR Denominator (Line 2.1 - Line 2.2) </t>
  </si>
  <si>
    <t>Life-years (Part 1 Line 5.3)</t>
  </si>
  <si>
    <t>MLR Calculation (for Health plans or health insurers with at least 1,000 life years in the Total column of Line 3.1)</t>
  </si>
  <si>
    <t>MLR</t>
  </si>
  <si>
    <t>Part 5 - Additional Responses</t>
  </si>
  <si>
    <t>Part 5</t>
  </si>
  <si>
    <t xml:space="preserve">Tax Rate </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</si>
  <si>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</si>
  <si>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</si>
  <si>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Deferred experience for prior year</t>
  </si>
  <si>
    <t>Deferred experience for current year</t>
  </si>
  <si>
    <t>3. If the health plan or health insurer novated any business in the MLR reporting year effective during the reporting year provide the name of the entity to whom year business was sold or transferred and the date of the sale or transfer.</t>
  </si>
  <si>
    <t>Name of Entity to whom business was sold or transferred</t>
  </si>
  <si>
    <t>Effective date of sale or transfer</t>
  </si>
  <si>
    <t>Department of Managed Health Care</t>
  </si>
  <si>
    <t>Attestation</t>
  </si>
  <si>
    <t>Attestation Statement</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</si>
  <si>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</si>
  <si>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Chief Executive Officer/President</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</si>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</sst>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i/>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31">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1" fillId="0" borderId="0"/>
    <xf numFmtId="43" fontId="1" fillId="0" borderId="0" applyFont="0" applyFill="0" applyBorder="0" applyAlignment="0" applyProtection="0"/>
    <xf numFmtId="43" fontId="41" fillId="0" borderId="0" applyFont="0" applyFill="0" applyBorder="0" applyAlignment="0" applyProtection="0"/>
    <xf numFmtId="0" fontId="1" fillId="0" borderId="0"/>
    <xf numFmtId="9" fontId="1" fillId="0" borderId="0" applyFont="0" applyFill="0" applyBorder="0" applyAlignment="0" applyProtection="0"/>
  </cellStyleXfs>
  <cellXfs count="364">
    <xf numFmtId="0" fontId="0" fillId="0" borderId="0" xfId="0"/>
    <xf numFmtId="0" fontId="5" fillId="0" borderId="0" xfId="0" applyFont="1"/>
    <xf numFmtId="0" fontId="25" fillId="0" borderId="0" xfId="126" applyFont="1"/>
    <xf numFmtId="0" fontId="25" fillId="0" borderId="0" xfId="0" applyFont="1" applyProtection="1">
      <protection locked="0"/>
    </xf>
    <xf numFmtId="0" fontId="5" fillId="0" borderId="0" xfId="126" applyProtection="1">
      <protection locked="0"/>
    </xf>
    <xf numFmtId="0" fontId="5" fillId="0" borderId="0" xfId="125"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25" fillId="0" borderId="0" xfId="126" applyFont="1" applyProtection="1">
      <protection locked="0"/>
    </xf>
    <xf numFmtId="0" fontId="0" fillId="0" borderId="0" xfId="0" applyProtection="1">
      <protection locked="0"/>
    </xf>
    <xf numFmtId="0" fontId="31" fillId="0" borderId="0" xfId="0" applyFont="1"/>
    <xf numFmtId="0" fontId="31" fillId="0" borderId="0" xfId="0" applyFont="1" applyProtection="1">
      <protection locked="0"/>
    </xf>
    <xf numFmtId="0" fontId="32" fillId="0" borderId="0" xfId="0" applyFont="1"/>
    <xf numFmtId="0" fontId="31" fillId="0" borderId="0" xfId="0" applyFont="1" applyAlignment="1">
      <alignment wrapText="1"/>
    </xf>
    <xf numFmtId="0" fontId="31" fillId="24" borderId="35" xfId="325" applyFont="1" applyFill="1" applyBorder="1"/>
    <xf numFmtId="0" fontId="31" fillId="24" borderId="34" xfId="325" applyFont="1" applyFill="1" applyBorder="1"/>
    <xf numFmtId="0" fontId="32" fillId="0" borderId="22" xfId="325" quotePrefix="1" applyFont="1" applyBorder="1" applyAlignment="1">
      <alignment horizontal="right" vertical="center"/>
    </xf>
    <xf numFmtId="0" fontId="32" fillId="0" borderId="14" xfId="325" applyFont="1" applyBorder="1" applyAlignment="1">
      <alignment vertical="center"/>
    </xf>
    <xf numFmtId="49" fontId="32" fillId="0" borderId="62" xfId="325" applyNumberFormat="1" applyFont="1" applyBorder="1" applyAlignment="1" applyProtection="1">
      <alignment horizontal="left" vertical="center"/>
      <protection locked="0"/>
    </xf>
    <xf numFmtId="0" fontId="32" fillId="0" borderId="62" xfId="325" applyFont="1" applyBorder="1" applyAlignment="1" applyProtection="1">
      <alignment horizontal="left" vertical="center"/>
      <protection locked="0"/>
    </xf>
    <xf numFmtId="0" fontId="33" fillId="0" borderId="41" xfId="0" quotePrefix="1" applyFont="1" applyBorder="1" applyAlignment="1">
      <alignment horizontal="right"/>
    </xf>
    <xf numFmtId="0" fontId="32" fillId="0" borderId="63" xfId="325" applyFont="1" applyBorder="1" applyAlignment="1">
      <alignment wrapText="1"/>
    </xf>
    <xf numFmtId="0" fontId="34" fillId="0" borderId="0" xfId="0" applyFont="1" applyProtection="1">
      <protection locked="0"/>
    </xf>
    <xf numFmtId="0" fontId="31" fillId="0" borderId="0" xfId="125" applyFont="1" applyProtection="1">
      <protection locked="0"/>
    </xf>
    <xf numFmtId="0" fontId="32" fillId="0" borderId="0" xfId="125" applyFont="1"/>
    <xf numFmtId="0" fontId="31" fillId="0" borderId="0" xfId="125" applyFont="1"/>
    <xf numFmtId="0" fontId="31" fillId="0" borderId="0" xfId="0" applyFont="1" applyAlignment="1" applyProtection="1">
      <alignment wrapText="1"/>
      <protection locked="0"/>
    </xf>
    <xf numFmtId="0" fontId="31" fillId="0" borderId="0" xfId="126" applyFont="1"/>
    <xf numFmtId="0" fontId="31" fillId="0" borderId="0" xfId="126" applyFont="1" applyProtection="1">
      <protection locked="0"/>
    </xf>
    <xf numFmtId="0" fontId="31" fillId="26" borderId="0" xfId="126" applyFont="1" applyFill="1"/>
    <xf numFmtId="49" fontId="31" fillId="0" borderId="0" xfId="0" applyNumberFormat="1" applyFont="1" applyAlignment="1" applyProtection="1">
      <alignment horizontal="left"/>
      <protection locked="0"/>
    </xf>
    <xf numFmtId="0" fontId="32" fillId="0" borderId="0" xfId="125" applyFont="1" applyAlignment="1">
      <alignment horizontal="left"/>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5" xfId="0" applyNumberFormat="1" applyFont="1" applyBorder="1" applyAlignment="1">
      <alignment horizontal="center" vertical="top" wrapText="1"/>
    </xf>
    <xf numFmtId="49" fontId="31" fillId="0" borderId="34" xfId="0" applyNumberFormat="1" applyFont="1" applyBorder="1" applyAlignment="1">
      <alignment horizontal="center" vertical="top" wrapText="1"/>
    </xf>
    <xf numFmtId="49" fontId="31" fillId="0" borderId="26" xfId="0" applyNumberFormat="1" applyFont="1" applyBorder="1" applyAlignment="1">
      <alignment horizontal="center" vertical="top" wrapText="1"/>
    </xf>
    <xf numFmtId="14" fontId="31" fillId="0" borderId="40" xfId="0" applyNumberFormat="1" applyFont="1" applyBorder="1" applyAlignment="1">
      <alignment horizontal="center" vertical="top" wrapText="1"/>
    </xf>
    <xf numFmtId="14" fontId="31" fillId="0" borderId="32" xfId="0" applyNumberFormat="1" applyFont="1" applyBorder="1" applyAlignment="1">
      <alignment horizontal="center" vertical="top" wrapText="1"/>
    </xf>
    <xf numFmtId="14" fontId="31" fillId="0" borderId="45" xfId="0" applyNumberFormat="1" applyFont="1" applyBorder="1" applyAlignment="1">
      <alignment horizontal="center" vertical="top" wrapText="1"/>
    </xf>
    <xf numFmtId="0" fontId="31" fillId="0" borderId="52" xfId="0" applyFont="1" applyBorder="1" applyAlignment="1">
      <alignment horizontal="center" vertical="top" wrapText="1"/>
    </xf>
    <xf numFmtId="0" fontId="31" fillId="0" borderId="50" xfId="0" applyFont="1" applyBorder="1" applyAlignment="1">
      <alignment horizontal="center" vertical="top" wrapText="1"/>
    </xf>
    <xf numFmtId="0" fontId="31" fillId="0" borderId="24" xfId="0" applyFont="1" applyBorder="1" applyAlignment="1">
      <alignment horizontal="center" vertical="top" wrapText="1"/>
    </xf>
    <xf numFmtId="0" fontId="31" fillId="0" borderId="87" xfId="0" applyFont="1" applyBorder="1" applyAlignment="1">
      <alignment horizontal="center" vertical="top" wrapText="1"/>
    </xf>
    <xf numFmtId="0" fontId="31" fillId="0" borderId="45" xfId="0" applyFont="1" applyBorder="1" applyAlignment="1">
      <alignment horizontal="center" vertical="top" wrapText="1"/>
    </xf>
    <xf numFmtId="49" fontId="31" fillId="0" borderId="12" xfId="0" applyNumberFormat="1" applyFont="1" applyBorder="1" applyAlignment="1">
      <alignment horizontal="right" vertical="top"/>
    </xf>
    <xf numFmtId="0" fontId="31" fillId="0" borderId="15" xfId="0" applyFont="1" applyBorder="1" applyAlignment="1">
      <alignment horizontal="left" vertical="top" indent="1"/>
    </xf>
    <xf numFmtId="164" fontId="31" fillId="26" borderId="56" xfId="81" applyNumberFormat="1" applyFont="1" applyFill="1" applyBorder="1" applyAlignment="1" applyProtection="1">
      <alignment vertical="top"/>
    </xf>
    <xf numFmtId="164" fontId="31" fillId="26" borderId="26"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3" xfId="81" applyNumberFormat="1" applyFont="1" applyFill="1" applyBorder="1" applyAlignment="1" applyProtection="1">
      <alignment vertical="top"/>
    </xf>
    <xf numFmtId="49" fontId="31" fillId="0" borderId="13" xfId="0" applyNumberFormat="1" applyFont="1" applyBorder="1" applyAlignment="1">
      <alignment horizontal="right" vertical="top"/>
    </xf>
    <xf numFmtId="0" fontId="31" fillId="0" borderId="11" xfId="0" applyFont="1" applyBorder="1" applyAlignment="1">
      <alignment vertical="top"/>
    </xf>
    <xf numFmtId="164" fontId="31" fillId="27" borderId="23" xfId="81" applyNumberFormat="1" applyFont="1" applyFill="1" applyBorder="1" applyAlignment="1" applyProtection="1">
      <alignment vertical="top"/>
    </xf>
    <xf numFmtId="164" fontId="31" fillId="27" borderId="46" xfId="81" applyNumberFormat="1" applyFont="1" applyFill="1" applyBorder="1" applyAlignment="1" applyProtection="1">
      <alignment vertical="top"/>
    </xf>
    <xf numFmtId="164" fontId="31" fillId="27" borderId="27" xfId="81" applyNumberFormat="1" applyFont="1" applyFill="1" applyBorder="1" applyAlignment="1" applyProtection="1">
      <alignment vertical="top"/>
    </xf>
    <xf numFmtId="49" fontId="31" fillId="26" borderId="13" xfId="0" applyNumberFormat="1" applyFont="1" applyFill="1" applyBorder="1" applyAlignment="1">
      <alignment horizontal="right" vertical="top"/>
    </xf>
    <xf numFmtId="0" fontId="31" fillId="26" borderId="21" xfId="0" applyFont="1" applyFill="1" applyBorder="1" applyAlignment="1">
      <alignment horizontal="left" vertical="top"/>
    </xf>
    <xf numFmtId="164" fontId="31" fillId="26" borderId="37" xfId="81" applyNumberFormat="1"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36" xfId="81" applyNumberFormat="1" applyFont="1" applyFill="1" applyBorder="1" applyAlignment="1" applyProtection="1">
      <alignment vertical="top"/>
    </xf>
    <xf numFmtId="164" fontId="31" fillId="26" borderId="46" xfId="81" applyNumberFormat="1"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0" xfId="81" applyNumberFormat="1" applyFont="1" applyFill="1" applyBorder="1" applyAlignment="1" applyProtection="1">
      <alignment vertical="top"/>
    </xf>
    <xf numFmtId="49" fontId="31" fillId="0" borderId="11" xfId="0" applyNumberFormat="1" applyFont="1" applyBorder="1" applyAlignment="1">
      <alignment horizontal="right" vertical="top"/>
    </xf>
    <xf numFmtId="0" fontId="35" fillId="26" borderId="19" xfId="0" applyFont="1" applyFill="1" applyBorder="1" applyAlignment="1">
      <alignment vertical="top"/>
    </xf>
    <xf numFmtId="164" fontId="31" fillId="0" borderId="23" xfId="81" applyNumberFormat="1" applyFont="1" applyFill="1" applyBorder="1" applyAlignment="1" applyProtection="1">
      <alignment vertical="top"/>
      <protection locked="0"/>
    </xf>
    <xf numFmtId="164" fontId="31" fillId="0" borderId="46" xfId="81" applyNumberFormat="1" applyFont="1" applyFill="1" applyBorder="1" applyAlignment="1" applyProtection="1">
      <alignment vertical="top"/>
      <protection locked="0"/>
    </xf>
    <xf numFmtId="166" fontId="31" fillId="0" borderId="27" xfId="81" applyNumberFormat="1" applyFont="1" applyFill="1" applyBorder="1" applyAlignment="1" applyProtection="1">
      <alignment vertical="top"/>
      <protection locked="0"/>
    </xf>
    <xf numFmtId="166" fontId="31" fillId="0" borderId="57" xfId="81" applyNumberFormat="1" applyFont="1" applyFill="1" applyBorder="1" applyAlignment="1" applyProtection="1">
      <alignment vertical="top"/>
      <protection locked="0"/>
    </xf>
    <xf numFmtId="166" fontId="31" fillId="0" borderId="23" xfId="81" applyNumberFormat="1" applyFont="1" applyFill="1" applyBorder="1" applyAlignment="1" applyProtection="1">
      <alignment vertical="top"/>
      <protection locked="0"/>
    </xf>
    <xf numFmtId="166" fontId="31" fillId="0" borderId="20" xfId="81" applyNumberFormat="1" applyFont="1" applyFill="1" applyBorder="1" applyAlignment="1" applyProtection="1">
      <alignment vertical="top"/>
      <protection locked="0"/>
    </xf>
    <xf numFmtId="166" fontId="31" fillId="0" borderId="46" xfId="81" applyNumberFormat="1" applyFont="1" applyFill="1" applyBorder="1" applyAlignment="1" applyProtection="1">
      <alignment vertical="top"/>
      <protection locked="0"/>
    </xf>
    <xf numFmtId="166" fontId="31" fillId="0" borderId="23" xfId="81" applyNumberFormat="1" applyFont="1" applyBorder="1" applyAlignment="1" applyProtection="1">
      <alignment vertical="top"/>
      <protection locked="0"/>
    </xf>
    <xf numFmtId="164" fontId="31" fillId="27" borderId="29" xfId="81" applyNumberFormat="1" applyFont="1" applyFill="1" applyBorder="1" applyAlignment="1" applyProtection="1">
      <alignment vertical="top"/>
    </xf>
    <xf numFmtId="164" fontId="31" fillId="27" borderId="43" xfId="81" applyNumberFormat="1" applyFont="1" applyFill="1" applyBorder="1" applyAlignment="1" applyProtection="1">
      <alignment vertical="top"/>
    </xf>
    <xf numFmtId="0" fontId="31" fillId="0" borderId="11" xfId="0" applyFont="1" applyBorder="1"/>
    <xf numFmtId="0" fontId="31" fillId="26" borderId="11" xfId="0" applyFont="1" applyFill="1" applyBorder="1" applyAlignment="1">
      <alignment vertical="top"/>
    </xf>
    <xf numFmtId="0" fontId="31" fillId="0" borderId="11" xfId="0" applyFont="1" applyBorder="1" applyAlignment="1">
      <alignment horizontal="left" vertical="top" indent="1"/>
    </xf>
    <xf numFmtId="165" fontId="31" fillId="0" borderId="23" xfId="62" applyNumberFormat="1" applyFont="1" applyFill="1" applyBorder="1" applyAlignment="1" applyProtection="1">
      <alignment vertical="top"/>
      <protection locked="0"/>
    </xf>
    <xf numFmtId="165" fontId="31" fillId="0" borderId="27" xfId="62" applyNumberFormat="1" applyFont="1" applyFill="1" applyBorder="1" applyAlignment="1" applyProtection="1">
      <alignment vertical="top"/>
      <protection locked="0"/>
    </xf>
    <xf numFmtId="38" fontId="31" fillId="0" borderId="46" xfId="81" applyNumberFormat="1" applyFont="1" applyFill="1" applyBorder="1" applyAlignment="1" applyProtection="1">
      <alignment vertical="top"/>
      <protection locked="0"/>
    </xf>
    <xf numFmtId="165" fontId="31" fillId="27" borderId="24" xfId="62" applyNumberFormat="1" applyFont="1" applyFill="1" applyBorder="1" applyAlignment="1" applyProtection="1">
      <alignment vertical="top"/>
    </xf>
    <xf numFmtId="165" fontId="31" fillId="27" borderId="48" xfId="62" applyNumberFormat="1" applyFont="1" applyFill="1" applyBorder="1" applyAlignment="1" applyProtection="1">
      <alignment vertical="top"/>
    </xf>
    <xf numFmtId="0" fontId="31" fillId="26" borderId="12" xfId="0" applyFont="1" applyFill="1" applyBorder="1" applyAlignment="1">
      <alignment vertical="top"/>
    </xf>
    <xf numFmtId="0" fontId="31" fillId="26" borderId="15" xfId="0" applyFont="1" applyFill="1" applyBorder="1" applyAlignment="1">
      <alignment vertical="top"/>
    </xf>
    <xf numFmtId="0" fontId="31" fillId="26" borderId="16" xfId="0" applyFont="1" applyFill="1" applyBorder="1" applyAlignment="1">
      <alignment horizontal="left" vertical="top" indent="1"/>
    </xf>
    <xf numFmtId="165" fontId="31" fillId="25" borderId="34" xfId="62" applyNumberFormat="1" applyFont="1" applyFill="1" applyBorder="1" applyAlignment="1" applyProtection="1">
      <alignment vertical="top"/>
    </xf>
    <xf numFmtId="0" fontId="31" fillId="25" borderId="35" xfId="0" applyFont="1" applyFill="1" applyBorder="1"/>
    <xf numFmtId="165" fontId="31" fillId="25" borderId="26" xfId="62" applyNumberFormat="1" applyFont="1" applyFill="1" applyBorder="1" applyAlignment="1" applyProtection="1">
      <alignment vertical="top"/>
    </xf>
    <xf numFmtId="0" fontId="31" fillId="26" borderId="19" xfId="0" applyFont="1" applyFill="1" applyBorder="1" applyAlignment="1">
      <alignment vertical="top"/>
    </xf>
    <xf numFmtId="0" fontId="31" fillId="26" borderId="21" xfId="0" applyFont="1" applyFill="1" applyBorder="1" applyAlignment="1">
      <alignment vertical="top"/>
    </xf>
    <xf numFmtId="0" fontId="31" fillId="26" borderId="17" xfId="0" applyFont="1" applyFill="1" applyBorder="1" applyAlignment="1">
      <alignment horizontal="left" vertical="top" indent="1"/>
    </xf>
    <xf numFmtId="165" fontId="31" fillId="25" borderId="0" xfId="62" applyNumberFormat="1" applyFont="1" applyFill="1" applyBorder="1" applyAlignment="1" applyProtection="1">
      <alignment vertical="top"/>
    </xf>
    <xf numFmtId="0" fontId="31" fillId="25" borderId="29" xfId="0" applyFont="1" applyFill="1" applyBorder="1"/>
    <xf numFmtId="165" fontId="31" fillId="25" borderId="43" xfId="62" applyNumberFormat="1" applyFont="1" applyFill="1" applyBorder="1" applyAlignment="1" applyProtection="1">
      <alignment vertical="top"/>
    </xf>
    <xf numFmtId="49" fontId="31" fillId="0" borderId="22" xfId="0" applyNumberFormat="1" applyFont="1" applyBorder="1" applyAlignment="1">
      <alignment horizontal="right" vertical="top"/>
    </xf>
    <xf numFmtId="0" fontId="31" fillId="0" borderId="18" xfId="0" applyFont="1" applyBorder="1" applyAlignment="1">
      <alignment horizontal="left" vertical="top" indent="1"/>
    </xf>
    <xf numFmtId="0" fontId="31" fillId="0" borderId="18" xfId="0" applyFont="1" applyBorder="1" applyAlignment="1">
      <alignment vertical="top"/>
    </xf>
    <xf numFmtId="166" fontId="31" fillId="0" borderId="21" xfId="0" applyNumberFormat="1" applyFont="1" applyBorder="1" applyAlignment="1" applyProtection="1">
      <alignment vertical="top"/>
      <protection locked="0"/>
    </xf>
    <xf numFmtId="164" fontId="31" fillId="25" borderId="0" xfId="81" applyNumberFormat="1" applyFont="1" applyFill="1" applyBorder="1" applyProtection="1"/>
    <xf numFmtId="164" fontId="31" fillId="25" borderId="43" xfId="81" applyNumberFormat="1" applyFont="1" applyFill="1" applyBorder="1" applyProtection="1"/>
    <xf numFmtId="49" fontId="31" fillId="0" borderId="41" xfId="0" applyNumberFormat="1" applyFont="1" applyBorder="1" applyAlignment="1">
      <alignment horizontal="right" vertical="top"/>
    </xf>
    <xf numFmtId="0" fontId="31" fillId="0" borderId="42" xfId="0" applyFont="1" applyBorder="1" applyAlignment="1">
      <alignment horizontal="left" vertical="top" indent="1"/>
    </xf>
    <xf numFmtId="0" fontId="31" fillId="0" borderId="42" xfId="0" applyFont="1" applyBorder="1" applyAlignment="1">
      <alignment vertical="top"/>
    </xf>
    <xf numFmtId="166" fontId="31" fillId="0" borderId="53" xfId="0" applyNumberFormat="1" applyFont="1" applyBorder="1" applyAlignment="1" applyProtection="1">
      <alignment vertical="top"/>
      <protection locked="0"/>
    </xf>
    <xf numFmtId="164" fontId="31" fillId="25" borderId="32" xfId="81" applyNumberFormat="1" applyFont="1" applyFill="1" applyBorder="1" applyProtection="1"/>
    <xf numFmtId="0" fontId="31" fillId="25" borderId="40" xfId="0" applyFont="1" applyFill="1" applyBorder="1"/>
    <xf numFmtId="164" fontId="31" fillId="25" borderId="45" xfId="81" applyNumberFormat="1" applyFont="1" applyFill="1" applyBorder="1" applyProtection="1"/>
    <xf numFmtId="164" fontId="31" fillId="0" borderId="0" xfId="81" applyNumberFormat="1" applyFont="1" applyBorder="1" applyProtection="1">
      <protection locked="0"/>
    </xf>
    <xf numFmtId="0" fontId="32" fillId="0" borderId="0" xfId="126" applyFont="1"/>
    <xf numFmtId="14" fontId="31" fillId="0" borderId="0" xfId="0" applyNumberFormat="1" applyFont="1" applyAlignment="1" applyProtection="1">
      <alignment wrapText="1"/>
      <protection locked="0"/>
    </xf>
    <xf numFmtId="0" fontId="32" fillId="0" borderId="0" xfId="126" applyFont="1" applyAlignment="1" applyProtection="1">
      <alignment vertical="top"/>
      <protection locked="0"/>
    </xf>
    <xf numFmtId="0" fontId="36" fillId="0" borderId="0" xfId="199" applyFont="1" applyProtection="1"/>
    <xf numFmtId="0" fontId="31" fillId="0" borderId="37" xfId="0" applyFont="1" applyBorder="1" applyAlignment="1">
      <alignment horizontal="center" vertical="top" wrapText="1"/>
    </xf>
    <xf numFmtId="0" fontId="31" fillId="0" borderId="44" xfId="0" applyFont="1" applyBorder="1" applyAlignment="1">
      <alignment horizontal="center" vertical="top" wrapText="1"/>
    </xf>
    <xf numFmtId="0" fontId="31" fillId="26" borderId="30" xfId="0" applyFont="1" applyFill="1" applyBorder="1" applyAlignment="1">
      <alignment horizontal="center" vertical="top"/>
    </xf>
    <xf numFmtId="0" fontId="31" fillId="26" borderId="31" xfId="0" applyFont="1" applyFill="1" applyBorder="1" applyAlignment="1">
      <alignment horizontal="center" vertical="top"/>
    </xf>
    <xf numFmtId="0" fontId="31" fillId="26" borderId="25" xfId="0" applyFont="1" applyFill="1" applyBorder="1" applyAlignment="1">
      <alignment horizontal="center" vertical="top"/>
    </xf>
    <xf numFmtId="166" fontId="31" fillId="0" borderId="23" xfId="81" applyNumberFormat="1" applyFont="1" applyFill="1" applyBorder="1" applyAlignment="1" applyProtection="1">
      <alignment horizontal="center" vertical="top"/>
      <protection locked="0"/>
    </xf>
    <xf numFmtId="166" fontId="31" fillId="0" borderId="43" xfId="81" applyNumberFormat="1" applyFont="1" applyFill="1" applyBorder="1" applyAlignment="1" applyProtection="1">
      <alignment horizontal="center" vertical="top"/>
      <protection locked="0"/>
    </xf>
    <xf numFmtId="49" fontId="31" fillId="26" borderId="19" xfId="0" applyNumberFormat="1" applyFont="1" applyFill="1" applyBorder="1" applyAlignment="1">
      <alignment horizontal="right" vertical="top"/>
    </xf>
    <xf numFmtId="2" fontId="31" fillId="26" borderId="21" xfId="0" applyNumberFormat="1" applyFont="1" applyFill="1" applyBorder="1" applyAlignment="1">
      <alignment horizontal="right" vertical="top"/>
    </xf>
    <xf numFmtId="164" fontId="31" fillId="26" borderId="37"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164" fontId="31" fillId="26" borderId="23" xfId="81" applyNumberFormat="1" applyFont="1" applyFill="1" applyBorder="1" applyAlignment="1" applyProtection="1">
      <alignment horizontal="center" vertical="top"/>
    </xf>
    <xf numFmtId="164" fontId="31" fillId="26" borderId="43"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3" xfId="81" applyNumberFormat="1" applyFont="1" applyFill="1" applyBorder="1" applyAlignment="1" applyProtection="1">
      <alignment horizontal="center" vertical="top"/>
    </xf>
    <xf numFmtId="164" fontId="31" fillId="25" borderId="23"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Border="1" applyAlignment="1">
      <alignment horizontal="right" vertical="top"/>
    </xf>
    <xf numFmtId="164" fontId="31" fillId="25" borderId="46" xfId="81" applyNumberFormat="1" applyFont="1" applyFill="1" applyBorder="1" applyAlignment="1" applyProtection="1">
      <alignment horizontal="center" vertical="top"/>
    </xf>
    <xf numFmtId="164" fontId="31" fillId="25" borderId="57"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57" xfId="81" applyNumberFormat="1" applyFont="1" applyFill="1" applyBorder="1" applyAlignment="1" applyProtection="1">
      <alignment horizontal="center" vertical="top"/>
    </xf>
    <xf numFmtId="166" fontId="31" fillId="0" borderId="46" xfId="81" applyNumberFormat="1" applyFont="1" applyFill="1" applyBorder="1" applyAlignment="1" applyProtection="1">
      <alignment horizontal="center" vertical="top"/>
      <protection locked="0"/>
    </xf>
    <xf numFmtId="166" fontId="31" fillId="0" borderId="57" xfId="81" applyNumberFormat="1" applyFont="1" applyFill="1" applyBorder="1" applyAlignment="1" applyProtection="1">
      <alignment horizontal="center" vertical="top"/>
      <protection locked="0"/>
    </xf>
    <xf numFmtId="0" fontId="31" fillId="0" borderId="11" xfId="0" quotePrefix="1" applyFont="1" applyBorder="1" applyAlignment="1">
      <alignment vertical="top"/>
    </xf>
    <xf numFmtId="0" fontId="37" fillId="0" borderId="0" xfId="0" applyFont="1" applyProtection="1">
      <protection locked="0"/>
    </xf>
    <xf numFmtId="164" fontId="31" fillId="26" borderId="24"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2" xfId="81" applyNumberFormat="1" applyFont="1" applyFill="1" applyBorder="1" applyAlignment="1" applyProtection="1">
      <alignment horizontal="center" vertical="top"/>
    </xf>
    <xf numFmtId="0" fontId="32" fillId="0" borderId="0" xfId="126" applyFont="1" applyAlignment="1">
      <alignment horizontal="left" vertical="top" wrapText="1"/>
    </xf>
    <xf numFmtId="164" fontId="31" fillId="0" borderId="0" xfId="0" applyNumberFormat="1" applyFont="1" applyProtection="1">
      <protection locked="0"/>
    </xf>
    <xf numFmtId="0" fontId="31" fillId="26" borderId="0" xfId="0" applyFont="1" applyFill="1" applyAlignment="1">
      <alignment horizontal="left"/>
    </xf>
    <xf numFmtId="49" fontId="31" fillId="26" borderId="0" xfId="0" applyNumberFormat="1" applyFont="1" applyFill="1" applyAlignment="1">
      <alignment horizontal="left"/>
    </xf>
    <xf numFmtId="0" fontId="32" fillId="28" borderId="10" xfId="0" applyFont="1" applyFill="1" applyBorder="1" applyAlignment="1">
      <alignment horizontal="center"/>
    </xf>
    <xf numFmtId="0" fontId="31" fillId="0" borderId="10" xfId="0" applyFont="1" applyBorder="1" applyAlignment="1">
      <alignment horizontal="center"/>
    </xf>
    <xf numFmtId="0" fontId="32" fillId="28" borderId="74" xfId="0" applyFont="1" applyFill="1" applyBorder="1" applyAlignment="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lignment horizontal="left" indent="2"/>
    </xf>
    <xf numFmtId="0" fontId="31" fillId="0" borderId="82" xfId="0" applyFont="1" applyBorder="1" applyAlignment="1">
      <alignment horizontal="left" indent="2"/>
    </xf>
    <xf numFmtId="0" fontId="31" fillId="0" borderId="80" xfId="0" applyFont="1" applyBorder="1" applyAlignment="1">
      <alignment horizontal="left" indent="2"/>
    </xf>
    <xf numFmtId="0" fontId="32" fillId="28" borderId="28" xfId="0" applyFont="1" applyFill="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2" fillId="29" borderId="55" xfId="0" applyFont="1" applyFill="1" applyBorder="1" applyAlignment="1">
      <alignment horizontal="left" indent="1"/>
    </xf>
    <xf numFmtId="0" fontId="31" fillId="28" borderId="76" xfId="0" applyFont="1" applyFill="1" applyBorder="1" applyAlignment="1">
      <alignment horizontal="left"/>
    </xf>
    <xf numFmtId="0" fontId="31" fillId="29" borderId="76" xfId="0" applyFont="1" applyFill="1" applyBorder="1" applyAlignment="1">
      <alignment horizontal="left" indent="2"/>
    </xf>
    <xf numFmtId="0" fontId="31" fillId="28" borderId="79" xfId="0" applyFont="1" applyFill="1" applyBorder="1" applyAlignment="1">
      <alignment horizontal="left"/>
    </xf>
    <xf numFmtId="0" fontId="31" fillId="28" borderId="81" xfId="0" applyFont="1" applyFill="1" applyBorder="1" applyAlignment="1">
      <alignment horizontal="left"/>
    </xf>
    <xf numFmtId="0" fontId="31" fillId="29" borderId="77" xfId="0" applyFont="1" applyFill="1" applyBorder="1" applyAlignment="1">
      <alignment horizontal="left" indent="2"/>
    </xf>
    <xf numFmtId="0" fontId="31" fillId="24" borderId="76" xfId="324" applyFont="1" applyFill="1" applyBorder="1" applyAlignment="1">
      <alignment horizontal="left"/>
    </xf>
    <xf numFmtId="0" fontId="31" fillId="28" borderId="33" xfId="0" applyFont="1" applyFill="1" applyBorder="1" applyAlignment="1">
      <alignment horizontal="left"/>
    </xf>
    <xf numFmtId="0" fontId="31" fillId="28" borderId="32" xfId="0" applyFont="1" applyFill="1" applyBorder="1" applyAlignment="1">
      <alignment horizontal="left"/>
    </xf>
    <xf numFmtId="0" fontId="31" fillId="0" borderId="0" xfId="126" applyFont="1" applyAlignment="1">
      <alignment horizontal="left"/>
    </xf>
    <xf numFmtId="49" fontId="31" fillId="0" borderId="65" xfId="125" applyNumberFormat="1" applyFont="1" applyBorder="1" applyAlignment="1">
      <alignment horizontal="right"/>
    </xf>
    <xf numFmtId="49" fontId="31" fillId="0" borderId="66" xfId="126" applyNumberFormat="1" applyFont="1" applyBorder="1" applyAlignment="1">
      <alignment horizontal="left" vertical="top" indent="1"/>
    </xf>
    <xf numFmtId="0" fontId="31" fillId="0" borderId="26" xfId="126" applyFont="1" applyBorder="1"/>
    <xf numFmtId="49" fontId="31" fillId="0" borderId="67" xfId="125" applyNumberFormat="1" applyFont="1" applyBorder="1" applyAlignment="1">
      <alignment horizontal="right"/>
    </xf>
    <xf numFmtId="0" fontId="31" fillId="0" borderId="43" xfId="126" applyFont="1" applyBorder="1" applyAlignment="1">
      <alignment horizontal="left" vertical="top" indent="1"/>
    </xf>
    <xf numFmtId="0" fontId="31" fillId="0" borderId="43" xfId="126" applyFont="1" applyBorder="1" applyAlignment="1">
      <alignment horizontal="left" vertical="top" wrapText="1" indent="1"/>
    </xf>
    <xf numFmtId="49" fontId="31" fillId="26" borderId="67" xfId="125" applyNumberFormat="1" applyFont="1" applyFill="1" applyBorder="1" applyAlignment="1">
      <alignment horizontal="right"/>
    </xf>
    <xf numFmtId="0" fontId="31" fillId="26" borderId="44" xfId="126" applyFont="1" applyFill="1" applyBorder="1" applyAlignment="1">
      <alignment horizontal="left" vertical="top" indent="1"/>
    </xf>
    <xf numFmtId="49" fontId="31" fillId="0" borderId="68" xfId="125" applyNumberFormat="1" applyFont="1" applyBorder="1" applyAlignment="1">
      <alignment horizontal="right"/>
    </xf>
    <xf numFmtId="0" fontId="31" fillId="26" borderId="43" xfId="125" applyFont="1" applyFill="1" applyBorder="1" applyAlignment="1">
      <alignment horizontal="left" vertical="top" indent="1"/>
    </xf>
    <xf numFmtId="0" fontId="31" fillId="0" borderId="25" xfId="0" applyFont="1" applyBorder="1" applyAlignment="1">
      <alignment vertical="top"/>
    </xf>
    <xf numFmtId="0" fontId="31" fillId="0" borderId="31" xfId="125" applyFont="1" applyBorder="1" applyAlignment="1">
      <alignment horizontal="left" vertical="top" indent="1"/>
    </xf>
    <xf numFmtId="49" fontId="31" fillId="26" borderId="71" xfId="125" applyNumberFormat="1" applyFont="1" applyFill="1" applyBorder="1" applyAlignment="1">
      <alignment horizontal="right"/>
    </xf>
    <xf numFmtId="0" fontId="31" fillId="26" borderId="33" xfId="0" applyFont="1" applyFill="1" applyBorder="1" applyAlignment="1">
      <alignment vertical="top"/>
    </xf>
    <xf numFmtId="0" fontId="31" fillId="26" borderId="44" xfId="125" applyFont="1" applyFill="1" applyBorder="1" applyAlignment="1">
      <alignment horizontal="left" vertical="top" indent="1"/>
    </xf>
    <xf numFmtId="0" fontId="32" fillId="0" borderId="67" xfId="126" applyFont="1" applyBorder="1"/>
    <xf numFmtId="0" fontId="31" fillId="0" borderId="43" xfId="125" applyFont="1" applyBorder="1"/>
    <xf numFmtId="49" fontId="31" fillId="26" borderId="69" xfId="125" applyNumberFormat="1" applyFont="1" applyFill="1" applyBorder="1" applyAlignment="1">
      <alignment horizontal="right"/>
    </xf>
    <xf numFmtId="0" fontId="31" fillId="26" borderId="32" xfId="0" applyFont="1" applyFill="1" applyBorder="1" applyAlignment="1">
      <alignment vertical="top"/>
    </xf>
    <xf numFmtId="0" fontId="31" fillId="26" borderId="45" xfId="125" applyFont="1" applyFill="1" applyBorder="1" applyAlignment="1">
      <alignment horizontal="left" vertical="top" indent="1"/>
    </xf>
    <xf numFmtId="0" fontId="32" fillId="0" borderId="0" xfId="126" applyFont="1" applyProtection="1">
      <protection locked="0"/>
    </xf>
    <xf numFmtId="0" fontId="32" fillId="0" borderId="0" xfId="126" applyFont="1" applyAlignment="1">
      <alignment vertical="top"/>
    </xf>
    <xf numFmtId="0" fontId="31" fillId="0" borderId="28" xfId="125" applyFont="1" applyBorder="1" applyAlignment="1">
      <alignment horizontal="center"/>
    </xf>
    <xf numFmtId="0" fontId="31" fillId="0" borderId="38" xfId="125" applyFont="1" applyBorder="1" applyAlignment="1">
      <alignment horizontal="center"/>
    </xf>
    <xf numFmtId="0" fontId="31" fillId="0" borderId="39" xfId="125" applyFont="1" applyBorder="1" applyAlignment="1">
      <alignment horizontal="center"/>
    </xf>
    <xf numFmtId="0" fontId="31" fillId="0" borderId="52" xfId="125" applyFont="1" applyBorder="1" applyAlignment="1">
      <alignment horizontal="center"/>
    </xf>
    <xf numFmtId="0" fontId="31" fillId="0" borderId="51" xfId="125" applyFont="1" applyBorder="1" applyAlignment="1">
      <alignment horizontal="center"/>
    </xf>
    <xf numFmtId="0" fontId="38" fillId="0" borderId="59" xfId="125" applyFont="1" applyBorder="1" applyAlignment="1">
      <alignment horizontal="center"/>
    </xf>
    <xf numFmtId="0" fontId="38" fillId="0" borderId="55" xfId="125" applyFont="1" applyBorder="1" applyAlignment="1">
      <alignment horizontal="center"/>
    </xf>
    <xf numFmtId="0" fontId="38" fillId="0" borderId="60" xfId="125" applyFont="1" applyBorder="1" applyAlignment="1">
      <alignment horizontal="center"/>
    </xf>
    <xf numFmtId="0" fontId="31" fillId="26" borderId="61" xfId="91" applyNumberFormat="1" applyFont="1" applyFill="1" applyBorder="1" applyAlignment="1" applyProtection="1">
      <alignment vertical="top"/>
    </xf>
    <xf numFmtId="0" fontId="31" fillId="26" borderId="25" xfId="91" applyNumberFormat="1" applyFont="1" applyFill="1" applyBorder="1" applyAlignment="1" applyProtection="1">
      <alignment vertical="top"/>
    </xf>
    <xf numFmtId="0" fontId="31" fillId="26" borderId="31" xfId="91" applyNumberFormat="1" applyFont="1" applyFill="1" applyBorder="1" applyAlignment="1" applyProtection="1">
      <alignment vertical="top"/>
    </xf>
    <xf numFmtId="164" fontId="31" fillId="0" borderId="29"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29"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3"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49" xfId="91" applyNumberFormat="1" applyFont="1" applyFill="1" applyBorder="1" applyAlignment="1" applyProtection="1">
      <alignment vertical="top"/>
    </xf>
    <xf numFmtId="0" fontId="31" fillId="26" borderId="33" xfId="81" applyNumberFormat="1" applyFont="1" applyFill="1" applyBorder="1" applyAlignment="1" applyProtection="1">
      <alignment vertical="top"/>
    </xf>
    <xf numFmtId="0" fontId="31" fillId="26" borderId="44" xfId="81" applyNumberFormat="1" applyFont="1" applyFill="1" applyBorder="1" applyAlignment="1" applyProtection="1">
      <alignment vertical="top"/>
    </xf>
    <xf numFmtId="0" fontId="31" fillId="26" borderId="29" xfId="91" applyNumberFormat="1" applyFont="1" applyFill="1" applyBorder="1" applyAlignment="1" applyProtection="1">
      <alignment vertical="top"/>
    </xf>
    <xf numFmtId="0" fontId="31" fillId="26" borderId="43" xfId="91" applyNumberFormat="1" applyFont="1" applyFill="1" applyBorder="1" applyAlignment="1" applyProtection="1">
      <alignment vertical="top"/>
    </xf>
    <xf numFmtId="164" fontId="31" fillId="0" borderId="29"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29" xfId="126" applyFont="1" applyFill="1" applyBorder="1" applyAlignment="1">
      <alignment horizontal="center" vertical="top"/>
    </xf>
    <xf numFmtId="0" fontId="31" fillId="26" borderId="0" xfId="126" applyFont="1" applyFill="1" applyAlignment="1">
      <alignment horizontal="center" vertical="top"/>
    </xf>
    <xf numFmtId="0" fontId="31" fillId="26" borderId="43" xfId="126" applyFont="1" applyFill="1" applyBorder="1" applyAlignment="1">
      <alignment horizontal="center" vertical="top"/>
    </xf>
    <xf numFmtId="3" fontId="31" fillId="0" borderId="54" xfId="126" applyNumberFormat="1" applyFont="1" applyBorder="1" applyAlignment="1" applyProtection="1">
      <alignment horizontal="center" vertical="top"/>
      <protection locked="0"/>
    </xf>
    <xf numFmtId="3" fontId="31" fillId="0" borderId="18" xfId="126" applyNumberFormat="1" applyFont="1" applyBorder="1" applyAlignment="1" applyProtection="1">
      <alignment horizontal="center" vertical="top"/>
      <protection locked="0"/>
    </xf>
    <xf numFmtId="37" fontId="31" fillId="27" borderId="18" xfId="126" applyNumberFormat="1" applyFont="1" applyFill="1" applyBorder="1" applyAlignment="1">
      <alignment horizontal="center" vertical="top"/>
    </xf>
    <xf numFmtId="37" fontId="31" fillId="27" borderId="70" xfId="126" applyNumberFormat="1" applyFont="1" applyFill="1" applyBorder="1" applyAlignment="1">
      <alignment horizontal="center" vertical="top"/>
    </xf>
    <xf numFmtId="3" fontId="31" fillId="0" borderId="61" xfId="126" applyNumberFormat="1" applyFont="1" applyBorder="1" applyAlignment="1" applyProtection="1">
      <alignment horizontal="center" vertical="top"/>
      <protection locked="0"/>
    </xf>
    <xf numFmtId="37" fontId="31" fillId="27" borderId="25" xfId="126" applyNumberFormat="1" applyFont="1" applyFill="1" applyBorder="1" applyAlignment="1">
      <alignment horizontal="center" vertical="top"/>
    </xf>
    <xf numFmtId="0" fontId="31" fillId="26" borderId="54" xfId="126" applyFont="1" applyFill="1" applyBorder="1" applyAlignment="1">
      <alignment horizontal="center" vertical="top"/>
    </xf>
    <xf numFmtId="0" fontId="31" fillId="26" borderId="18" xfId="126" applyFont="1" applyFill="1" applyBorder="1" applyAlignment="1">
      <alignment horizontal="center" vertical="top"/>
    </xf>
    <xf numFmtId="0" fontId="31" fillId="26" borderId="70" xfId="126" applyFont="1" applyFill="1" applyBorder="1" applyAlignment="1">
      <alignment horizontal="center" vertical="top"/>
    </xf>
    <xf numFmtId="0" fontId="31" fillId="26" borderId="61" xfId="125" applyFont="1" applyFill="1" applyBorder="1"/>
    <xf numFmtId="0" fontId="31" fillId="26" borderId="25" xfId="125" applyFont="1" applyFill="1" applyBorder="1"/>
    <xf numFmtId="0" fontId="31" fillId="26" borderId="31" xfId="125" applyFont="1" applyFill="1" applyBorder="1"/>
    <xf numFmtId="164" fontId="31" fillId="26" borderId="25" xfId="91" applyNumberFormat="1" applyFont="1" applyFill="1" applyBorder="1" applyAlignment="1" applyProtection="1"/>
    <xf numFmtId="0" fontId="31" fillId="26" borderId="25" xfId="0" applyFont="1" applyFill="1" applyBorder="1"/>
    <xf numFmtId="0" fontId="31" fillId="25" borderId="29" xfId="125" applyFont="1" applyFill="1" applyBorder="1"/>
    <xf numFmtId="0" fontId="31" fillId="25" borderId="0" xfId="125" applyFont="1" applyFill="1"/>
    <xf numFmtId="167" fontId="31" fillId="27" borderId="0" xfId="125" applyNumberFormat="1" applyFont="1" applyFill="1"/>
    <xf numFmtId="0" fontId="31" fillId="26" borderId="40" xfId="126" applyFont="1" applyFill="1" applyBorder="1" applyAlignment="1">
      <alignment horizontal="center" vertical="top"/>
    </xf>
    <xf numFmtId="0" fontId="31" fillId="26" borderId="32" xfId="126" applyFont="1" applyFill="1" applyBorder="1" applyAlignment="1">
      <alignment horizontal="center" vertical="top"/>
    </xf>
    <xf numFmtId="0" fontId="31" fillId="26" borderId="45" xfId="126" applyFont="1" applyFill="1" applyBorder="1" applyAlignment="1">
      <alignment horizontal="center" vertical="top"/>
    </xf>
    <xf numFmtId="49" fontId="32" fillId="26" borderId="0" xfId="125" applyNumberFormat="1" applyFont="1" applyFill="1" applyAlignment="1">
      <alignment horizontal="left"/>
    </xf>
    <xf numFmtId="0" fontId="32" fillId="0" borderId="0" xfId="126" applyFont="1" applyAlignment="1">
      <alignment horizontal="left"/>
    </xf>
    <xf numFmtId="0" fontId="32" fillId="0" borderId="0" xfId="0" applyFont="1" applyProtection="1">
      <protection locked="0"/>
    </xf>
    <xf numFmtId="0" fontId="35" fillId="0" borderId="0" xfId="0" applyFont="1"/>
    <xf numFmtId="0" fontId="32" fillId="0" borderId="0" xfId="0" applyFont="1" applyAlignment="1">
      <alignment horizontal="center"/>
    </xf>
    <xf numFmtId="0" fontId="32" fillId="24" borderId="38" xfId="0" applyFont="1" applyFill="1" applyBorder="1" applyAlignment="1">
      <alignment horizontal="center"/>
    </xf>
    <xf numFmtId="0" fontId="31" fillId="0" borderId="15" xfId="125" applyFont="1" applyBorder="1" applyAlignment="1">
      <alignment wrapText="1"/>
    </xf>
    <xf numFmtId="0" fontId="31" fillId="0" borderId="31" xfId="0" applyFont="1" applyBorder="1" applyAlignment="1">
      <alignment wrapText="1"/>
    </xf>
    <xf numFmtId="0" fontId="32" fillId="0" borderId="0" xfId="126" applyFont="1" applyAlignment="1">
      <alignment vertical="top" wrapText="1"/>
    </xf>
    <xf numFmtId="0" fontId="32" fillId="0" borderId="15" xfId="0" applyFont="1" applyBorder="1" applyAlignment="1">
      <alignment vertical="top"/>
    </xf>
    <xf numFmtId="0" fontId="32" fillId="0" borderId="25" xfId="0" applyFont="1" applyBorder="1" applyAlignment="1">
      <alignment vertical="top"/>
    </xf>
    <xf numFmtId="0" fontId="32" fillId="0" borderId="21" xfId="0" applyFont="1" applyBorder="1" applyAlignment="1">
      <alignment vertical="top"/>
    </xf>
    <xf numFmtId="0" fontId="32" fillId="0" borderId="33" xfId="0" applyFont="1" applyBorder="1" applyAlignment="1">
      <alignment vertical="top"/>
    </xf>
    <xf numFmtId="0" fontId="32" fillId="0" borderId="15" xfId="0" applyFont="1" applyBorder="1" applyAlignment="1">
      <alignment vertical="top" wrapText="1"/>
    </xf>
    <xf numFmtId="0" fontId="40" fillId="0" borderId="17" xfId="0" applyFont="1" applyBorder="1" applyAlignment="1">
      <alignment vertical="top"/>
    </xf>
    <xf numFmtId="0" fontId="32" fillId="0" borderId="16" xfId="0" applyFont="1" applyBorder="1" applyAlignment="1">
      <alignment vertical="top" wrapText="1"/>
    </xf>
    <xf numFmtId="0" fontId="32" fillId="24" borderId="28" xfId="0" applyFont="1" applyFill="1" applyBorder="1"/>
    <xf numFmtId="0" fontId="32" fillId="24" borderId="38" xfId="0" applyFont="1" applyFill="1" applyBorder="1"/>
    <xf numFmtId="0" fontId="32" fillId="30" borderId="28" xfId="0" applyFont="1" applyFill="1" applyBorder="1" applyAlignment="1">
      <alignment vertical="center" wrapText="1"/>
    </xf>
    <xf numFmtId="0" fontId="32" fillId="30" borderId="28" xfId="0" applyFont="1" applyFill="1" applyBorder="1" applyAlignment="1">
      <alignment vertical="center"/>
    </xf>
    <xf numFmtId="0" fontId="31" fillId="30" borderId="38" xfId="0" applyFont="1" applyFill="1" applyBorder="1" applyAlignment="1">
      <alignment vertical="center"/>
    </xf>
    <xf numFmtId="0" fontId="32" fillId="30" borderId="38" xfId="0" applyFont="1" applyFill="1" applyBorder="1" applyAlignment="1">
      <alignment vertical="center"/>
    </xf>
    <xf numFmtId="0" fontId="31" fillId="30" borderId="39" xfId="0" applyFont="1" applyFill="1" applyBorder="1" applyAlignment="1">
      <alignment vertical="center"/>
    </xf>
    <xf numFmtId="0" fontId="32" fillId="31" borderId="34" xfId="0" applyFont="1" applyFill="1" applyBorder="1"/>
    <xf numFmtId="0" fontId="32" fillId="31" borderId="35" xfId="0" applyFont="1" applyFill="1" applyBorder="1" applyAlignment="1">
      <alignment horizontal="right"/>
    </xf>
    <xf numFmtId="0" fontId="32" fillId="31" borderId="34" xfId="0" applyFont="1" applyFill="1" applyBorder="1" applyAlignment="1">
      <alignment horizontal="right"/>
    </xf>
    <xf numFmtId="0" fontId="32" fillId="31" borderId="26" xfId="0" applyFont="1" applyFill="1" applyBorder="1" applyAlignment="1">
      <alignment vertical="center"/>
    </xf>
    <xf numFmtId="0" fontId="32" fillId="31" borderId="35" xfId="0" applyFont="1" applyFill="1" applyBorder="1" applyAlignment="1">
      <alignment horizontal="right" vertical="center"/>
    </xf>
    <xf numFmtId="0" fontId="32" fillId="31" borderId="26" xfId="0" applyFont="1" applyFill="1" applyBorder="1" applyAlignment="1">
      <alignment horizontal="right" vertical="center"/>
    </xf>
    <xf numFmtId="0" fontId="32" fillId="24" borderId="39" xfId="0" applyFont="1" applyFill="1" applyBorder="1"/>
    <xf numFmtId="0" fontId="31" fillId="26" borderId="66" xfId="0" applyFont="1" applyFill="1" applyBorder="1" applyAlignment="1">
      <alignment vertical="center" wrapText="1"/>
    </xf>
    <xf numFmtId="0" fontId="32" fillId="0" borderId="0" xfId="0" applyFont="1" applyAlignment="1">
      <alignment vertical="center"/>
    </xf>
    <xf numFmtId="0" fontId="31" fillId="30" borderId="38" xfId="0" applyFont="1" applyFill="1" applyBorder="1" applyAlignment="1">
      <alignment vertical="center" wrapText="1"/>
    </xf>
    <xf numFmtId="0" fontId="31" fillId="30" borderId="39" xfId="0" applyFont="1" applyFill="1" applyBorder="1" applyAlignment="1">
      <alignment vertical="center" wrapText="1"/>
    </xf>
    <xf numFmtId="0" fontId="32" fillId="30" borderId="38" xfId="0" applyFont="1" applyFill="1" applyBorder="1" applyAlignment="1">
      <alignment horizontal="left" vertical="center"/>
    </xf>
    <xf numFmtId="0" fontId="32" fillId="31" borderId="38" xfId="0" applyFont="1" applyFill="1" applyBorder="1"/>
    <xf numFmtId="0" fontId="32" fillId="31" borderId="28" xfId="0" applyFont="1" applyFill="1" applyBorder="1" applyAlignment="1">
      <alignment horizontal="right"/>
    </xf>
    <xf numFmtId="0" fontId="32" fillId="31" borderId="38" xfId="0" applyFont="1" applyFill="1" applyBorder="1" applyAlignment="1">
      <alignment horizontal="right"/>
    </xf>
    <xf numFmtId="0" fontId="32" fillId="31" borderId="38" xfId="0" applyFont="1" applyFill="1" applyBorder="1" applyAlignment="1">
      <alignment horizontal="left"/>
    </xf>
    <xf numFmtId="0" fontId="29"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center"/>
    </xf>
    <xf numFmtId="0" fontId="31" fillId="29" borderId="78" xfId="0" applyFont="1" applyFill="1" applyBorder="1"/>
    <xf numFmtId="0" fontId="31" fillId="29" borderId="60" xfId="0" applyFont="1" applyFill="1" applyBorder="1"/>
    <xf numFmtId="0" fontId="31" fillId="0" borderId="78" xfId="0" applyFont="1" applyBorder="1" applyAlignment="1" applyProtection="1">
      <alignment wrapText="1"/>
      <protection locked="0"/>
    </xf>
    <xf numFmtId="0" fontId="39" fillId="0" borderId="0" xfId="0" applyFont="1" applyAlignment="1">
      <alignment vertical="center"/>
    </xf>
    <xf numFmtId="0" fontId="32" fillId="0" borderId="11" xfId="0" applyFont="1" applyBorder="1" applyAlignment="1">
      <alignment vertical="top"/>
    </xf>
    <xf numFmtId="0" fontId="32" fillId="0" borderId="0" xfId="0" applyFont="1" applyAlignment="1">
      <alignment vertical="top"/>
    </xf>
    <xf numFmtId="0" fontId="32" fillId="0" borderId="25" xfId="0" applyFont="1" applyBorder="1" applyAlignment="1">
      <alignment vertical="top" wrapText="1"/>
    </xf>
    <xf numFmtId="0" fontId="40" fillId="0" borderId="0" xfId="0" applyFont="1" applyAlignment="1">
      <alignment vertical="top"/>
    </xf>
    <xf numFmtId="0" fontId="32" fillId="31" borderId="28" xfId="125" applyFont="1" applyFill="1" applyBorder="1"/>
    <xf numFmtId="0" fontId="32" fillId="30" borderId="28" xfId="125" applyFont="1" applyFill="1" applyBorder="1" applyAlignment="1">
      <alignment vertical="center"/>
    </xf>
    <xf numFmtId="0" fontId="32" fillId="24" borderId="28" xfId="125" applyFont="1" applyFill="1" applyBorder="1"/>
    <xf numFmtId="0" fontId="31" fillId="24" borderId="38" xfId="0" applyFont="1" applyFill="1" applyBorder="1"/>
    <xf numFmtId="0" fontId="31" fillId="24" borderId="39" xfId="0" applyFont="1" applyFill="1" applyBorder="1"/>
    <xf numFmtId="0" fontId="32" fillId="31" borderId="35" xfId="125" applyFont="1" applyFill="1" applyBorder="1" applyAlignment="1">
      <alignment vertical="center"/>
    </xf>
    <xf numFmtId="0" fontId="32" fillId="31" borderId="28" xfId="125" applyFont="1" applyFill="1" applyBorder="1" applyAlignment="1">
      <alignment vertical="center"/>
    </xf>
    <xf numFmtId="0" fontId="32" fillId="31" borderId="38" xfId="125" applyFont="1" applyFill="1" applyBorder="1" applyAlignment="1">
      <alignment vertical="center"/>
    </xf>
    <xf numFmtId="0" fontId="32" fillId="31" borderId="39" xfId="125" applyFont="1" applyFill="1" applyBorder="1" applyAlignment="1">
      <alignment vertical="center"/>
    </xf>
    <xf numFmtId="0" fontId="32" fillId="31" borderId="38" xfId="125" applyFont="1" applyFill="1" applyBorder="1" applyAlignment="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54" xfId="0" applyFont="1" applyBorder="1" applyProtection="1">
      <protection locked="0"/>
    </xf>
    <xf numFmtId="0" fontId="31" fillId="0" borderId="70" xfId="0" applyFont="1" applyBorder="1" applyProtection="1">
      <protection locked="0"/>
    </xf>
    <xf numFmtId="0" fontId="31" fillId="0" borderId="68" xfId="0" applyFont="1" applyBorder="1"/>
    <xf numFmtId="0" fontId="31" fillId="0" borderId="54" xfId="0" applyFont="1" applyBorder="1" applyAlignment="1">
      <alignment vertical="top"/>
    </xf>
    <xf numFmtId="0" fontId="31" fillId="0" borderId="54" xfId="0" applyFont="1" applyBorder="1"/>
    <xf numFmtId="0" fontId="31" fillId="0" borderId="54" xfId="0" applyFont="1" applyBorder="1" applyAlignment="1" applyProtection="1">
      <alignment vertical="top" wrapText="1"/>
      <protection locked="0"/>
    </xf>
    <xf numFmtId="0" fontId="31" fillId="0" borderId="70" xfId="0" applyFont="1" applyBorder="1" applyAlignment="1" applyProtection="1">
      <alignment vertical="top" wrapText="1"/>
      <protection locked="0"/>
    </xf>
    <xf numFmtId="0" fontId="31" fillId="29" borderId="54" xfId="0" applyFont="1" applyFill="1" applyBorder="1" applyAlignment="1">
      <alignment wrapText="1"/>
    </xf>
    <xf numFmtId="0" fontId="31" fillId="29" borderId="70" xfId="0" applyFont="1" applyFill="1" applyBorder="1" applyAlignment="1">
      <alignment wrapText="1"/>
    </xf>
    <xf numFmtId="0" fontId="32" fillId="24" borderId="31" xfId="0" applyFont="1" applyFill="1" applyBorder="1"/>
    <xf numFmtId="0" fontId="31" fillId="24" borderId="88" xfId="0" applyFont="1" applyFill="1" applyBorder="1"/>
    <xf numFmtId="49" fontId="31" fillId="0" borderId="0" xfId="0" applyNumberFormat="1" applyFont="1" applyAlignment="1" applyProtection="1">
      <alignment wrapText="1"/>
      <protection locked="0"/>
    </xf>
    <xf numFmtId="0" fontId="31" fillId="26" borderId="0" xfId="0" applyFont="1" applyFill="1"/>
    <xf numFmtId="49" fontId="31" fillId="26" borderId="0" xfId="125" applyNumberFormat="1" applyFont="1" applyFill="1"/>
    <xf numFmtId="49" fontId="31" fillId="26" borderId="0" xfId="0" applyNumberFormat="1" applyFont="1" applyFill="1"/>
    <xf numFmtId="0" fontId="32" fillId="31" borderId="34" xfId="0" applyFont="1" applyFill="1" applyBorder="1" applyAlignment="1">
      <alignment horizontal="center" vertical="center"/>
    </xf>
    <xf numFmtId="0" fontId="32" fillId="31" borderId="34" xfId="0" applyFont="1" applyFill="1" applyBorder="1" applyAlignment="1">
      <alignment vertical="center"/>
    </xf>
    <xf numFmtId="0" fontId="31" fillId="0" borderId="67" xfId="125" applyFont="1" applyBorder="1" applyAlignment="1">
      <alignment horizontal="right" vertical="center"/>
    </xf>
    <xf numFmtId="0" fontId="31" fillId="24" borderId="85" xfId="325" applyFont="1" applyFill="1" applyBorder="1" applyAlignment="1">
      <alignment horizontal="center"/>
    </xf>
    <xf numFmtId="0" fontId="31" fillId="26" borderId="21" xfId="0" applyFont="1" applyFill="1" applyBorder="1" applyAlignment="1">
      <alignment vertical="center" wrapText="1"/>
    </xf>
    <xf numFmtId="49" fontId="31" fillId="0" borderId="0" xfId="0" applyNumberFormat="1" applyFont="1"/>
    <xf numFmtId="0" fontId="32" fillId="0" borderId="73" xfId="0" applyFont="1" applyBorder="1" applyAlignment="1">
      <alignment horizontal="center"/>
    </xf>
    <xf numFmtId="0" fontId="32" fillId="28" borderId="73" xfId="0" applyFont="1" applyFill="1" applyBorder="1" applyAlignment="1">
      <alignment horizontal="center"/>
    </xf>
    <xf numFmtId="0" fontId="31" fillId="0" borderId="69"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4" borderId="65" xfId="0" applyFont="1" applyFill="1" applyBorder="1" applyAlignment="1">
      <alignment vertical="top" wrapText="1"/>
    </xf>
    <xf numFmtId="0" fontId="32" fillId="0" borderId="12" xfId="0" applyFont="1" applyBorder="1" applyAlignment="1">
      <alignment horizontal="center"/>
    </xf>
    <xf numFmtId="0" fontId="31" fillId="0" borderId="89" xfId="0" applyFont="1" applyBorder="1"/>
    <xf numFmtId="0" fontId="32" fillId="24" borderId="72" xfId="0" applyFont="1" applyFill="1" applyBorder="1" applyAlignment="1">
      <alignment vertical="top" wrapText="1"/>
    </xf>
    <xf numFmtId="0" fontId="32" fillId="24" borderId="22" xfId="0" applyFont="1" applyFill="1" applyBorder="1" applyAlignment="1">
      <alignment vertical="top" wrapText="1"/>
    </xf>
    <xf numFmtId="0" fontId="31" fillId="0" borderId="10" xfId="0" applyFont="1" applyBorder="1" applyAlignment="1">
      <alignment wrapText="1"/>
    </xf>
    <xf numFmtId="0" fontId="31" fillId="0" borderId="26" xfId="0" applyFont="1" applyBorder="1" applyProtection="1">
      <protection locked="0"/>
    </xf>
    <xf numFmtId="0" fontId="31" fillId="0" borderId="70" xfId="0" applyFont="1" applyBorder="1" applyAlignment="1" applyProtection="1">
      <alignment vertical="top"/>
      <protection locked="0"/>
    </xf>
    <xf numFmtId="0" fontId="31" fillId="26" borderId="0" xfId="125" applyFont="1" applyFill="1" applyAlignment="1">
      <alignment horizontal="left"/>
    </xf>
    <xf numFmtId="0" fontId="31" fillId="26" borderId="0" xfId="125" applyFont="1" applyFill="1" applyProtection="1">
      <protection locked="0"/>
    </xf>
    <xf numFmtId="37" fontId="31" fillId="0" borderId="46" xfId="81" applyNumberFormat="1" applyFont="1" applyFill="1" applyBorder="1" applyAlignment="1" applyProtection="1">
      <alignment vertical="top"/>
      <protection locked="0"/>
    </xf>
    <xf numFmtId="0" fontId="5" fillId="26" borderId="0" xfId="125" applyFont="1" applyFill="1" applyProtection="1">
      <protection locked="0"/>
    </xf>
    <xf numFmtId="0" fontId="30" fillId="0" borderId="0" xfId="0" applyFont="1" applyAlignment="1" applyProtection="1">
      <alignment vertical="center"/>
      <protection locked="0"/>
    </xf>
    <xf numFmtId="0" fontId="39" fillId="0" borderId="0" xfId="0" applyFont="1" applyAlignment="1">
      <alignment horizontal="center" vertical="center"/>
    </xf>
    <xf numFmtId="0" fontId="31" fillId="0" borderId="0" xfId="0" applyFont="1" applyAlignment="1">
      <alignment horizontal="left" vertical="top" indent="1"/>
    </xf>
    <xf numFmtId="0" fontId="31" fillId="0" borderId="0" xfId="0" applyFont="1" applyAlignment="1">
      <alignment horizontal="left" vertical="top" wrapText="1" indent="1"/>
    </xf>
    <xf numFmtId="0" fontId="31" fillId="0" borderId="0" xfId="0" applyFont="1" applyAlignment="1">
      <alignment vertical="top"/>
    </xf>
    <xf numFmtId="0" fontId="31" fillId="26" borderId="0" xfId="0" applyFont="1" applyFill="1" applyAlignment="1">
      <alignment horizontal="left" vertical="top" indent="1"/>
    </xf>
    <xf numFmtId="166" fontId="31" fillId="0" borderId="27" xfId="81" applyNumberFormat="1" applyFont="1" applyBorder="1" applyAlignment="1" applyProtection="1">
      <alignment vertical="top"/>
      <protection locked="0"/>
    </xf>
    <xf numFmtId="165" fontId="31" fillId="27" borderId="87" xfId="62" applyNumberFormat="1" applyFont="1" applyFill="1" applyBorder="1" applyAlignment="1" applyProtection="1">
      <alignment vertical="top"/>
    </xf>
    <xf numFmtId="166" fontId="31" fillId="0" borderId="43" xfId="81" applyNumberFormat="1" applyFont="1" applyFill="1" applyBorder="1" applyAlignment="1" applyProtection="1">
      <alignment vertical="top"/>
      <protection locked="0"/>
    </xf>
    <xf numFmtId="165" fontId="31" fillId="0" borderId="43" xfId="62" applyNumberFormat="1" applyFont="1" applyFill="1" applyBorder="1" applyAlignment="1" applyProtection="1">
      <alignment vertical="top"/>
      <protection locked="0"/>
    </xf>
    <xf numFmtId="0" fontId="40" fillId="0" borderId="33" xfId="0" applyFont="1" applyBorder="1" applyAlignment="1">
      <alignment vertical="top"/>
    </xf>
    <xf numFmtId="0" fontId="31" fillId="0" borderId="25" xfId="0" applyFont="1" applyBorder="1" applyAlignment="1">
      <alignment horizontal="left" vertical="top" indent="1"/>
    </xf>
    <xf numFmtId="0" fontId="31" fillId="26" borderId="33" xfId="0" applyFont="1" applyFill="1" applyBorder="1" applyAlignment="1">
      <alignment horizontal="left" vertical="top" indent="1"/>
    </xf>
    <xf numFmtId="0" fontId="31" fillId="26" borderId="33" xfId="0" applyFont="1" applyFill="1" applyBorder="1" applyAlignment="1">
      <alignment horizontal="left" vertical="top" wrapText="1" indent="1"/>
    </xf>
    <xf numFmtId="0" fontId="31" fillId="0" borderId="90" xfId="0" applyFont="1" applyBorder="1" applyAlignment="1">
      <alignment horizontal="center" vertical="top" wrapText="1"/>
    </xf>
    <xf numFmtId="0" fontId="31" fillId="0" borderId="60" xfId="0" applyFont="1" applyBorder="1" applyAlignment="1">
      <alignment horizontal="center" vertical="top" wrapText="1"/>
    </xf>
    <xf numFmtId="166" fontId="31" fillId="0" borderId="29" xfId="81" applyNumberFormat="1" applyFont="1" applyFill="1" applyBorder="1" applyAlignment="1" applyProtection="1">
      <alignment horizontal="center" vertical="top"/>
      <protection locked="0"/>
    </xf>
    <xf numFmtId="0" fontId="32" fillId="0" borderId="64" xfId="325" applyFont="1" applyBorder="1" applyProtection="1">
      <protection locked="0"/>
    </xf>
    <xf numFmtId="164" fontId="31" fillId="27" borderId="29" xfId="81" applyNumberFormat="1" applyFont="1" applyFill="1" applyBorder="1" applyAlignment="1" applyProtection="1">
      <alignment horizontal="center" vertical="top"/>
    </xf>
    <xf numFmtId="167" fontId="31" fillId="27" borderId="43" xfId="125" applyNumberFormat="1" applyFont="1" applyFill="1" applyBorder="1"/>
    <xf numFmtId="0" fontId="0" fillId="0" borderId="75" xfId="0" applyBorder="1" applyAlignment="1" applyProtection="1">
      <alignment horizontal="left" wrapText="1" indent="3"/>
      <protection locked="0"/>
    </xf>
    <xf numFmtId="0" fontId="5" fillId="0" borderId="80" xfId="324" applyBorder="1" applyAlignment="1" applyProtection="1">
      <alignment horizontal="left" wrapText="1" indent="1"/>
      <protection locked="0"/>
    </xf>
  </cellXfs>
  <cellStyles count="33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omma 5" xfId="327" xr:uid="{9C3D59B5-24A6-4978-93FE-C15B26A91595}"/>
    <cellStyle name="Comma 6" xfId="328" xr:uid="{3B2CA962-7040-4163-8120-F60A0C9C911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10 2" xfId="329" xr:uid="{DF63B1EA-C75C-4D04-A180-74D64A4B4DB9}"/>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 7" xfId="326" xr:uid="{358C7F2A-9C92-47C4-BC4B-DB4DB4BBB23D}"/>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Percent 5" xfId="330" xr:uid="{B05BFC48-0E6D-4E50-9FFE-52AEE81310D4}"/>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93344</xdr:rowOff>
    </xdr:from>
    <xdr:to>
      <xdr:col>2</xdr:col>
      <xdr:colOff>107033</xdr:colOff>
      <xdr:row>55</xdr:row>
      <xdr:rowOff>27603</xdr:rowOff>
    </xdr:to>
    <xdr:pic>
      <xdr:nvPicPr>
        <xdr:cNvPr id="2" name="Picture 1">
          <a:extLst>
            <a:ext uri="{FF2B5EF4-FFF2-40B4-BE49-F238E27FC236}">
              <a16:creationId xmlns:a16="http://schemas.microsoft.com/office/drawing/2014/main" id="{21CD37D4-19D3-18DF-C0A4-291E6FD34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684557" y="6525867"/>
          <a:ext cx="5268259" cy="663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Grp%20Shared%20Financials\HCR%20Reporting\_Expense\FR%20Files\Exhibit%202%202010%20PL-7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FR%20Corp%20Expense%20Mgmt%20Dept%20Access\Liaison\2013\SBUs\USIS\Life\Closed%20Chargebacks%20-%202013%20August%20Actu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CASAP"/>
      <sheetName val="Process Form"/>
      <sheetName val="Input"/>
      <sheetName val="Exhibit 2"/>
      <sheetName val="Exhibit 2 by Account"/>
      <sheetName val="AH"/>
      <sheetName val="Life"/>
      <sheetName val="Other"/>
      <sheetName val="Investment"/>
      <sheetName val="Research Accts"/>
      <sheetName val="Research BU-BRU"/>
      <sheetName val="Instructions for CC changes"/>
      <sheetName val="CC Summary"/>
      <sheetName val="1-Template B4 Drill"/>
      <sheetName val="2-Drill"/>
      <sheetName val="3-Drilled Details w Formulas"/>
      <sheetName val="CC CAGAAP"/>
      <sheetName val="CC Summary by BRU"/>
      <sheetName val="CC 10000_6070"/>
      <sheetName val="CC 10000_6080"/>
      <sheetName val="CC 10000_7010"/>
      <sheetName val="CC 10000_7011"/>
      <sheetName val="CC 10000_7020"/>
      <sheetName val="CC 10000_7021"/>
      <sheetName val="CC 10000_7030"/>
      <sheetName val="CC 10000_7031"/>
      <sheetName val="CC 10000_7040"/>
      <sheetName val="CC 10000_7041"/>
      <sheetName val="CC 10000_7050"/>
      <sheetName val="CC 10000_7051"/>
      <sheetName val="CC 10000_7060"/>
      <sheetName val="CC 10000_7061"/>
      <sheetName val="CC 10000_7080"/>
      <sheetName val="CC 10000_7012"/>
      <sheetName val="CC 10000_7102"/>
      <sheetName val="CC 10000_7081"/>
      <sheetName val="CC 10000_7997"/>
      <sheetName val="CC 10000_8020"/>
      <sheetName val="CC 10000_6090"/>
      <sheetName val="CC 10000_6255"/>
      <sheetName val="Exhibit 2 2010 PL-7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January"/>
      <sheetName val="February"/>
      <sheetName val="March"/>
      <sheetName val="April"/>
      <sheetName val="May"/>
      <sheetName val="June"/>
      <sheetName val="July"/>
      <sheetName val="August"/>
      <sheetName val="September"/>
      <sheetName val="October"/>
      <sheetName val="November"/>
      <sheetName val="December"/>
      <sheetName val="YTD"/>
      <sheetName val="Fld Computer"/>
      <sheetName val="Furn Alloc"/>
      <sheetName val="Rent Alloc"/>
      <sheetName val="Rent Alloc Corp 1"/>
      <sheetName val="Rent Alloc Corp 2"/>
      <sheetName val="Rent Alloc Corp 3"/>
      <sheetName val="Rent Alloc Corp 4"/>
      <sheetName val="Rent Alloc Corp 5"/>
      <sheetName val="Rent Alloc Corp 6"/>
      <sheetName val="Rent Alloc 801 Grand"/>
      <sheetName val="Rent Alloc 6200 Park"/>
      <sheetName val="Rent Alloc 680 8th St"/>
      <sheetName val="Rent Alloc 616 10th St"/>
      <sheetName val="Compensation"/>
      <sheetName val="Benefits"/>
      <sheetName val="General"/>
      <sheetName val="Distr Servers"/>
      <sheetName val="Connectivity"/>
      <sheetName val="PrintToMail"/>
      <sheetName val="HR Payroll"/>
      <sheetName val="Business Apps"/>
      <sheetName val="IT Svc Desk"/>
      <sheetName val="SB Med"/>
      <sheetName val="Sourcing-Supplier Mgt"/>
      <sheetName val="DocImageSvc"/>
      <sheetName val="Distribution Tech"/>
      <sheetName val="HR Service Center"/>
      <sheetName val="Enterprise Apps"/>
      <sheetName val="IS Risk Mgmt"/>
      <sheetName val="SB NM AgtMgr"/>
      <sheetName val="SB NM HO"/>
      <sheetName val="SB Med Agts"/>
      <sheetName val="Stats Goal"/>
      <sheetName val="Stats Actual"/>
      <sheetName val="Input"/>
      <sheetName val="Instructions"/>
      <sheetName val="CAEXPAD Resear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C7" sqref="C7"/>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0</v>
      </c>
      <c r="C1" s="11"/>
    </row>
    <row r="2" spans="1:3" ht="15.75" x14ac:dyDescent="0.25">
      <c r="A2" s="11"/>
      <c r="B2" s="247" t="s">
        <v>1</v>
      </c>
      <c r="C2" s="11"/>
    </row>
    <row r="3" spans="1:3" ht="15.75" x14ac:dyDescent="0.25">
      <c r="A3" s="11"/>
      <c r="B3" s="247" t="s">
        <v>2</v>
      </c>
      <c r="C3" s="11"/>
    </row>
    <row r="4" spans="1:3" ht="15.75" thickBot="1" x14ac:dyDescent="0.25">
      <c r="B4" s="11"/>
      <c r="C4" s="11"/>
    </row>
    <row r="5" spans="1:3" x14ac:dyDescent="0.2">
      <c r="A5" s="15"/>
      <c r="B5" s="16"/>
      <c r="C5" s="323"/>
    </row>
    <row r="6" spans="1:3" ht="15.75" x14ac:dyDescent="0.2">
      <c r="A6" s="17" t="s">
        <v>3</v>
      </c>
      <c r="B6" s="18" t="s">
        <v>4</v>
      </c>
      <c r="C6" s="19" t="s">
        <v>5</v>
      </c>
    </row>
    <row r="7" spans="1:3" ht="15.75" x14ac:dyDescent="0.2">
      <c r="A7" s="17" t="s">
        <v>6</v>
      </c>
      <c r="B7" s="18" t="s">
        <v>7</v>
      </c>
      <c r="C7" s="20"/>
    </row>
    <row r="8" spans="1:3" ht="15.75" x14ac:dyDescent="0.2">
      <c r="A8" s="17" t="s">
        <v>8</v>
      </c>
      <c r="B8" s="18" t="s">
        <v>9</v>
      </c>
      <c r="C8" s="19" t="s">
        <v>10</v>
      </c>
    </row>
    <row r="9" spans="1:3" ht="15.75" x14ac:dyDescent="0.2">
      <c r="A9" s="17" t="s">
        <v>11</v>
      </c>
      <c r="B9" s="18" t="s">
        <v>12</v>
      </c>
      <c r="C9" s="19" t="s">
        <v>13</v>
      </c>
    </row>
    <row r="10" spans="1:3" ht="16.5" thickBot="1" x14ac:dyDescent="0.3">
      <c r="A10" s="21" t="s">
        <v>14</v>
      </c>
      <c r="B10" s="22" t="s">
        <v>15</v>
      </c>
      <c r="C10" s="359" t="s">
        <v>16</v>
      </c>
    </row>
    <row r="11" spans="1:3" x14ac:dyDescent="0.2">
      <c r="A11" s="11"/>
      <c r="B11" s="11"/>
    </row>
    <row r="12" spans="1:3" x14ac:dyDescent="0.2">
      <c r="A12" s="11"/>
      <c r="B12" s="11"/>
    </row>
    <row r="13" spans="1:3" x14ac:dyDescent="0.2">
      <c r="A13" s="11"/>
      <c r="B13" s="11"/>
    </row>
    <row r="14" spans="1:3" ht="15.75" x14ac:dyDescent="0.25">
      <c r="A14" s="11"/>
      <c r="B14" s="13" t="s">
        <v>17</v>
      </c>
    </row>
    <row r="15" spans="1:3" ht="15.75" x14ac:dyDescent="0.25">
      <c r="A15" s="11"/>
      <c r="B15" s="13" t="s">
        <v>18</v>
      </c>
    </row>
    <row r="16" spans="1:3" x14ac:dyDescent="0.2">
      <c r="A16" s="11"/>
      <c r="B16" s="11"/>
    </row>
    <row r="17" spans="1:2" x14ac:dyDescent="0.2">
      <c r="A17" s="11"/>
      <c r="B17" s="11"/>
    </row>
    <row r="18" spans="1:2" x14ac:dyDescent="0.2">
      <c r="A18" s="11"/>
      <c r="B18" s="11"/>
    </row>
    <row r="19" spans="1:2" x14ac:dyDescent="0.2">
      <c r="A19" s="11"/>
      <c r="B19" s="11" t="s">
        <v>19</v>
      </c>
    </row>
    <row r="20" spans="1:2" x14ac:dyDescent="0.2">
      <c r="A20" s="11"/>
      <c r="B20" s="11" t="s">
        <v>20</v>
      </c>
    </row>
    <row r="21" spans="1:2" ht="30" x14ac:dyDescent="0.2">
      <c r="A21" s="11"/>
      <c r="B21" s="14" t="s">
        <v>21</v>
      </c>
    </row>
    <row r="22" spans="1:2" ht="30" x14ac:dyDescent="0.2">
      <c r="A22" s="11"/>
      <c r="B22" s="14" t="s">
        <v>22</v>
      </c>
    </row>
    <row r="23" spans="1:2" x14ac:dyDescent="0.2">
      <c r="B23" s="11" t="s">
        <v>23</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headerFooter>
    <oddFooter>&amp;L_x000D_&amp;1#&amp;"FS Elliot Pro"&amp;9&amp;K737373 Classification: Internal Use</oddFooter>
  </headerFooter>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D28" zoomScale="70" zoomScaleNormal="70" workbookViewId="0">
      <selection activeCell="P48" sqref="P4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0</v>
      </c>
      <c r="C1" s="11"/>
      <c r="D1" s="11"/>
    </row>
    <row r="2" spans="1:16" ht="15.75" x14ac:dyDescent="0.25">
      <c r="B2" s="13" t="s">
        <v>24</v>
      </c>
      <c r="C2" s="11"/>
      <c r="D2" s="11"/>
    </row>
    <row r="3" spans="1:16" ht="15.75" x14ac:dyDescent="0.25">
      <c r="A3" s="23"/>
      <c r="B3" s="13" t="s">
        <v>25</v>
      </c>
      <c r="C3" s="11"/>
      <c r="D3" s="11"/>
    </row>
    <row r="4" spans="1:16" x14ac:dyDescent="0.2">
      <c r="B4" s="11"/>
      <c r="C4" s="11"/>
      <c r="D4" s="11"/>
    </row>
    <row r="5" spans="1:16" s="24" customFormat="1" ht="15.75" x14ac:dyDescent="0.25">
      <c r="B5" s="25" t="s">
        <v>26</v>
      </c>
      <c r="C5" s="26"/>
      <c r="D5" s="26"/>
      <c r="E5" s="27"/>
      <c r="F5" s="27"/>
      <c r="G5" s="12"/>
      <c r="H5" s="28" t="s">
        <v>27</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9</v>
      </c>
      <c r="C7" s="26"/>
      <c r="D7" s="26"/>
      <c r="E7" s="274"/>
      <c r="F7" s="274"/>
      <c r="G7" s="12"/>
      <c r="H7" s="12"/>
      <c r="K7" s="27"/>
      <c r="L7" s="27"/>
      <c r="M7" s="12"/>
      <c r="N7" s="12"/>
    </row>
    <row r="8" spans="1:16" s="24" customFormat="1" ht="15" customHeight="1" x14ac:dyDescent="0.2">
      <c r="B8" s="339"/>
      <c r="C8" s="317"/>
      <c r="D8" s="318" t="str">
        <f>'Cover Page'!C8</f>
        <v>Principal Life Insurance Company</v>
      </c>
      <c r="E8" s="274"/>
      <c r="F8" s="274"/>
      <c r="G8" s="12"/>
      <c r="H8" s="31"/>
      <c r="K8" s="316"/>
      <c r="L8" s="316"/>
      <c r="M8" s="12"/>
      <c r="N8" s="31"/>
    </row>
    <row r="9" spans="1:16" s="24" customFormat="1" ht="18" customHeight="1" x14ac:dyDescent="0.25">
      <c r="B9" s="32" t="s">
        <v>28</v>
      </c>
      <c r="C9" s="26"/>
      <c r="D9" s="26"/>
      <c r="E9" s="283" t="s">
        <v>29</v>
      </c>
      <c r="F9" s="274"/>
      <c r="I9" s="12"/>
      <c r="J9" s="12"/>
      <c r="K9" s="33"/>
      <c r="L9" s="33"/>
      <c r="O9" s="12"/>
      <c r="P9" s="12"/>
    </row>
    <row r="10" spans="1:16" s="24" customFormat="1" ht="15" customHeight="1" x14ac:dyDescent="0.2">
      <c r="B10" s="339"/>
      <c r="C10" s="317"/>
      <c r="D10" s="319" t="str">
        <f>'Cover Page'!C9</f>
        <v>Principal Financial Group</v>
      </c>
      <c r="E10" s="274"/>
      <c r="F10" s="274"/>
      <c r="G10" s="12"/>
      <c r="H10" s="29"/>
      <c r="K10" s="316"/>
      <c r="L10" s="316"/>
      <c r="M10" s="12"/>
      <c r="N10" s="29"/>
    </row>
    <row r="11" spans="1:16" s="24" customFormat="1" ht="15.75" x14ac:dyDescent="0.25">
      <c r="B11" s="32" t="s">
        <v>4</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30</v>
      </c>
      <c r="H14" s="260"/>
      <c r="I14" s="260"/>
      <c r="J14" s="260"/>
      <c r="K14" s="259"/>
      <c r="L14" s="260"/>
      <c r="M14" s="260" t="s">
        <v>30</v>
      </c>
      <c r="N14" s="260"/>
      <c r="O14" s="260"/>
      <c r="P14" s="272"/>
    </row>
    <row r="15" spans="1:16" ht="13.7" customHeight="1" thickBot="1" x14ac:dyDescent="0.25">
      <c r="B15" s="11"/>
      <c r="C15" s="11"/>
      <c r="D15" s="11"/>
      <c r="E15" s="262"/>
      <c r="F15" s="263"/>
      <c r="G15" s="264" t="s">
        <v>31</v>
      </c>
      <c r="H15" s="263"/>
      <c r="I15" s="263"/>
      <c r="J15" s="265"/>
      <c r="K15" s="262"/>
      <c r="L15" s="263"/>
      <c r="M15" s="264" t="s">
        <v>32</v>
      </c>
      <c r="N15" s="263"/>
      <c r="O15" s="263"/>
      <c r="P15" s="265"/>
    </row>
    <row r="16" spans="1:16" ht="16.5" customHeight="1" thickBot="1" x14ac:dyDescent="0.3">
      <c r="B16" s="11"/>
      <c r="C16" s="11"/>
      <c r="D16" s="11"/>
      <c r="E16" s="267" t="s">
        <v>33</v>
      </c>
      <c r="F16" s="266"/>
      <c r="G16" s="267" t="s">
        <v>34</v>
      </c>
      <c r="H16" s="268"/>
      <c r="I16" s="270" t="s">
        <v>35</v>
      </c>
      <c r="J16" s="271"/>
      <c r="K16" s="267" t="s">
        <v>33</v>
      </c>
      <c r="L16" s="268"/>
      <c r="M16" s="267" t="s">
        <v>34</v>
      </c>
      <c r="N16" s="268"/>
      <c r="O16" s="270" t="s">
        <v>35</v>
      </c>
      <c r="P16" s="271"/>
    </row>
    <row r="17" spans="2:16" ht="13.7" customHeight="1" x14ac:dyDescent="0.2">
      <c r="B17" s="11"/>
      <c r="C17" s="11"/>
      <c r="D17" s="11"/>
      <c r="E17" s="35" t="s">
        <v>36</v>
      </c>
      <c r="F17" s="36" t="s">
        <v>36</v>
      </c>
      <c r="G17" s="35" t="s">
        <v>36</v>
      </c>
      <c r="H17" s="37" t="s">
        <v>36</v>
      </c>
      <c r="I17" s="35" t="s">
        <v>36</v>
      </c>
      <c r="J17" s="37" t="s">
        <v>36</v>
      </c>
      <c r="K17" s="35" t="s">
        <v>36</v>
      </c>
      <c r="L17" s="37" t="s">
        <v>36</v>
      </c>
      <c r="M17" s="35" t="s">
        <v>36</v>
      </c>
      <c r="N17" s="37" t="s">
        <v>36</v>
      </c>
      <c r="O17" s="35" t="s">
        <v>36</v>
      </c>
      <c r="P17" s="37" t="s">
        <v>36</v>
      </c>
    </row>
    <row r="18" spans="2:16" ht="31.5" customHeight="1" thickBot="1" x14ac:dyDescent="0.25">
      <c r="B18" s="256"/>
      <c r="C18" s="253"/>
      <c r="D18" s="258" t="s">
        <v>37</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38</v>
      </c>
      <c r="E19" s="41">
        <v>1</v>
      </c>
      <c r="F19" s="42">
        <v>2</v>
      </c>
      <c r="G19" s="43">
        <v>3</v>
      </c>
      <c r="H19" s="44">
        <v>4</v>
      </c>
      <c r="I19" s="43">
        <v>5</v>
      </c>
      <c r="J19" s="44">
        <v>6</v>
      </c>
      <c r="K19" s="43">
        <v>7</v>
      </c>
      <c r="L19" s="44">
        <v>8</v>
      </c>
      <c r="M19" s="43">
        <v>9</v>
      </c>
      <c r="N19" s="44">
        <v>10</v>
      </c>
      <c r="O19" s="43">
        <v>11</v>
      </c>
      <c r="P19" s="45">
        <v>12</v>
      </c>
    </row>
    <row r="20" spans="2:16" x14ac:dyDescent="0.2">
      <c r="B20" s="46" t="s">
        <v>3</v>
      </c>
      <c r="C20" s="47" t="s">
        <v>39</v>
      </c>
      <c r="D20" s="183"/>
      <c r="E20" s="48"/>
      <c r="F20" s="49"/>
      <c r="G20" s="50"/>
      <c r="H20" s="51"/>
      <c r="I20" s="52"/>
      <c r="J20" s="50"/>
      <c r="K20" s="48"/>
      <c r="L20" s="49"/>
      <c r="M20" s="52"/>
      <c r="N20" s="51"/>
      <c r="O20" s="48"/>
      <c r="P20" s="49"/>
    </row>
    <row r="21" spans="2:16" x14ac:dyDescent="0.2">
      <c r="B21" s="53"/>
      <c r="C21" s="54">
        <v>1.1000000000000001</v>
      </c>
      <c r="D21" s="345" t="s">
        <v>40</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174018987.27000102</v>
      </c>
      <c r="N21" s="56">
        <f>'Pt 2 Premium and Claims'!N22+'Pt 2 Premium and Claims'!N23-'Pt 2 Premium and Claims'!N24-'Pt 2 Premium and Claims'!N25</f>
        <v>174018987.27000102</v>
      </c>
      <c r="O21" s="55">
        <f>'Pt 2 Premium and Claims'!O22+'Pt 2 Premium and Claims'!O23-'Pt 2 Premium and Claims'!O24-'Pt 2 Premium and Claims'!O25</f>
        <v>68551157.349999964</v>
      </c>
      <c r="P21" s="56">
        <f>'Pt 2 Premium and Claims'!P22+'Pt 2 Premium and Claims'!P23-'Pt 2 Premium and Claims'!P24-'Pt 2 Premium and Claims'!P25</f>
        <v>68551157.349999964</v>
      </c>
    </row>
    <row r="22" spans="2:16" x14ac:dyDescent="0.2">
      <c r="B22" s="58"/>
      <c r="C22" s="59"/>
      <c r="D22" s="186"/>
      <c r="E22" s="60"/>
      <c r="F22" s="61"/>
      <c r="G22" s="62"/>
      <c r="H22" s="63"/>
      <c r="I22" s="60"/>
      <c r="J22" s="64"/>
      <c r="K22" s="60"/>
      <c r="L22" s="61"/>
      <c r="M22" s="60"/>
      <c r="N22" s="63"/>
      <c r="O22" s="60"/>
      <c r="P22" s="61"/>
    </row>
    <row r="23" spans="2:16" x14ac:dyDescent="0.2">
      <c r="B23" s="46" t="s">
        <v>6</v>
      </c>
      <c r="C23" s="47" t="s">
        <v>41</v>
      </c>
      <c r="D23" s="346"/>
      <c r="E23" s="52"/>
      <c r="F23" s="65"/>
      <c r="G23" s="50"/>
      <c r="H23" s="66"/>
      <c r="I23" s="52"/>
      <c r="J23" s="67"/>
      <c r="K23" s="52"/>
      <c r="L23" s="65"/>
      <c r="M23" s="52"/>
      <c r="N23" s="66"/>
      <c r="O23" s="52"/>
      <c r="P23" s="65"/>
    </row>
    <row r="24" spans="2:16" x14ac:dyDescent="0.2">
      <c r="B24" s="53"/>
      <c r="C24" s="68">
        <v>2.1</v>
      </c>
      <c r="D24" s="345" t="s">
        <v>42</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106694331.61538677</v>
      </c>
      <c r="N24" s="56">
        <f>'Pt 2 Premium and Claims'!N51</f>
        <v>111547404.55596055</v>
      </c>
      <c r="O24" s="55">
        <f>'Pt 2 Premium and Claims'!O51</f>
        <v>49914541.229071788</v>
      </c>
      <c r="P24" s="56">
        <f>'Pt 2 Premium and Claims'!P51</f>
        <v>52208716.77912575</v>
      </c>
    </row>
    <row r="25" spans="2:16" x14ac:dyDescent="0.2">
      <c r="B25" s="69"/>
      <c r="C25" s="59"/>
      <c r="D25" s="186"/>
      <c r="E25" s="60"/>
      <c r="F25" s="61"/>
      <c r="G25" s="62"/>
      <c r="H25" s="63"/>
      <c r="I25" s="60"/>
      <c r="J25" s="64"/>
      <c r="K25" s="60"/>
      <c r="L25" s="61"/>
      <c r="M25" s="60"/>
      <c r="N25" s="63"/>
      <c r="O25" s="60"/>
      <c r="P25" s="61"/>
    </row>
    <row r="26" spans="2:16" x14ac:dyDescent="0.2">
      <c r="B26" s="46" t="s">
        <v>8</v>
      </c>
      <c r="C26" s="47" t="s">
        <v>43</v>
      </c>
      <c r="D26" s="183"/>
      <c r="E26" s="52"/>
      <c r="F26" s="65"/>
      <c r="G26" s="50"/>
      <c r="H26" s="66"/>
      <c r="I26" s="52"/>
      <c r="J26" s="67"/>
      <c r="K26" s="52"/>
      <c r="L26" s="65"/>
      <c r="M26" s="52"/>
      <c r="N26" s="66"/>
      <c r="O26" s="52"/>
      <c r="P26" s="65"/>
    </row>
    <row r="27" spans="2:16" ht="30" x14ac:dyDescent="0.2">
      <c r="B27" s="53"/>
      <c r="C27" s="54">
        <v>3.1</v>
      </c>
      <c r="D27" s="345" t="s">
        <v>44</v>
      </c>
      <c r="E27" s="52"/>
      <c r="F27" s="65"/>
      <c r="G27" s="50"/>
      <c r="H27" s="66"/>
      <c r="I27" s="52"/>
      <c r="J27" s="67"/>
      <c r="K27" s="52"/>
      <c r="L27" s="65"/>
      <c r="M27" s="52"/>
      <c r="N27" s="66"/>
      <c r="O27" s="52"/>
      <c r="P27" s="65"/>
    </row>
    <row r="28" spans="2:16" x14ac:dyDescent="0.2">
      <c r="B28" s="53"/>
      <c r="C28" s="54"/>
      <c r="D28" s="345" t="s">
        <v>45</v>
      </c>
      <c r="E28" s="70"/>
      <c r="F28" s="71"/>
      <c r="G28" s="72"/>
      <c r="H28" s="73"/>
      <c r="I28" s="74"/>
      <c r="J28" s="75"/>
      <c r="K28" s="74"/>
      <c r="L28" s="76"/>
      <c r="M28" s="74">
        <v>383209.39714306005</v>
      </c>
      <c r="N28" s="73">
        <v>383209.39714306005</v>
      </c>
      <c r="O28" s="74">
        <v>164684.18440948499</v>
      </c>
      <c r="P28" s="76">
        <v>164684.18440948499</v>
      </c>
    </row>
    <row r="29" spans="2:16" ht="30" x14ac:dyDescent="0.2">
      <c r="B29" s="53"/>
      <c r="C29" s="54"/>
      <c r="D29" s="345" t="s">
        <v>46</v>
      </c>
      <c r="E29" s="74"/>
      <c r="F29" s="76"/>
      <c r="G29" s="72"/>
      <c r="H29" s="73"/>
      <c r="I29" s="74"/>
      <c r="J29" s="75"/>
      <c r="K29" s="74"/>
      <c r="L29" s="76"/>
      <c r="M29" s="74"/>
      <c r="N29" s="73"/>
      <c r="O29" s="74"/>
      <c r="P29" s="76"/>
    </row>
    <row r="30" spans="2:16" ht="45" x14ac:dyDescent="0.2">
      <c r="B30" s="53"/>
      <c r="C30" s="54">
        <v>3.2</v>
      </c>
      <c r="D30" s="345" t="s">
        <v>47</v>
      </c>
      <c r="E30" s="52"/>
      <c r="F30" s="65"/>
      <c r="G30" s="50"/>
      <c r="H30" s="66"/>
      <c r="I30" s="52"/>
      <c r="J30" s="67"/>
      <c r="K30" s="52"/>
      <c r="L30" s="65"/>
      <c r="M30" s="52"/>
      <c r="N30" s="66"/>
      <c r="O30" s="52"/>
      <c r="P30" s="65"/>
    </row>
    <row r="31" spans="2:16" x14ac:dyDescent="0.2">
      <c r="B31" s="53"/>
      <c r="C31" s="54"/>
      <c r="D31" s="344" t="s">
        <v>48</v>
      </c>
      <c r="E31" s="77"/>
      <c r="F31" s="76"/>
      <c r="G31" s="72"/>
      <c r="H31" s="73"/>
      <c r="I31" s="74"/>
      <c r="J31" s="75"/>
      <c r="K31" s="77"/>
      <c r="L31" s="76"/>
      <c r="M31" s="74">
        <v>596051.04996223003</v>
      </c>
      <c r="N31" s="73">
        <v>596051.04996223003</v>
      </c>
      <c r="O31" s="74">
        <v>256152.85470883636</v>
      </c>
      <c r="P31" s="76">
        <v>256152.85470883636</v>
      </c>
    </row>
    <row r="32" spans="2:16" x14ac:dyDescent="0.2">
      <c r="B32" s="53"/>
      <c r="C32" s="54"/>
      <c r="D32" s="344" t="s">
        <v>49</v>
      </c>
      <c r="E32" s="74"/>
      <c r="F32" s="76"/>
      <c r="G32" s="72"/>
      <c r="H32" s="73"/>
      <c r="I32" s="74"/>
      <c r="J32" s="75"/>
      <c r="K32" s="74"/>
      <c r="L32" s="76"/>
      <c r="M32" s="74">
        <v>2979046.0808283347</v>
      </c>
      <c r="N32" s="73">
        <v>2979046.0808283347</v>
      </c>
      <c r="O32" s="74">
        <v>1280031.1396117972</v>
      </c>
      <c r="P32" s="76">
        <v>1280031.1396117972</v>
      </c>
    </row>
    <row r="33" spans="2:16" x14ac:dyDescent="0.2">
      <c r="B33" s="53"/>
      <c r="C33" s="54"/>
      <c r="D33" s="344" t="s">
        <v>50</v>
      </c>
      <c r="E33" s="74"/>
      <c r="F33" s="76"/>
      <c r="G33" s="72"/>
      <c r="H33" s="73"/>
      <c r="I33" s="74"/>
      <c r="J33" s="75"/>
      <c r="K33" s="74"/>
      <c r="L33" s="76"/>
      <c r="M33" s="74"/>
      <c r="N33" s="73"/>
      <c r="O33" s="74"/>
      <c r="P33" s="76"/>
    </row>
    <row r="34" spans="2:16" x14ac:dyDescent="0.2">
      <c r="B34" s="53"/>
      <c r="C34" s="54">
        <v>3.3</v>
      </c>
      <c r="D34" s="344" t="s">
        <v>51</v>
      </c>
      <c r="E34" s="77"/>
      <c r="F34" s="76"/>
      <c r="G34" s="72"/>
      <c r="H34" s="73"/>
      <c r="I34" s="74"/>
      <c r="J34" s="75"/>
      <c r="K34" s="77"/>
      <c r="L34" s="76"/>
      <c r="M34" s="74">
        <v>54004.573156348109</v>
      </c>
      <c r="N34" s="73">
        <v>54004.573156348109</v>
      </c>
      <c r="O34" s="74">
        <v>23208.457702083313</v>
      </c>
      <c r="P34" s="76">
        <v>23208.457702083313</v>
      </c>
    </row>
    <row r="35" spans="2:16" x14ac:dyDescent="0.2">
      <c r="B35" s="53"/>
      <c r="C35" s="54">
        <v>3.4</v>
      </c>
      <c r="D35" s="344" t="s">
        <v>52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4012311.101089973</v>
      </c>
      <c r="N35" s="79">
        <f t="shared" si="0"/>
        <v>4012311.101089973</v>
      </c>
      <c r="O35" s="78">
        <f t="shared" si="0"/>
        <v>1724076.6364322018</v>
      </c>
      <c r="P35" s="79">
        <f t="shared" si="0"/>
        <v>1724076.6364322018</v>
      </c>
    </row>
    <row r="36" spans="2:16" x14ac:dyDescent="0.2">
      <c r="B36" s="69"/>
      <c r="C36" s="59"/>
      <c r="D36" s="186"/>
      <c r="E36" s="60"/>
      <c r="F36" s="61"/>
      <c r="G36" s="62"/>
      <c r="H36" s="63"/>
      <c r="I36" s="60"/>
      <c r="J36" s="64"/>
      <c r="K36" s="60"/>
      <c r="L36" s="61"/>
      <c r="M36" s="60"/>
      <c r="N36" s="63"/>
      <c r="O36" s="60"/>
      <c r="P36" s="61"/>
    </row>
    <row r="37" spans="2:16" x14ac:dyDescent="0.2">
      <c r="B37" s="68" t="s">
        <v>11</v>
      </c>
      <c r="C37" s="47" t="s">
        <v>53</v>
      </c>
      <c r="D37" s="183"/>
      <c r="E37" s="52"/>
      <c r="F37" s="65"/>
      <c r="G37" s="50"/>
      <c r="H37" s="66"/>
      <c r="I37" s="52"/>
      <c r="J37" s="67"/>
      <c r="K37" s="52"/>
      <c r="L37" s="65"/>
      <c r="M37" s="52"/>
      <c r="N37" s="66"/>
      <c r="O37" s="52"/>
      <c r="P37" s="65"/>
    </row>
    <row r="38" spans="2:16" x14ac:dyDescent="0.2">
      <c r="B38" s="54"/>
      <c r="C38" s="54">
        <v>4.0999999999999996</v>
      </c>
      <c r="D38" s="344" t="s">
        <v>54</v>
      </c>
      <c r="E38" s="74"/>
      <c r="F38" s="76"/>
      <c r="G38" s="72"/>
      <c r="H38" s="76"/>
      <c r="I38" s="74"/>
      <c r="J38" s="76"/>
      <c r="K38" s="74"/>
      <c r="L38" s="76"/>
      <c r="M38" s="74">
        <v>2463409.2119195219</v>
      </c>
      <c r="N38" s="76">
        <v>2463409.2119195219</v>
      </c>
      <c r="O38" s="74">
        <v>1058649.7616088684</v>
      </c>
      <c r="P38" s="76">
        <v>1058649.7616088684</v>
      </c>
    </row>
    <row r="39" spans="2:16" x14ac:dyDescent="0.2">
      <c r="B39" s="54"/>
      <c r="C39" s="54">
        <v>4.2</v>
      </c>
      <c r="D39" s="344" t="s">
        <v>55</v>
      </c>
      <c r="E39" s="74"/>
      <c r="F39" s="76"/>
      <c r="G39" s="72"/>
      <c r="H39" s="76"/>
      <c r="I39" s="74"/>
      <c r="J39" s="76"/>
      <c r="K39" s="74"/>
      <c r="L39" s="76"/>
      <c r="M39" s="74">
        <v>19561550.869680133</v>
      </c>
      <c r="N39" s="76">
        <v>19561550.869680133</v>
      </c>
      <c r="O39" s="74">
        <v>8406573.7290760633</v>
      </c>
      <c r="P39" s="76">
        <v>8406573.7290760633</v>
      </c>
    </row>
    <row r="40" spans="2:16" x14ac:dyDescent="0.2">
      <c r="B40" s="54"/>
      <c r="C40" s="54">
        <v>4.3</v>
      </c>
      <c r="D40" s="344" t="s">
        <v>56</v>
      </c>
      <c r="E40" s="52"/>
      <c r="F40" s="65"/>
      <c r="G40" s="50"/>
      <c r="H40" s="65"/>
      <c r="I40" s="52"/>
      <c r="J40" s="65"/>
      <c r="K40" s="52"/>
      <c r="L40" s="65"/>
      <c r="M40" s="52"/>
      <c r="N40" s="65"/>
      <c r="O40" s="52"/>
      <c r="P40" s="65"/>
    </row>
    <row r="41" spans="2:16" ht="17.25" customHeight="1" x14ac:dyDescent="0.2">
      <c r="B41" s="54"/>
      <c r="C41" s="54"/>
      <c r="D41" s="345" t="s">
        <v>57</v>
      </c>
      <c r="E41" s="77"/>
      <c r="F41" s="76"/>
      <c r="G41" s="348"/>
      <c r="H41" s="76"/>
      <c r="I41" s="77"/>
      <c r="J41" s="76"/>
      <c r="K41" s="77"/>
      <c r="L41" s="76"/>
      <c r="M41" s="77">
        <v>645348.99876636674</v>
      </c>
      <c r="N41" s="76">
        <v>645348.99876636674</v>
      </c>
      <c r="O41" s="77">
        <v>277338.64125894796</v>
      </c>
      <c r="P41" s="76">
        <v>277338.64125894796</v>
      </c>
    </row>
    <row r="42" spans="2:16" ht="30" x14ac:dyDescent="0.2">
      <c r="B42" s="54"/>
      <c r="C42" s="80"/>
      <c r="D42" s="345" t="s">
        <v>58</v>
      </c>
      <c r="E42" s="77"/>
      <c r="F42" s="76"/>
      <c r="G42" s="348"/>
      <c r="H42" s="76"/>
      <c r="I42" s="77"/>
      <c r="J42" s="76"/>
      <c r="K42" s="77"/>
      <c r="L42" s="76"/>
      <c r="M42" s="77"/>
      <c r="N42" s="76"/>
      <c r="O42" s="77"/>
      <c r="P42" s="76"/>
    </row>
    <row r="43" spans="2:16" x14ac:dyDescent="0.2">
      <c r="B43" s="54"/>
      <c r="C43" s="54">
        <v>4.4000000000000004</v>
      </c>
      <c r="D43" s="344" t="s">
        <v>59</v>
      </c>
      <c r="E43" s="77"/>
      <c r="F43" s="350"/>
      <c r="G43" s="348"/>
      <c r="H43" s="72"/>
      <c r="I43" s="77"/>
      <c r="J43" s="72"/>
      <c r="K43" s="77"/>
      <c r="L43" s="72"/>
      <c r="M43" s="77">
        <v>17618488.120170485</v>
      </c>
      <c r="N43" s="72">
        <v>17618488.120170485</v>
      </c>
      <c r="O43" s="77">
        <v>7571542.7863458451</v>
      </c>
      <c r="P43" s="350">
        <v>7571542.7863458451</v>
      </c>
    </row>
    <row r="44" spans="2:16" x14ac:dyDescent="0.2">
      <c r="B44" s="54"/>
      <c r="C44" s="54">
        <v>4.5</v>
      </c>
      <c r="D44" s="344" t="s">
        <v>60</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40288797.200536504</v>
      </c>
      <c r="N44" s="79">
        <f t="shared" si="1"/>
        <v>40288797.200536504</v>
      </c>
      <c r="O44" s="78">
        <f t="shared" si="1"/>
        <v>17314104.918289725</v>
      </c>
      <c r="P44" s="79">
        <f t="shared" si="1"/>
        <v>17314104.918289725</v>
      </c>
    </row>
    <row r="45" spans="2:16" x14ac:dyDescent="0.2">
      <c r="B45" s="81"/>
      <c r="C45" s="81"/>
      <c r="D45" s="347"/>
      <c r="E45" s="52"/>
      <c r="F45" s="65"/>
      <c r="G45" s="50"/>
      <c r="H45" s="66"/>
      <c r="I45" s="52"/>
      <c r="J45" s="67"/>
      <c r="K45" s="52"/>
      <c r="L45" s="65"/>
      <c r="M45" s="52"/>
      <c r="N45" s="66"/>
      <c r="O45" s="52"/>
      <c r="P45" s="65"/>
    </row>
    <row r="46" spans="2:16" x14ac:dyDescent="0.2">
      <c r="B46" s="68" t="s">
        <v>14</v>
      </c>
      <c r="C46" s="82" t="s">
        <v>61</v>
      </c>
      <c r="D46" s="346"/>
      <c r="E46" s="52"/>
      <c r="F46" s="65"/>
      <c r="G46" s="50"/>
      <c r="H46" s="66"/>
      <c r="I46" s="52"/>
      <c r="J46" s="67"/>
      <c r="K46" s="52"/>
      <c r="L46" s="65"/>
      <c r="M46" s="52"/>
      <c r="N46" s="66"/>
      <c r="O46" s="52"/>
      <c r="P46" s="65"/>
    </row>
    <row r="47" spans="2:16" x14ac:dyDescent="0.2">
      <c r="B47" s="53"/>
      <c r="C47" s="54">
        <v>5.0999999999999996</v>
      </c>
      <c r="D47" s="344" t="s">
        <v>62</v>
      </c>
      <c r="E47" s="83"/>
      <c r="F47" s="351"/>
      <c r="G47" s="84"/>
      <c r="H47" s="84"/>
      <c r="I47" s="83"/>
      <c r="J47" s="84"/>
      <c r="K47" s="83"/>
      <c r="L47" s="84"/>
      <c r="M47" s="83">
        <v>359381.36</v>
      </c>
      <c r="N47" s="84">
        <v>359381.36</v>
      </c>
      <c r="O47" s="83">
        <v>198377.93</v>
      </c>
      <c r="P47" s="340">
        <v>198377.93</v>
      </c>
    </row>
    <row r="48" spans="2:16" x14ac:dyDescent="0.2">
      <c r="B48" s="53"/>
      <c r="C48" s="54">
        <v>5.2</v>
      </c>
      <c r="D48" s="344" t="s">
        <v>63</v>
      </c>
      <c r="E48" s="83"/>
      <c r="F48" s="351"/>
      <c r="G48" s="84"/>
      <c r="H48" s="84"/>
      <c r="I48" s="83"/>
      <c r="J48" s="84"/>
      <c r="K48" s="83"/>
      <c r="L48" s="84"/>
      <c r="M48" s="83">
        <v>3747088.4200000004</v>
      </c>
      <c r="N48" s="84">
        <v>3747088.4200000004</v>
      </c>
      <c r="O48" s="83">
        <v>1736414.29</v>
      </c>
      <c r="P48" s="85">
        <v>1736414.29</v>
      </c>
    </row>
    <row r="49" spans="2:16" ht="15.75" thickBot="1" x14ac:dyDescent="0.25">
      <c r="B49" s="53"/>
      <c r="C49" s="54">
        <v>5.3</v>
      </c>
      <c r="D49" s="344" t="s">
        <v>64</v>
      </c>
      <c r="E49" s="86">
        <f>E48/12</f>
        <v>0</v>
      </c>
      <c r="F49" s="87">
        <f t="shared" ref="F49:P49" si="2">F48/12</f>
        <v>0</v>
      </c>
      <c r="G49" s="349">
        <f t="shared" si="2"/>
        <v>0</v>
      </c>
      <c r="H49" s="87">
        <f>H48/12</f>
        <v>0</v>
      </c>
      <c r="I49" s="86">
        <f t="shared" si="2"/>
        <v>0</v>
      </c>
      <c r="J49" s="87">
        <f t="shared" si="2"/>
        <v>0</v>
      </c>
      <c r="K49" s="86">
        <f t="shared" si="2"/>
        <v>0</v>
      </c>
      <c r="L49" s="87">
        <f t="shared" si="2"/>
        <v>0</v>
      </c>
      <c r="M49" s="86">
        <f>M48/12</f>
        <v>312257.36833333335</v>
      </c>
      <c r="N49" s="87">
        <f>N48/12</f>
        <v>312257.36833333335</v>
      </c>
      <c r="O49" s="86">
        <f t="shared" si="2"/>
        <v>144701.19083333333</v>
      </c>
      <c r="P49" s="87">
        <f t="shared" si="2"/>
        <v>144701.19083333333</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65</v>
      </c>
      <c r="C52" s="101" t="s">
        <v>66</v>
      </c>
      <c r="D52" s="102"/>
      <c r="E52" s="103"/>
      <c r="F52" s="104"/>
      <c r="G52" s="104"/>
      <c r="H52" s="104"/>
      <c r="I52" s="104"/>
      <c r="J52" s="104"/>
      <c r="K52" s="98"/>
      <c r="L52" s="104"/>
      <c r="M52" s="104"/>
      <c r="N52" s="104"/>
      <c r="O52" s="104"/>
      <c r="P52" s="105"/>
    </row>
    <row r="53" spans="2:16" ht="15.75" thickBot="1" x14ac:dyDescent="0.25">
      <c r="B53" s="106" t="s">
        <v>67</v>
      </c>
      <c r="C53" s="107" t="s">
        <v>68</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69</v>
      </c>
      <c r="C55" s="114"/>
      <c r="D55" s="114"/>
      <c r="E55" s="113"/>
      <c r="F55" s="113"/>
      <c r="G55" s="113"/>
      <c r="H55" s="113"/>
      <c r="I55" s="113"/>
      <c r="J55" s="113"/>
      <c r="K55" s="113"/>
      <c r="L55" s="113"/>
      <c r="M55" s="113"/>
      <c r="N55" s="113"/>
      <c r="O55" s="113"/>
      <c r="P55" s="113"/>
    </row>
    <row r="56" spans="2:16" ht="17.25" customHeight="1" x14ac:dyDescent="0.25">
      <c r="B56" s="114"/>
      <c r="C56" s="194" t="s">
        <v>18</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71</v>
      </c>
      <c r="D58" s="28"/>
    </row>
    <row r="59" spans="2:16" ht="17.25" customHeight="1" x14ac:dyDescent="0.2">
      <c r="B59" s="28"/>
      <c r="C59" s="194" t="s">
        <v>72</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4"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Form_x000D_&amp;1#&amp;"FS Elliot Pro"&amp;9&amp;K737373 Classification: Internal Use&amp;C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D32" zoomScale="70" zoomScaleNormal="70" workbookViewId="0">
      <selection activeCell="O58" sqref="O58"/>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0</v>
      </c>
      <c r="C1" s="11"/>
      <c r="D1" s="11"/>
    </row>
    <row r="2" spans="2:16" ht="15.75" x14ac:dyDescent="0.25">
      <c r="B2" s="13" t="s">
        <v>24</v>
      </c>
      <c r="C2" s="11"/>
      <c r="D2" s="11"/>
    </row>
    <row r="3" spans="2:16" ht="15.75" x14ac:dyDescent="0.25">
      <c r="B3" s="13" t="s">
        <v>73</v>
      </c>
      <c r="C3" s="11"/>
      <c r="D3" s="117"/>
    </row>
    <row r="4" spans="2:16" x14ac:dyDescent="0.2">
      <c r="B4" s="11"/>
      <c r="C4" s="11"/>
      <c r="D4" s="11"/>
    </row>
    <row r="5" spans="2:16" s="5" customFormat="1" ht="15.75" x14ac:dyDescent="0.25">
      <c r="B5" s="25" t="s">
        <v>26</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9</v>
      </c>
      <c r="C7" s="26"/>
      <c r="D7" s="26"/>
      <c r="E7" s="282"/>
      <c r="F7" s="282"/>
      <c r="G7" s="6"/>
      <c r="H7" s="6"/>
      <c r="K7" s="6"/>
      <c r="L7" s="6"/>
      <c r="M7" s="6"/>
      <c r="N7" s="6"/>
    </row>
    <row r="8" spans="2:16" s="5" customFormat="1" ht="15" customHeight="1" x14ac:dyDescent="0.2">
      <c r="B8" s="341"/>
      <c r="C8" s="317"/>
      <c r="D8" s="318" t="str">
        <f>'Cover Page'!C8</f>
        <v>Principal Life Insurance Company</v>
      </c>
      <c r="E8" s="282"/>
      <c r="F8" s="282"/>
      <c r="G8" s="6"/>
      <c r="H8" s="7"/>
      <c r="I8" s="6"/>
      <c r="J8" s="6"/>
      <c r="K8" s="6"/>
      <c r="L8" s="6"/>
      <c r="M8" s="6"/>
      <c r="N8" s="7"/>
      <c r="O8" s="6"/>
      <c r="P8" s="6"/>
    </row>
    <row r="9" spans="2:16" s="5" customFormat="1" ht="15.75" customHeight="1" x14ac:dyDescent="0.25">
      <c r="B9" s="32" t="s">
        <v>28</v>
      </c>
      <c r="C9" s="26"/>
      <c r="D9" s="26"/>
      <c r="E9" s="283" t="s">
        <v>74</v>
      </c>
      <c r="F9" s="282"/>
      <c r="I9" s="6"/>
      <c r="J9" s="6"/>
      <c r="O9" s="6"/>
      <c r="P9" s="6"/>
    </row>
    <row r="10" spans="2:16" s="5" customFormat="1" ht="15" customHeight="1" x14ac:dyDescent="0.2">
      <c r="B10" s="341"/>
      <c r="C10" s="317"/>
      <c r="D10" s="319" t="str">
        <f>'Cover Page'!C9</f>
        <v>Principal Financial Group</v>
      </c>
      <c r="E10" s="282"/>
      <c r="F10" s="282"/>
      <c r="H10" s="7"/>
      <c r="I10" s="6"/>
      <c r="J10" s="6"/>
      <c r="K10" s="6"/>
      <c r="L10" s="6"/>
      <c r="N10" s="7"/>
      <c r="O10" s="6"/>
      <c r="P10" s="6"/>
    </row>
    <row r="11" spans="2:16" s="5" customFormat="1" ht="15.75" customHeight="1" x14ac:dyDescent="0.25">
      <c r="B11" s="32" t="s">
        <v>4</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30</v>
      </c>
      <c r="H15" s="260"/>
      <c r="I15" s="260"/>
      <c r="J15" s="260"/>
      <c r="K15" s="259"/>
      <c r="L15" s="260"/>
      <c r="M15" s="260" t="s">
        <v>30</v>
      </c>
      <c r="N15" s="260"/>
      <c r="O15" s="260"/>
      <c r="P15" s="272"/>
    </row>
    <row r="16" spans="2:16" s="12" customFormat="1" ht="16.5" customHeight="1" thickBot="1" x14ac:dyDescent="0.25">
      <c r="B16" s="11"/>
      <c r="C16" s="11"/>
      <c r="D16" s="11"/>
      <c r="E16" s="261"/>
      <c r="F16" s="275"/>
      <c r="G16" s="277" t="s">
        <v>31</v>
      </c>
      <c r="H16" s="275"/>
      <c r="I16" s="275"/>
      <c r="J16" s="276"/>
      <c r="K16" s="262"/>
      <c r="L16" s="263"/>
      <c r="M16" s="264" t="s">
        <v>32</v>
      </c>
      <c r="N16" s="263"/>
      <c r="O16" s="263"/>
      <c r="P16" s="265"/>
    </row>
    <row r="17" spans="2:16" s="12" customFormat="1" ht="16.5" thickBot="1" x14ac:dyDescent="0.3">
      <c r="B17" s="11"/>
      <c r="C17" s="11"/>
      <c r="D17" s="11"/>
      <c r="E17" s="279" t="s">
        <v>33</v>
      </c>
      <c r="F17" s="278"/>
      <c r="G17" s="279"/>
      <c r="H17" s="281" t="s">
        <v>34</v>
      </c>
      <c r="I17" s="270" t="s">
        <v>35</v>
      </c>
      <c r="J17" s="271"/>
      <c r="K17" s="279" t="s">
        <v>33</v>
      </c>
      <c r="L17" s="280"/>
      <c r="M17" s="279" t="s">
        <v>34</v>
      </c>
      <c r="N17" s="280"/>
      <c r="O17" s="270" t="s">
        <v>35</v>
      </c>
      <c r="P17" s="271"/>
    </row>
    <row r="18" spans="2:16" s="12" customFormat="1" x14ac:dyDescent="0.2">
      <c r="B18" s="11"/>
      <c r="C18" s="11"/>
      <c r="D18" s="11"/>
      <c r="E18" s="35" t="s">
        <v>36</v>
      </c>
      <c r="F18" s="36" t="s">
        <v>36</v>
      </c>
      <c r="G18" s="35" t="s">
        <v>36</v>
      </c>
      <c r="H18" s="37" t="s">
        <v>36</v>
      </c>
      <c r="I18" s="35" t="s">
        <v>36</v>
      </c>
      <c r="J18" s="37" t="s">
        <v>36</v>
      </c>
      <c r="K18" s="35" t="s">
        <v>36</v>
      </c>
      <c r="L18" s="37" t="s">
        <v>36</v>
      </c>
      <c r="M18" s="35" t="s">
        <v>36</v>
      </c>
      <c r="N18" s="37" t="s">
        <v>36</v>
      </c>
      <c r="O18" s="35" t="s">
        <v>36</v>
      </c>
      <c r="P18" s="37" t="s">
        <v>36</v>
      </c>
    </row>
    <row r="19" spans="2:16" s="12" customFormat="1" ht="32.25" thickBot="1" x14ac:dyDescent="0.25">
      <c r="B19" s="256"/>
      <c r="C19" s="253"/>
      <c r="D19" s="258" t="s">
        <v>75</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38</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3</v>
      </c>
      <c r="C21" s="47" t="s">
        <v>76</v>
      </c>
      <c r="D21" s="353"/>
      <c r="E21" s="120"/>
      <c r="F21" s="121"/>
      <c r="G21" s="120"/>
      <c r="H21" s="122"/>
      <c r="I21" s="120"/>
      <c r="J21" s="121"/>
      <c r="K21" s="120"/>
      <c r="L21" s="121"/>
      <c r="M21" s="120"/>
      <c r="N21" s="122"/>
      <c r="O21" s="120"/>
      <c r="P21" s="121"/>
    </row>
    <row r="22" spans="2:16" s="12" customFormat="1" x14ac:dyDescent="0.2">
      <c r="B22" s="53"/>
      <c r="C22" s="54">
        <v>1.1000000000000001</v>
      </c>
      <c r="D22" s="344" t="s">
        <v>77</v>
      </c>
      <c r="E22" s="358"/>
      <c r="F22" s="124"/>
      <c r="G22" s="123"/>
      <c r="H22" s="124"/>
      <c r="I22" s="123"/>
      <c r="J22" s="124"/>
      <c r="K22" s="123"/>
      <c r="L22" s="124"/>
      <c r="M22" s="123">
        <v>174007957.92000103</v>
      </c>
      <c r="N22" s="124">
        <v>174007957.92000103</v>
      </c>
      <c r="O22" s="123">
        <v>68551625.199999958</v>
      </c>
      <c r="P22" s="124">
        <v>68551625.199999958</v>
      </c>
    </row>
    <row r="23" spans="2:16" s="12" customFormat="1" x14ac:dyDescent="0.2">
      <c r="B23" s="53"/>
      <c r="C23" s="54">
        <v>1.2</v>
      </c>
      <c r="D23" s="344" t="s">
        <v>78</v>
      </c>
      <c r="E23" s="123"/>
      <c r="F23" s="124"/>
      <c r="G23" s="123"/>
      <c r="H23" s="124"/>
      <c r="I23" s="123"/>
      <c r="J23" s="124"/>
      <c r="K23" s="123"/>
      <c r="L23" s="124"/>
      <c r="M23" s="123">
        <v>75066.409999999989</v>
      </c>
      <c r="N23" s="124">
        <v>75066.409999999989</v>
      </c>
      <c r="O23" s="123">
        <v>13536.15</v>
      </c>
      <c r="P23" s="124">
        <v>13536.15</v>
      </c>
    </row>
    <row r="24" spans="2:16" s="12" customFormat="1" x14ac:dyDescent="0.2">
      <c r="B24" s="53"/>
      <c r="C24" s="54">
        <v>1.3</v>
      </c>
      <c r="D24" s="344" t="s">
        <v>79</v>
      </c>
      <c r="E24" s="123"/>
      <c r="F24" s="124"/>
      <c r="G24" s="123"/>
      <c r="H24" s="124"/>
      <c r="I24" s="123"/>
      <c r="J24" s="124"/>
      <c r="K24" s="123"/>
      <c r="L24" s="124"/>
      <c r="M24" s="123">
        <v>64037.060000000012</v>
      </c>
      <c r="N24" s="124">
        <v>64037.060000000012</v>
      </c>
      <c r="O24" s="123">
        <v>14004</v>
      </c>
      <c r="P24" s="124">
        <v>14004</v>
      </c>
    </row>
    <row r="25" spans="2:16" s="12" customFormat="1" x14ac:dyDescent="0.2">
      <c r="B25" s="53"/>
      <c r="C25" s="54">
        <v>1.4</v>
      </c>
      <c r="D25" s="344" t="s">
        <v>80</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6</v>
      </c>
      <c r="C27" s="82" t="s">
        <v>81</v>
      </c>
      <c r="D27" s="344"/>
      <c r="E27" s="130"/>
      <c r="F27" s="131"/>
      <c r="G27" s="130"/>
      <c r="H27" s="132"/>
      <c r="I27" s="130"/>
      <c r="J27" s="131"/>
      <c r="K27" s="130"/>
      <c r="L27" s="131"/>
      <c r="M27" s="130"/>
      <c r="N27" s="132"/>
      <c r="O27" s="130"/>
      <c r="P27" s="131"/>
    </row>
    <row r="28" spans="2:16" s="12" customFormat="1" x14ac:dyDescent="0.2">
      <c r="B28" s="53"/>
      <c r="C28" s="54">
        <v>2.1</v>
      </c>
      <c r="D28" s="344" t="s">
        <v>82</v>
      </c>
      <c r="E28" s="130"/>
      <c r="F28" s="131"/>
      <c r="G28" s="130"/>
      <c r="H28" s="132"/>
      <c r="I28" s="130"/>
      <c r="J28" s="131"/>
      <c r="K28" s="130"/>
      <c r="L28" s="131"/>
      <c r="M28" s="130"/>
      <c r="N28" s="132"/>
      <c r="O28" s="130"/>
      <c r="P28" s="131"/>
    </row>
    <row r="29" spans="2:16" s="12" customFormat="1" x14ac:dyDescent="0.2">
      <c r="B29" s="53"/>
      <c r="C29" s="54"/>
      <c r="D29" s="344" t="s">
        <v>83</v>
      </c>
      <c r="E29" s="123"/>
      <c r="F29" s="133"/>
      <c r="G29" s="123"/>
      <c r="H29" s="133"/>
      <c r="I29" s="123"/>
      <c r="J29" s="133"/>
      <c r="K29" s="123"/>
      <c r="L29" s="133"/>
      <c r="M29" s="123">
        <v>105718464.53999999</v>
      </c>
      <c r="N29" s="133"/>
      <c r="O29" s="123">
        <v>49530091.719999969</v>
      </c>
      <c r="P29" s="133"/>
    </row>
    <row r="30" spans="2:16" s="12" customFormat="1" ht="28.5" customHeight="1" x14ac:dyDescent="0.2">
      <c r="B30" s="53"/>
      <c r="C30" s="54"/>
      <c r="D30" s="345" t="s">
        <v>84</v>
      </c>
      <c r="E30" s="134"/>
      <c r="F30" s="124"/>
      <c r="G30" s="134"/>
      <c r="H30" s="124"/>
      <c r="I30" s="134"/>
      <c r="J30" s="124"/>
      <c r="K30" s="134"/>
      <c r="L30" s="124"/>
      <c r="M30" s="134"/>
      <c r="N30" s="124">
        <v>110217117.25999999</v>
      </c>
      <c r="O30" s="134"/>
      <c r="P30" s="124">
        <v>51684640.99999997</v>
      </c>
    </row>
    <row r="31" spans="2:16" s="12" customFormat="1" x14ac:dyDescent="0.2">
      <c r="B31" s="53"/>
      <c r="C31" s="54">
        <v>2.2000000000000002</v>
      </c>
      <c r="D31" s="344" t="s">
        <v>85</v>
      </c>
      <c r="E31" s="130"/>
      <c r="F31" s="131"/>
      <c r="G31" s="130"/>
      <c r="H31" s="132"/>
      <c r="I31" s="130"/>
      <c r="J31" s="131"/>
      <c r="K31" s="130"/>
      <c r="L31" s="131"/>
      <c r="M31" s="130"/>
      <c r="N31" s="132"/>
      <c r="O31" s="130"/>
      <c r="P31" s="131"/>
    </row>
    <row r="32" spans="2:16" s="12" customFormat="1" ht="30" x14ac:dyDescent="0.2">
      <c r="B32" s="53"/>
      <c r="C32" s="54"/>
      <c r="D32" s="345" t="s">
        <v>86</v>
      </c>
      <c r="E32" s="123"/>
      <c r="F32" s="133"/>
      <c r="G32" s="123"/>
      <c r="H32" s="135"/>
      <c r="I32" s="123"/>
      <c r="J32" s="133"/>
      <c r="K32" s="123"/>
      <c r="L32" s="133"/>
      <c r="M32" s="123">
        <v>7375057.168990219</v>
      </c>
      <c r="N32" s="135"/>
      <c r="O32" s="123">
        <v>2905454.2155458406</v>
      </c>
      <c r="P32" s="133"/>
    </row>
    <row r="33" spans="2:16" s="12" customFormat="1" ht="30" x14ac:dyDescent="0.2">
      <c r="B33" s="53"/>
      <c r="C33" s="54"/>
      <c r="D33" s="345" t="s">
        <v>87</v>
      </c>
      <c r="E33" s="134"/>
      <c r="F33" s="124"/>
      <c r="G33" s="134"/>
      <c r="H33" s="136"/>
      <c r="I33" s="134"/>
      <c r="J33" s="124"/>
      <c r="K33" s="134"/>
      <c r="L33" s="124"/>
      <c r="M33" s="134"/>
      <c r="N33" s="136">
        <v>1330287.2959605644</v>
      </c>
      <c r="O33" s="134"/>
      <c r="P33" s="124">
        <v>524075.77912577748</v>
      </c>
    </row>
    <row r="34" spans="2:16" s="12" customFormat="1" x14ac:dyDescent="0.2">
      <c r="B34" s="53"/>
      <c r="C34" s="54">
        <v>2.2999999999999998</v>
      </c>
      <c r="D34" s="344" t="s">
        <v>88</v>
      </c>
      <c r="E34" s="123"/>
      <c r="F34" s="133"/>
      <c r="G34" s="123"/>
      <c r="H34" s="135"/>
      <c r="I34" s="123"/>
      <c r="J34" s="133"/>
      <c r="K34" s="123"/>
      <c r="L34" s="133"/>
      <c r="M34" s="123">
        <v>6399190.0936034461</v>
      </c>
      <c r="N34" s="135"/>
      <c r="O34" s="123">
        <v>2521004.706474022</v>
      </c>
      <c r="P34" s="133"/>
    </row>
    <row r="35" spans="2:16" s="12" customFormat="1" x14ac:dyDescent="0.2">
      <c r="B35" s="53"/>
      <c r="C35" s="54">
        <v>2.4</v>
      </c>
      <c r="D35" s="344" t="s">
        <v>89</v>
      </c>
      <c r="E35" s="130"/>
      <c r="F35" s="131"/>
      <c r="G35" s="130"/>
      <c r="H35" s="132"/>
      <c r="I35" s="130"/>
      <c r="J35" s="131"/>
      <c r="K35" s="130"/>
      <c r="L35" s="131"/>
      <c r="M35" s="130"/>
      <c r="N35" s="132"/>
      <c r="O35" s="130"/>
      <c r="P35" s="131"/>
    </row>
    <row r="36" spans="2:16" s="12" customFormat="1" ht="30" x14ac:dyDescent="0.2">
      <c r="B36" s="53"/>
      <c r="C36" s="54"/>
      <c r="D36" s="345" t="s">
        <v>90</v>
      </c>
      <c r="E36" s="123"/>
      <c r="F36" s="133"/>
      <c r="G36" s="123"/>
      <c r="H36" s="135"/>
      <c r="I36" s="123"/>
      <c r="J36" s="133"/>
      <c r="K36" s="123"/>
      <c r="L36" s="133"/>
      <c r="M36" s="123"/>
      <c r="N36" s="135"/>
      <c r="O36" s="123"/>
      <c r="P36" s="133"/>
    </row>
    <row r="37" spans="2:16" s="12" customFormat="1" ht="30" x14ac:dyDescent="0.2">
      <c r="B37" s="53"/>
      <c r="C37" s="54"/>
      <c r="D37" s="345" t="s">
        <v>91</v>
      </c>
      <c r="E37" s="134"/>
      <c r="F37" s="124"/>
      <c r="G37" s="134"/>
      <c r="H37" s="136"/>
      <c r="I37" s="134"/>
      <c r="J37" s="124"/>
      <c r="K37" s="134"/>
      <c r="L37" s="124"/>
      <c r="M37" s="134"/>
      <c r="N37" s="136"/>
      <c r="O37" s="134"/>
      <c r="P37" s="124"/>
    </row>
    <row r="38" spans="2:16" s="12" customFormat="1" x14ac:dyDescent="0.2">
      <c r="B38" s="53"/>
      <c r="C38" s="54">
        <v>2.5</v>
      </c>
      <c r="D38" s="344" t="s">
        <v>92</v>
      </c>
      <c r="E38" s="123"/>
      <c r="F38" s="133"/>
      <c r="G38" s="123"/>
      <c r="H38" s="135"/>
      <c r="I38" s="123"/>
      <c r="J38" s="133"/>
      <c r="K38" s="123"/>
      <c r="L38" s="133"/>
      <c r="M38" s="123"/>
      <c r="N38" s="135"/>
      <c r="O38" s="123"/>
      <c r="P38" s="133"/>
    </row>
    <row r="39" spans="2:16" s="12" customFormat="1" x14ac:dyDescent="0.2">
      <c r="B39" s="53"/>
      <c r="C39" s="54">
        <v>2.6</v>
      </c>
      <c r="D39" s="344" t="s">
        <v>93</v>
      </c>
      <c r="E39" s="130"/>
      <c r="F39" s="131"/>
      <c r="G39" s="130"/>
      <c r="H39" s="132"/>
      <c r="I39" s="130"/>
      <c r="J39" s="131"/>
      <c r="K39" s="130"/>
      <c r="L39" s="131"/>
      <c r="M39" s="130"/>
      <c r="N39" s="132"/>
      <c r="O39" s="130"/>
      <c r="P39" s="131"/>
    </row>
    <row r="40" spans="2:16" s="12" customFormat="1" ht="28.5" customHeight="1" x14ac:dyDescent="0.2">
      <c r="B40" s="53"/>
      <c r="C40" s="54"/>
      <c r="D40" s="345" t="s">
        <v>94</v>
      </c>
      <c r="E40" s="123"/>
      <c r="F40" s="133"/>
      <c r="G40" s="123"/>
      <c r="H40" s="135"/>
      <c r="I40" s="123"/>
      <c r="J40" s="133"/>
      <c r="K40" s="123"/>
      <c r="L40" s="133"/>
      <c r="M40" s="123"/>
      <c r="N40" s="135"/>
      <c r="O40" s="123"/>
      <c r="P40" s="133"/>
    </row>
    <row r="41" spans="2:16" s="12" customFormat="1" ht="27.95" customHeight="1" x14ac:dyDescent="0.2">
      <c r="B41" s="53"/>
      <c r="C41" s="54"/>
      <c r="D41" s="345" t="s">
        <v>95</v>
      </c>
      <c r="E41" s="134"/>
      <c r="F41" s="124"/>
      <c r="G41" s="134"/>
      <c r="H41" s="136"/>
      <c r="I41" s="134"/>
      <c r="J41" s="124"/>
      <c r="K41" s="134"/>
      <c r="L41" s="124"/>
      <c r="M41" s="134"/>
      <c r="N41" s="136"/>
      <c r="O41" s="134"/>
      <c r="P41" s="124"/>
    </row>
    <row r="42" spans="2:16" s="12" customFormat="1" x14ac:dyDescent="0.2">
      <c r="B42" s="53"/>
      <c r="C42" s="54">
        <v>2.7</v>
      </c>
      <c r="D42" s="344" t="s">
        <v>96</v>
      </c>
      <c r="E42" s="130"/>
      <c r="F42" s="131"/>
      <c r="G42" s="130"/>
      <c r="H42" s="132"/>
      <c r="I42" s="130"/>
      <c r="J42" s="131"/>
      <c r="K42" s="130"/>
      <c r="L42" s="131"/>
      <c r="M42" s="130"/>
      <c r="N42" s="132"/>
      <c r="O42" s="130"/>
      <c r="P42" s="131"/>
    </row>
    <row r="43" spans="2:16" s="12" customFormat="1" x14ac:dyDescent="0.2">
      <c r="B43" s="53"/>
      <c r="C43" s="54"/>
      <c r="D43" s="345" t="s">
        <v>97</v>
      </c>
      <c r="E43" s="123"/>
      <c r="F43" s="133"/>
      <c r="G43" s="123"/>
      <c r="H43" s="135"/>
      <c r="I43" s="123"/>
      <c r="J43" s="133"/>
      <c r="K43" s="123"/>
      <c r="L43" s="133"/>
      <c r="M43" s="123"/>
      <c r="N43" s="135"/>
      <c r="O43" s="123"/>
      <c r="P43" s="133"/>
    </row>
    <row r="44" spans="2:16" s="12" customFormat="1" ht="30" x14ac:dyDescent="0.2">
      <c r="B44" s="53"/>
      <c r="C44" s="54"/>
      <c r="D44" s="345" t="s">
        <v>98</v>
      </c>
      <c r="E44" s="134"/>
      <c r="F44" s="124"/>
      <c r="G44" s="134"/>
      <c r="H44" s="136"/>
      <c r="I44" s="134"/>
      <c r="J44" s="124"/>
      <c r="K44" s="134"/>
      <c r="L44" s="124"/>
      <c r="M44" s="134"/>
      <c r="N44" s="136"/>
      <c r="O44" s="134"/>
      <c r="P44" s="124"/>
    </row>
    <row r="45" spans="2:16" s="12" customFormat="1" x14ac:dyDescent="0.2">
      <c r="B45" s="53"/>
      <c r="C45" s="137" t="s">
        <v>99</v>
      </c>
      <c r="D45" s="344" t="s">
        <v>100</v>
      </c>
      <c r="E45" s="123"/>
      <c r="F45" s="138"/>
      <c r="G45" s="123"/>
      <c r="H45" s="139"/>
      <c r="I45" s="123"/>
      <c r="J45" s="138"/>
      <c r="K45" s="123"/>
      <c r="L45" s="138"/>
      <c r="M45" s="123"/>
      <c r="N45" s="139"/>
      <c r="O45" s="123"/>
      <c r="P45" s="138"/>
    </row>
    <row r="46" spans="2:16" s="12" customFormat="1" x14ac:dyDescent="0.2">
      <c r="B46" s="53"/>
      <c r="C46" s="54">
        <v>2.9</v>
      </c>
      <c r="D46" s="344" t="s">
        <v>101</v>
      </c>
      <c r="E46" s="130"/>
      <c r="F46" s="140"/>
      <c r="G46" s="130"/>
      <c r="H46" s="141"/>
      <c r="I46" s="130"/>
      <c r="J46" s="140"/>
      <c r="K46" s="130"/>
      <c r="L46" s="140"/>
      <c r="M46" s="130"/>
      <c r="N46" s="141"/>
      <c r="O46" s="130"/>
      <c r="P46" s="140"/>
    </row>
    <row r="47" spans="2:16" s="12" customFormat="1" x14ac:dyDescent="0.2">
      <c r="B47" s="53"/>
      <c r="C47" s="54"/>
      <c r="D47" s="345" t="s">
        <v>102</v>
      </c>
      <c r="E47" s="123"/>
      <c r="F47" s="142"/>
      <c r="G47" s="123"/>
      <c r="H47" s="143"/>
      <c r="I47" s="123"/>
      <c r="J47" s="142"/>
      <c r="K47" s="123"/>
      <c r="L47" s="142"/>
      <c r="M47" s="123"/>
      <c r="N47" s="143"/>
      <c r="O47" s="123"/>
      <c r="P47" s="142"/>
    </row>
    <row r="48" spans="2:16" s="12" customFormat="1" x14ac:dyDescent="0.2">
      <c r="B48" s="53"/>
      <c r="C48" s="54"/>
      <c r="D48" s="344" t="s">
        <v>103</v>
      </c>
      <c r="E48" s="123"/>
      <c r="F48" s="142"/>
      <c r="G48" s="123"/>
      <c r="H48" s="143"/>
      <c r="I48" s="123"/>
      <c r="J48" s="142"/>
      <c r="K48" s="123"/>
      <c r="L48" s="142"/>
      <c r="M48" s="123"/>
      <c r="N48" s="143"/>
      <c r="O48" s="123"/>
      <c r="P48" s="142"/>
    </row>
    <row r="49" spans="1:16" s="12" customFormat="1" x14ac:dyDescent="0.2">
      <c r="B49" s="53"/>
      <c r="C49" s="54"/>
      <c r="D49" s="344" t="s">
        <v>104</v>
      </c>
      <c r="E49" s="123"/>
      <c r="F49" s="138"/>
      <c r="G49" s="123"/>
      <c r="H49" s="139"/>
      <c r="I49" s="123"/>
      <c r="J49" s="138"/>
      <c r="K49" s="123"/>
      <c r="L49" s="138"/>
      <c r="M49" s="123"/>
      <c r="N49" s="139"/>
      <c r="O49" s="123"/>
      <c r="P49" s="138"/>
    </row>
    <row r="50" spans="1:16" s="12" customFormat="1" x14ac:dyDescent="0.2">
      <c r="B50" s="53"/>
      <c r="C50" s="144" t="s">
        <v>105</v>
      </c>
      <c r="D50" s="344" t="s">
        <v>106</v>
      </c>
      <c r="E50" s="123"/>
      <c r="F50" s="124"/>
      <c r="G50" s="123"/>
      <c r="H50" s="136"/>
      <c r="I50" s="123"/>
      <c r="J50" s="124"/>
      <c r="K50" s="123"/>
      <c r="L50" s="124"/>
      <c r="M50" s="123"/>
      <c r="N50" s="136"/>
      <c r="O50" s="123"/>
      <c r="P50" s="124"/>
    </row>
    <row r="51" spans="1:16" s="12" customFormat="1" x14ac:dyDescent="0.2">
      <c r="A51" s="145"/>
      <c r="B51" s="53"/>
      <c r="C51" s="144" t="s">
        <v>107</v>
      </c>
      <c r="D51" s="345" t="s">
        <v>108</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106694331.61538677</v>
      </c>
      <c r="N51" s="79">
        <f>N30+N33+N37+N41+N44+N47+N48+N50</f>
        <v>111547404.55596055</v>
      </c>
      <c r="O51" s="78">
        <f>O29+O32-O34+O36-O38+O40+O43-O45+O47+O48-O49+O50</f>
        <v>49914541.229071788</v>
      </c>
      <c r="P51" s="79">
        <f>P30+P33+P37+P41+P44+P47+P48+P50</f>
        <v>52208716.77912575</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69</v>
      </c>
      <c r="D54" s="114"/>
    </row>
    <row r="55" spans="1:16" s="12" customFormat="1" ht="13.15" customHeight="1" x14ac:dyDescent="0.25">
      <c r="B55" s="114"/>
      <c r="C55" s="114"/>
      <c r="D55" s="149" t="s">
        <v>18</v>
      </c>
    </row>
    <row r="56" spans="1:16" s="12" customFormat="1" ht="15.75" x14ac:dyDescent="0.25">
      <c r="B56" s="114"/>
      <c r="C56" s="114"/>
      <c r="D56" s="114" t="s">
        <v>109</v>
      </c>
    </row>
    <row r="57" spans="1:16" s="12" customFormat="1" ht="13.15" customHeight="1" x14ac:dyDescent="0.25">
      <c r="B57" s="114"/>
      <c r="C57" s="114"/>
      <c r="D57" s="114" t="s">
        <v>71</v>
      </c>
      <c r="E57" s="150"/>
    </row>
    <row r="58" spans="1:16" s="12" customFormat="1" ht="13.15" customHeight="1" x14ac:dyDescent="0.2">
      <c r="B58" s="11"/>
      <c r="C58" s="28"/>
      <c r="D58" s="149" t="s">
        <v>72</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Form_x000D_&amp;1#&amp;"FS Elliot Pro"&amp;9&amp;K737373 Classification: Internal Use&amp;C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73" zoomScale="70" zoomScaleNormal="70" workbookViewId="0">
      <selection activeCell="C1" sqref="C1"/>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0</v>
      </c>
    </row>
    <row r="2" spans="2:4" ht="15.75" x14ac:dyDescent="0.25">
      <c r="B2" s="13" t="s">
        <v>110</v>
      </c>
    </row>
    <row r="3" spans="2:4" ht="15.75" x14ac:dyDescent="0.25">
      <c r="B3" s="13" t="s">
        <v>111</v>
      </c>
    </row>
    <row r="5" spans="2:4" ht="15.75" x14ac:dyDescent="0.25">
      <c r="B5" s="25" t="s">
        <v>26</v>
      </c>
    </row>
    <row r="6" spans="2:4" ht="18.75" customHeight="1" x14ac:dyDescent="0.2">
      <c r="B6" s="151">
        <f>'Cover Page'!C7</f>
        <v>0</v>
      </c>
      <c r="D6" s="288" t="s">
        <v>112</v>
      </c>
    </row>
    <row r="7" spans="2:4" ht="15.75" customHeight="1" x14ac:dyDescent="0.25">
      <c r="B7" s="25" t="s">
        <v>9</v>
      </c>
    </row>
    <row r="8" spans="2:4" ht="15" customHeight="1" x14ac:dyDescent="0.2">
      <c r="B8" s="152" t="str">
        <f>'Cover Page'!C8</f>
        <v>Principal Life Insurance Company</v>
      </c>
    </row>
    <row r="9" spans="2:4" ht="15.75" customHeight="1" x14ac:dyDescent="0.25">
      <c r="B9" s="32" t="s">
        <v>28</v>
      </c>
    </row>
    <row r="10" spans="2:4" ht="15" customHeight="1" x14ac:dyDescent="0.2">
      <c r="B10" s="152" t="str">
        <f>'Cover Page'!C9</f>
        <v>Principal Financial Group</v>
      </c>
    </row>
    <row r="11" spans="2:4" ht="15.75" x14ac:dyDescent="0.25">
      <c r="B11" s="32" t="s">
        <v>4</v>
      </c>
    </row>
    <row r="12" spans="2:4" x14ac:dyDescent="0.2">
      <c r="B12" s="152" t="str">
        <f>'Cover Page'!C6</f>
        <v>2024</v>
      </c>
    </row>
    <row r="14" spans="2:4" ht="15.75" thickBot="1" x14ac:dyDescent="0.25"/>
    <row r="15" spans="2:4" s="11" customFormat="1" ht="16.5" thickBot="1" x14ac:dyDescent="0.3">
      <c r="B15" s="153" t="s">
        <v>113</v>
      </c>
      <c r="C15" s="160" t="s">
        <v>114</v>
      </c>
      <c r="D15" s="327" t="s">
        <v>115</v>
      </c>
    </row>
    <row r="16" spans="2:4" s="162" customFormat="1" ht="16.5" thickBot="1" x14ac:dyDescent="0.3">
      <c r="B16" s="154">
        <v>1</v>
      </c>
      <c r="C16" s="161">
        <v>2</v>
      </c>
      <c r="D16" s="326">
        <v>3</v>
      </c>
    </row>
    <row r="17" spans="2:4" s="11" customFormat="1" ht="15.75" x14ac:dyDescent="0.25">
      <c r="B17" s="155" t="s">
        <v>116</v>
      </c>
      <c r="C17" s="163"/>
      <c r="D17" s="286"/>
    </row>
    <row r="18" spans="2:4" s="11" customFormat="1" ht="75" x14ac:dyDescent="0.2">
      <c r="B18" s="362" t="s">
        <v>117</v>
      </c>
      <c r="C18" s="164"/>
      <c r="D18" s="287" t="s">
        <v>118</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119</v>
      </c>
      <c r="C24" s="163"/>
      <c r="D24" s="286"/>
    </row>
    <row r="25" spans="2:4" s="11" customFormat="1" x14ac:dyDescent="0.2">
      <c r="B25" s="157" t="s">
        <v>120</v>
      </c>
      <c r="C25" s="165"/>
      <c r="D25" s="285"/>
    </row>
    <row r="26" spans="2:4" s="11" customFormat="1" ht="45" x14ac:dyDescent="0.2">
      <c r="B26" s="362" t="s">
        <v>121</v>
      </c>
      <c r="C26" s="164"/>
      <c r="D26" s="287" t="s">
        <v>122</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123</v>
      </c>
      <c r="C32" s="168"/>
      <c r="D32" s="285"/>
    </row>
    <row r="33" spans="2:4" s="11" customFormat="1" ht="45" x14ac:dyDescent="0.2">
      <c r="B33" s="362" t="s">
        <v>124</v>
      </c>
      <c r="C33" s="164"/>
      <c r="D33" s="287" t="s">
        <v>122</v>
      </c>
    </row>
    <row r="34" spans="2:4" s="11" customFormat="1" ht="60" x14ac:dyDescent="0.2">
      <c r="B34" s="362" t="s">
        <v>125</v>
      </c>
      <c r="C34" s="164"/>
      <c r="D34" s="287" t="s">
        <v>126</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127</v>
      </c>
      <c r="C39" s="168"/>
      <c r="D39" s="285"/>
    </row>
    <row r="40" spans="2:4" s="11" customFormat="1" ht="35.25" customHeight="1" x14ac:dyDescent="0.2">
      <c r="B40" s="362" t="s">
        <v>128</v>
      </c>
      <c r="C40" s="164"/>
      <c r="D40" s="287" t="s">
        <v>129</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130</v>
      </c>
      <c r="C46" s="168"/>
      <c r="D46" s="285"/>
    </row>
    <row r="47" spans="2:4" s="11" customFormat="1" ht="45" x14ac:dyDescent="0.2">
      <c r="B47" s="362" t="s">
        <v>131</v>
      </c>
      <c r="C47" s="164"/>
      <c r="D47" s="287" t="s">
        <v>122</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132</v>
      </c>
      <c r="C53" s="163"/>
      <c r="D53" s="286"/>
    </row>
    <row r="54" spans="2:4" s="11" customFormat="1" x14ac:dyDescent="0.2">
      <c r="B54" s="159" t="s">
        <v>133</v>
      </c>
      <c r="C54" s="165"/>
      <c r="D54" s="285"/>
    </row>
    <row r="55" spans="2:4" s="11" customFormat="1" ht="60" x14ac:dyDescent="0.2">
      <c r="B55" s="363" t="s">
        <v>134</v>
      </c>
      <c r="C55" s="169"/>
      <c r="D55" s="287" t="s">
        <v>135</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136</v>
      </c>
      <c r="C61" s="165"/>
      <c r="D61" s="285"/>
    </row>
    <row r="62" spans="2:4" s="11" customFormat="1" ht="45" x14ac:dyDescent="0.2">
      <c r="B62" s="363" t="s">
        <v>137</v>
      </c>
      <c r="C62" s="169"/>
      <c r="D62" s="287" t="s">
        <v>122</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138</v>
      </c>
      <c r="C68" s="165"/>
      <c r="D68" s="285"/>
    </row>
    <row r="69" spans="2:4" s="11" customFormat="1" ht="45" x14ac:dyDescent="0.2">
      <c r="B69" s="363" t="s">
        <v>139</v>
      </c>
      <c r="C69" s="169"/>
      <c r="D69" s="287" t="s">
        <v>122</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140</v>
      </c>
      <c r="C75" s="165"/>
      <c r="D75" s="285"/>
    </row>
    <row r="76" spans="2:4" s="11" customFormat="1" ht="45" x14ac:dyDescent="0.2">
      <c r="B76" s="363" t="s">
        <v>141</v>
      </c>
      <c r="C76" s="169"/>
      <c r="D76" s="287" t="s">
        <v>122</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69</v>
      </c>
      <c r="C83" s="114"/>
    </row>
    <row r="84" spans="2:4" s="11" customFormat="1" ht="15.75" x14ac:dyDescent="0.2">
      <c r="B84" s="251" t="s">
        <v>18</v>
      </c>
      <c r="C84" s="251"/>
    </row>
    <row r="85" spans="2:4" s="11" customFormat="1" ht="15.75" x14ac:dyDescent="0.25">
      <c r="B85" s="114" t="s">
        <v>70</v>
      </c>
      <c r="C85" s="28"/>
    </row>
    <row r="86" spans="2:4" s="11" customFormat="1" ht="15.75" x14ac:dyDescent="0.25">
      <c r="B86" s="114" t="s">
        <v>71</v>
      </c>
      <c r="C86" s="28"/>
    </row>
    <row r="87" spans="2:4" s="11" customFormat="1" ht="15.75" x14ac:dyDescent="0.2">
      <c r="B87" s="251" t="s">
        <v>72</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Form_x000D_&amp;1#&amp;"FS Elliot Pro"&amp;9&amp;K737373 Classification: Internal Use&amp;R[&amp;A]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P18" zoomScaleNormal="100" workbookViewId="0">
      <selection activeCell="Z22" sqref="Z22"/>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0</v>
      </c>
      <c r="C1" s="28"/>
      <c r="D1" s="28"/>
      <c r="E1" s="2"/>
      <c r="F1" s="1"/>
      <c r="G1" s="1"/>
      <c r="H1" s="6"/>
      <c r="I1" s="6"/>
      <c r="J1" s="3"/>
      <c r="K1" s="4"/>
      <c r="L1" s="4"/>
      <c r="M1" s="4"/>
      <c r="N1" s="5"/>
      <c r="Q1" s="9"/>
      <c r="R1" s="6"/>
      <c r="S1" s="6"/>
      <c r="T1" s="6"/>
      <c r="U1" s="6"/>
      <c r="V1" s="3"/>
      <c r="W1" s="4"/>
      <c r="X1" s="4"/>
      <c r="Y1" s="4"/>
      <c r="Z1" s="5"/>
    </row>
    <row r="2" spans="2:28" ht="15.75" x14ac:dyDescent="0.25">
      <c r="B2" s="13" t="s">
        <v>110</v>
      </c>
      <c r="C2" s="28"/>
      <c r="D2" s="28"/>
      <c r="E2" s="2"/>
      <c r="F2" s="1" t="s">
        <v>142</v>
      </c>
      <c r="G2" s="1"/>
      <c r="H2" s="7"/>
      <c r="I2" s="6" t="s">
        <v>142</v>
      </c>
      <c r="J2" s="6"/>
      <c r="K2" s="6" t="s">
        <v>142</v>
      </c>
      <c r="L2" s="6"/>
      <c r="M2" s="6"/>
      <c r="Q2" s="9"/>
      <c r="R2" s="6" t="s">
        <v>142</v>
      </c>
      <c r="S2" s="6"/>
      <c r="T2" s="7"/>
      <c r="U2" s="6" t="s">
        <v>142</v>
      </c>
      <c r="V2" s="6"/>
      <c r="W2" s="6" t="s">
        <v>142</v>
      </c>
      <c r="X2" s="6"/>
      <c r="Y2" s="6"/>
    </row>
    <row r="3" spans="2:28" ht="15.75" x14ac:dyDescent="0.25">
      <c r="B3" s="13" t="s">
        <v>143</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26</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144</v>
      </c>
      <c r="G6" s="288"/>
      <c r="H6" s="6"/>
      <c r="I6" s="6"/>
      <c r="J6" s="6"/>
      <c r="K6" s="4"/>
      <c r="L6" s="4"/>
      <c r="M6" s="4"/>
      <c r="P6" s="6"/>
      <c r="Q6" s="9"/>
      <c r="R6" s="6"/>
      <c r="S6" s="6"/>
      <c r="T6" s="6"/>
      <c r="U6" s="6"/>
      <c r="V6" s="6"/>
      <c r="W6" s="4"/>
      <c r="X6" s="4"/>
      <c r="Y6" s="4"/>
      <c r="AB6" s="6"/>
    </row>
    <row r="7" spans="2:28" ht="15.75" customHeight="1" x14ac:dyDescent="0.25">
      <c r="B7" s="25" t="s">
        <v>9</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Principal Life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28</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Principal Financial Group</v>
      </c>
      <c r="E10" s="2"/>
      <c r="F10" s="288"/>
      <c r="G10" s="288"/>
      <c r="H10" s="6"/>
      <c r="I10" s="6"/>
      <c r="J10" s="6"/>
      <c r="K10" s="4"/>
      <c r="L10" s="4"/>
      <c r="M10" s="4"/>
      <c r="P10" s="6"/>
      <c r="Q10" s="9"/>
      <c r="R10" s="6"/>
      <c r="S10" s="6"/>
      <c r="T10" s="6"/>
      <c r="U10" s="6"/>
      <c r="V10" s="6"/>
      <c r="W10" s="4"/>
      <c r="X10" s="4"/>
      <c r="Y10" s="4"/>
      <c r="AB10" s="6"/>
    </row>
    <row r="11" spans="2:28" ht="15.75" x14ac:dyDescent="0.25">
      <c r="B11" s="32" t="s">
        <v>4</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30</v>
      </c>
      <c r="K15" s="296"/>
      <c r="L15" s="296"/>
      <c r="M15" s="296"/>
      <c r="N15" s="296"/>
      <c r="O15" s="296"/>
      <c r="P15" s="297"/>
      <c r="Q15" s="295"/>
      <c r="R15" s="296"/>
      <c r="S15" s="296"/>
      <c r="T15" s="296"/>
      <c r="U15" s="296"/>
      <c r="V15" s="260" t="s">
        <v>30</v>
      </c>
      <c r="W15" s="296"/>
      <c r="X15" s="296"/>
      <c r="Y15" s="296"/>
      <c r="Z15" s="296"/>
      <c r="AA15" s="296"/>
      <c r="AB15" s="297"/>
    </row>
    <row r="16" spans="2:28" s="24" customFormat="1" ht="15.75" customHeight="1" thickBot="1" x14ac:dyDescent="0.25">
      <c r="B16" s="26"/>
      <c r="C16" s="26"/>
      <c r="D16" s="26"/>
      <c r="E16" s="294"/>
      <c r="F16" s="263"/>
      <c r="G16" s="263"/>
      <c r="H16" s="263"/>
      <c r="I16" s="263"/>
      <c r="J16" s="264" t="s">
        <v>31</v>
      </c>
      <c r="K16" s="263"/>
      <c r="L16" s="263"/>
      <c r="M16" s="263"/>
      <c r="N16" s="263"/>
      <c r="O16" s="263"/>
      <c r="P16" s="265"/>
      <c r="Q16" s="294"/>
      <c r="R16" s="263"/>
      <c r="S16" s="263"/>
      <c r="T16" s="263"/>
      <c r="U16" s="263"/>
      <c r="V16" s="277" t="s">
        <v>32</v>
      </c>
      <c r="W16" s="263"/>
      <c r="X16" s="263"/>
      <c r="Y16" s="263"/>
      <c r="Z16" s="263"/>
      <c r="AA16" s="263"/>
      <c r="AB16" s="265"/>
    </row>
    <row r="17" spans="2:28" s="24" customFormat="1" ht="16.5" customHeight="1" thickBot="1" x14ac:dyDescent="0.3">
      <c r="B17" s="26"/>
      <c r="C17" s="26"/>
      <c r="D17" s="26"/>
      <c r="E17" s="293"/>
      <c r="F17" s="280" t="s">
        <v>33</v>
      </c>
      <c r="G17" s="278"/>
      <c r="H17" s="278"/>
      <c r="I17" s="293"/>
      <c r="J17" s="281" t="s">
        <v>34</v>
      </c>
      <c r="K17" s="278"/>
      <c r="L17" s="278"/>
      <c r="M17" s="298"/>
      <c r="N17" s="320" t="s">
        <v>35</v>
      </c>
      <c r="O17" s="321"/>
      <c r="P17" s="269"/>
      <c r="Q17" s="293"/>
      <c r="R17" s="280" t="s">
        <v>33</v>
      </c>
      <c r="S17" s="278"/>
      <c r="T17" s="278"/>
      <c r="U17" s="293"/>
      <c r="V17" s="280" t="s">
        <v>34</v>
      </c>
      <c r="W17" s="278"/>
      <c r="X17" s="278"/>
      <c r="Y17" s="299"/>
      <c r="Z17" s="302" t="s">
        <v>35</v>
      </c>
      <c r="AA17" s="300"/>
      <c r="AB17" s="301"/>
    </row>
    <row r="18" spans="2:28" s="24" customFormat="1" ht="36" customHeight="1" thickBot="1" x14ac:dyDescent="0.25">
      <c r="B18" s="252"/>
      <c r="C18" s="253"/>
      <c r="D18" s="291" t="s">
        <v>145</v>
      </c>
      <c r="E18" s="195" t="s">
        <v>146</v>
      </c>
      <c r="F18" s="196" t="s">
        <v>147</v>
      </c>
      <c r="G18" s="196" t="s">
        <v>148</v>
      </c>
      <c r="H18" s="197" t="s">
        <v>149</v>
      </c>
      <c r="I18" s="198" t="s">
        <v>146</v>
      </c>
      <c r="J18" s="199" t="s">
        <v>147</v>
      </c>
      <c r="K18" s="199" t="s">
        <v>148</v>
      </c>
      <c r="L18" s="197" t="s">
        <v>150</v>
      </c>
      <c r="M18" s="195" t="s">
        <v>146</v>
      </c>
      <c r="N18" s="196" t="s">
        <v>147</v>
      </c>
      <c r="O18" s="196" t="s">
        <v>148</v>
      </c>
      <c r="P18" s="197" t="s">
        <v>150</v>
      </c>
      <c r="Q18" s="195" t="s">
        <v>146</v>
      </c>
      <c r="R18" s="196" t="s">
        <v>147</v>
      </c>
      <c r="S18" s="196" t="s">
        <v>148</v>
      </c>
      <c r="T18" s="197" t="s">
        <v>149</v>
      </c>
      <c r="U18" s="198" t="s">
        <v>146</v>
      </c>
      <c r="V18" s="199" t="s">
        <v>147</v>
      </c>
      <c r="W18" s="199" t="s">
        <v>148</v>
      </c>
      <c r="X18" s="197" t="s">
        <v>150</v>
      </c>
      <c r="Y18" s="195" t="s">
        <v>146</v>
      </c>
      <c r="Z18" s="196" t="s">
        <v>147</v>
      </c>
      <c r="AA18" s="196" t="s">
        <v>148</v>
      </c>
      <c r="AB18" s="197" t="s">
        <v>150</v>
      </c>
    </row>
    <row r="19" spans="2:28" s="24" customFormat="1" ht="15.75" customHeight="1" thickBot="1" x14ac:dyDescent="0.25">
      <c r="B19" s="289"/>
      <c r="C19" s="290"/>
      <c r="D19" s="292" t="s">
        <v>38</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3</v>
      </c>
      <c r="C20" s="174" t="s">
        <v>151</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152</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153</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97426260.757610157</v>
      </c>
      <c r="V22" s="209">
        <v>108315452.72998911</v>
      </c>
      <c r="W22" s="210">
        <f>'Pt 1 Summary of Data'!N24</f>
        <v>111547404.55596055</v>
      </c>
      <c r="X22" s="211">
        <f>SUM(U22:W22)</f>
        <v>317289118.04355979</v>
      </c>
      <c r="Y22" s="208">
        <v>50659456.523324929</v>
      </c>
      <c r="Z22" s="209">
        <v>49114061.003004022</v>
      </c>
      <c r="AA22" s="210">
        <f>'Pt 1 Summary of Data'!P24</f>
        <v>52208716.77912575</v>
      </c>
      <c r="AB22" s="211">
        <f>SUM(Y22:AA22)</f>
        <v>151982234.3054547</v>
      </c>
    </row>
    <row r="23" spans="2:28" s="24" customFormat="1" x14ac:dyDescent="0.2">
      <c r="B23" s="176"/>
      <c r="C23" s="54">
        <v>1.3</v>
      </c>
      <c r="D23" s="178" t="s">
        <v>154</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97426260.757610157</v>
      </c>
      <c r="V23" s="212">
        <f>SUM(V$22:V$22)</f>
        <v>108315452.72998911</v>
      </c>
      <c r="W23" s="212">
        <f>SUM(W$22:W$22)</f>
        <v>111547404.55596055</v>
      </c>
      <c r="X23" s="211">
        <f>SUM(U23:W23)</f>
        <v>317289118.04355979</v>
      </c>
      <c r="Y23" s="360">
        <f>SUM(Y$22:Y$22)</f>
        <v>50659456.523324929</v>
      </c>
      <c r="Z23" s="212">
        <f>SUM(Z$22:Z$22)</f>
        <v>49114061.003004022</v>
      </c>
      <c r="AA23" s="212">
        <f>SUM(AA$22:AA$22)</f>
        <v>52208716.77912575</v>
      </c>
      <c r="AB23" s="211">
        <f>SUM(Y23:AA23)</f>
        <v>151982234.3054547</v>
      </c>
    </row>
    <row r="24" spans="2:28" s="24" customFormat="1" x14ac:dyDescent="0.2">
      <c r="B24" s="179"/>
      <c r="C24" s="81"/>
      <c r="D24" s="180" t="s">
        <v>155</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6</v>
      </c>
      <c r="C25" s="47" t="s">
        <v>156</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157</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08">
        <v>158088998.25000101</v>
      </c>
      <c r="V26" s="209">
        <v>169506019.32999936</v>
      </c>
      <c r="W26" s="219">
        <f>'Pt 1 Summary of Data'!N21</f>
        <v>174018987.27000102</v>
      </c>
      <c r="X26" s="211">
        <f>SUM(U26:W26)</f>
        <v>501614004.85000145</v>
      </c>
      <c r="Y26" s="208">
        <v>68407027.660000011</v>
      </c>
      <c r="Z26" s="209">
        <v>65089810.999999978</v>
      </c>
      <c r="AA26" s="219">
        <f>'Pt 1 Summary of Data'!P21</f>
        <v>68551157.349999964</v>
      </c>
      <c r="AB26" s="211">
        <f>SUM(Y26:AA26)</f>
        <v>202047996.00999996</v>
      </c>
    </row>
    <row r="27" spans="2:28" s="24" customFormat="1" ht="30" x14ac:dyDescent="0.2">
      <c r="B27" s="176"/>
      <c r="C27" s="54">
        <v>2.2000000000000002</v>
      </c>
      <c r="D27" s="178" t="s">
        <v>158</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08">
        <v>5180012.347596488</v>
      </c>
      <c r="V27" s="209">
        <v>4741453.9077927629</v>
      </c>
      <c r="W27" s="219">
        <f>'Pt 1 Summary of Data'!N35</f>
        <v>4012311.101089973</v>
      </c>
      <c r="X27" s="211">
        <f>SUM(U27:W27)</f>
        <v>13933777.356479224</v>
      </c>
      <c r="Y27" s="208">
        <v>2241584.1344712358</v>
      </c>
      <c r="Z27" s="209">
        <v>1820733.7846356845</v>
      </c>
      <c r="AA27" s="219">
        <f>'Pt 1 Summary of Data'!P35</f>
        <v>1724076.6364322018</v>
      </c>
      <c r="AB27" s="211">
        <f>SUM(Y27:AA27)</f>
        <v>5786394.5555391219</v>
      </c>
    </row>
    <row r="28" spans="2:28" s="24" customFormat="1" x14ac:dyDescent="0.2">
      <c r="B28" s="176"/>
      <c r="C28" s="54">
        <v>2.2999999999999998</v>
      </c>
      <c r="D28" s="178" t="s">
        <v>159</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152908985.90240452</v>
      </c>
      <c r="V28" s="219">
        <f t="shared" si="0"/>
        <v>164764565.42220658</v>
      </c>
      <c r="W28" s="219">
        <f t="shared" si="0"/>
        <v>170006676.16891104</v>
      </c>
      <c r="X28" s="79">
        <f>X$26-X$27</f>
        <v>487680227.49352223</v>
      </c>
      <c r="Y28" s="78">
        <f t="shared" si="0"/>
        <v>66165443.525528774</v>
      </c>
      <c r="Z28" s="219">
        <f t="shared" si="0"/>
        <v>63269077.215364292</v>
      </c>
      <c r="AA28" s="219">
        <f t="shared" si="0"/>
        <v>66827080.713567764</v>
      </c>
      <c r="AB28" s="79">
        <f>AB$26-AB$27</f>
        <v>196261601.45446083</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8</v>
      </c>
      <c r="C30" s="183">
        <v>3.1</v>
      </c>
      <c r="D30" s="184" t="s">
        <v>160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08">
        <v>233933.91666666666</v>
      </c>
      <c r="V30" s="209">
        <v>252986.58333333334</v>
      </c>
      <c r="W30" s="228">
        <f>'Pt 1 Summary of Data'!N49</f>
        <v>312257.36833333335</v>
      </c>
      <c r="X30" s="226">
        <f>SUM(U30:W30)</f>
        <v>799177.8683333334</v>
      </c>
      <c r="Y30" s="208">
        <v>116111.83333333333</v>
      </c>
      <c r="Z30" s="209">
        <v>111430.91666666667</v>
      </c>
      <c r="AA30" s="228">
        <f>'Pt 1 Summary of Data'!P49</f>
        <v>144701.19083333333</v>
      </c>
      <c r="AB30" s="226">
        <f>SUM(Y30:AA30)</f>
        <v>372243.9408333333</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11</v>
      </c>
      <c r="C32" s="249"/>
      <c r="D32" s="250" t="s">
        <v>161</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162</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0.65060894445997253</v>
      </c>
      <c r="Y33" s="237"/>
      <c r="Z33" s="238"/>
      <c r="AA33" s="238"/>
      <c r="AB33" s="361">
        <f>IF(AB30&lt;1000,"Not Required to Calculate",AB23/AB28)</f>
        <v>0.77438598879832132</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69</v>
      </c>
      <c r="D37" s="114"/>
      <c r="E37" s="114"/>
      <c r="N37" s="12"/>
      <c r="Q37" s="193"/>
      <c r="Z37" s="12"/>
    </row>
    <row r="38" spans="2:28" s="24" customFormat="1" ht="15.75" x14ac:dyDescent="0.25">
      <c r="B38" s="26"/>
      <c r="C38" s="114"/>
      <c r="D38" s="251" t="s">
        <v>18</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71</v>
      </c>
      <c r="E40" s="28"/>
      <c r="G40" s="26"/>
      <c r="N40" s="12"/>
      <c r="Q40" s="29"/>
      <c r="Z40" s="12"/>
    </row>
    <row r="41" spans="2:28" s="24" customFormat="1" ht="15.75" x14ac:dyDescent="0.2">
      <c r="B41" s="26"/>
      <c r="C41" s="28"/>
      <c r="D41" s="194" t="s">
        <v>72</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6"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W26:W27">
    <cfRule type="cellIs" dxfId="1" priority="3" stopIfTrue="1" operator="lessThan">
      <formula>0</formula>
    </cfRule>
  </conditionalFormatting>
  <conditionalFormatting sqref="AA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Form_x000D_&amp;1#&amp;"FS Elliot Pro"&amp;9&amp;K737373 Classification: Internal Use&amp;C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46" zoomScaleNormal="100" workbookViewId="0">
      <selection activeCell="C55" sqref="C55"/>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0</v>
      </c>
    </row>
    <row r="2" spans="2:3" ht="15.75" x14ac:dyDescent="0.25">
      <c r="B2" s="13" t="s">
        <v>110</v>
      </c>
    </row>
    <row r="3" spans="2:3" ht="15.75" x14ac:dyDescent="0.25">
      <c r="B3" s="13" t="s">
        <v>163</v>
      </c>
    </row>
    <row r="4" spans="2:3" ht="15.75" x14ac:dyDescent="0.25">
      <c r="B4" s="13"/>
    </row>
    <row r="5" spans="2:3" ht="15.75" x14ac:dyDescent="0.25">
      <c r="B5" s="25" t="s">
        <v>26</v>
      </c>
    </row>
    <row r="6" spans="2:3" x14ac:dyDescent="0.2">
      <c r="B6" s="151">
        <f>'Cover Page'!C7</f>
        <v>0</v>
      </c>
    </row>
    <row r="7" spans="2:3" ht="15.75" customHeight="1" x14ac:dyDescent="0.25">
      <c r="B7" s="25" t="s">
        <v>9</v>
      </c>
      <c r="C7" s="343" t="s">
        <v>164</v>
      </c>
    </row>
    <row r="8" spans="2:3" ht="15.75" customHeight="1" x14ac:dyDescent="0.25">
      <c r="B8" s="243" t="str">
        <f>'Cover Page'!C8</f>
        <v>Principal Life Insurance Company</v>
      </c>
      <c r="C8" s="288"/>
    </row>
    <row r="9" spans="2:3" ht="15.75" customHeight="1" x14ac:dyDescent="0.25">
      <c r="B9" s="32" t="s">
        <v>28</v>
      </c>
      <c r="C9" s="288"/>
    </row>
    <row r="10" spans="2:3" ht="15.75" customHeight="1" x14ac:dyDescent="0.25">
      <c r="B10" s="243" t="str">
        <f>'Cover Page'!C9</f>
        <v>Principal Financial Group</v>
      </c>
      <c r="C10" s="288"/>
    </row>
    <row r="11" spans="2:3" ht="15.75" x14ac:dyDescent="0.25">
      <c r="B11" s="32" t="s">
        <v>4</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165</v>
      </c>
    </row>
    <row r="17" spans="2:3" s="11" customFormat="1" ht="48" thickBot="1" x14ac:dyDescent="0.25">
      <c r="B17" s="333" t="s">
        <v>166</v>
      </c>
      <c r="C17" s="336"/>
    </row>
    <row r="18" spans="2:3" s="11" customFormat="1" ht="47.25" x14ac:dyDescent="0.2">
      <c r="B18" s="330" t="s">
        <v>167</v>
      </c>
      <c r="C18" s="315"/>
    </row>
    <row r="19" spans="2:3" s="11" customFormat="1" x14ac:dyDescent="0.2">
      <c r="B19" s="309" t="s">
        <v>168</v>
      </c>
      <c r="C19" s="306"/>
    </row>
    <row r="20" spans="2:3" s="11" customFormat="1" x14ac:dyDescent="0.2">
      <c r="B20" s="308" t="s">
        <v>169</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170</v>
      </c>
      <c r="C32" s="314"/>
    </row>
    <row r="33" spans="2:3" s="11" customFormat="1" x14ac:dyDescent="0.2">
      <c r="B33" s="307" t="s">
        <v>171</v>
      </c>
      <c r="C33" s="332" t="s">
        <v>172</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69</v>
      </c>
    </row>
    <row r="46" spans="2:3" s="11" customFormat="1" ht="15.75" x14ac:dyDescent="0.25">
      <c r="B46" s="114" t="s">
        <v>18</v>
      </c>
    </row>
    <row r="47" spans="2:3" s="11" customFormat="1" ht="15.75" x14ac:dyDescent="0.25">
      <c r="B47" s="114" t="s">
        <v>70</v>
      </c>
    </row>
    <row r="48" spans="2:3" s="11" customFormat="1" ht="15.75" x14ac:dyDescent="0.25">
      <c r="B48" s="114" t="s">
        <v>71</v>
      </c>
    </row>
    <row r="49" spans="2:2" s="11" customFormat="1" ht="15.75" x14ac:dyDescent="0.25">
      <c r="B49" s="114" t="s">
        <v>72</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Form_x000D_&amp;1#&amp;"FS Elliot Pro"&amp;9&amp;K737373 Classification: Internal Use&amp;R[&amp;A]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abSelected="1" zoomScaleNormal="100" workbookViewId="0">
      <selection activeCell="B28" sqref="B28"/>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173</v>
      </c>
    </row>
    <row r="2" spans="2:4" ht="26.25" x14ac:dyDescent="0.25">
      <c r="B2" s="13" t="s">
        <v>110</v>
      </c>
      <c r="D2" s="284" t="s">
        <v>174</v>
      </c>
    </row>
    <row r="3" spans="2:4" ht="15.75" x14ac:dyDescent="0.25">
      <c r="B3" s="13" t="s">
        <v>174</v>
      </c>
    </row>
    <row r="4" spans="2:4" ht="15.75" x14ac:dyDescent="0.25">
      <c r="B4" s="13"/>
    </row>
    <row r="5" spans="2:4" ht="15.75" x14ac:dyDescent="0.25">
      <c r="B5" s="25" t="s">
        <v>26</v>
      </c>
    </row>
    <row r="6" spans="2:4" ht="16.5" customHeight="1" x14ac:dyDescent="0.2">
      <c r="B6" s="151">
        <f>'Cover Page'!C7</f>
        <v>0</v>
      </c>
    </row>
    <row r="7" spans="2:4" ht="15.75" customHeight="1" x14ac:dyDescent="0.25">
      <c r="B7" s="25" t="s">
        <v>9</v>
      </c>
      <c r="D7" s="342"/>
    </row>
    <row r="8" spans="2:4" ht="15.75" customHeight="1" x14ac:dyDescent="0.25">
      <c r="B8" s="243" t="str">
        <f>'Cover Page'!C8</f>
        <v>Principal Life Insurance Company</v>
      </c>
    </row>
    <row r="9" spans="2:4" ht="15.75" customHeight="1" x14ac:dyDescent="0.25">
      <c r="B9" s="32" t="s">
        <v>28</v>
      </c>
    </row>
    <row r="10" spans="2:4" ht="15.75" customHeight="1" x14ac:dyDescent="0.25">
      <c r="B10" s="243" t="str">
        <f>'Cover Page'!C9</f>
        <v>Principal Financial Group</v>
      </c>
    </row>
    <row r="11" spans="2:4" ht="15.75" x14ac:dyDescent="0.25">
      <c r="B11" s="32" t="s">
        <v>4</v>
      </c>
    </row>
    <row r="12" spans="2:4" x14ac:dyDescent="0.2">
      <c r="B12" s="152" t="str">
        <f>'Cover Page'!C6</f>
        <v>2024</v>
      </c>
    </row>
    <row r="13" spans="2:4" ht="15.75" x14ac:dyDescent="0.25">
      <c r="B13" s="245"/>
    </row>
    <row r="17" spans="2:2" s="12" customFormat="1" ht="15.75" thickBot="1" x14ac:dyDescent="0.25">
      <c r="B17" s="246" t="s">
        <v>175</v>
      </c>
    </row>
    <row r="18" spans="2:2" s="12" customFormat="1" ht="150.75" thickBot="1" x14ac:dyDescent="0.25">
      <c r="B18" s="335" t="s">
        <v>176</v>
      </c>
    </row>
    <row r="19" spans="2:2" s="12" customFormat="1" x14ac:dyDescent="0.2"/>
    <row r="20" spans="2:2" s="12" customFormat="1" x14ac:dyDescent="0.2"/>
    <row r="21" spans="2:2" s="12" customFormat="1" x14ac:dyDescent="0.2"/>
    <row r="22" spans="2:2" s="12" customFormat="1" x14ac:dyDescent="0.2"/>
    <row r="23" spans="2:2" s="12" customFormat="1" x14ac:dyDescent="0.2">
      <c r="B23" s="11" t="s">
        <v>177</v>
      </c>
    </row>
    <row r="24" spans="2:2" s="12" customFormat="1" x14ac:dyDescent="0.2"/>
    <row r="25" spans="2:2" s="12" customFormat="1" x14ac:dyDescent="0.2"/>
    <row r="26" spans="2:2" s="12" customFormat="1" x14ac:dyDescent="0.2"/>
    <row r="27" spans="2:2" s="12" customFormat="1" x14ac:dyDescent="0.2">
      <c r="B27" s="11" t="s">
        <v>178</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Form_x000D_&amp;1#&amp;"FS Elliot Pro"&amp;9&amp;K737373 Classification: Internal Use&amp;R[&amp;A]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D3AD22E22AA74D84D09355DADE2A4D" ma:contentTypeVersion="7" ma:contentTypeDescription="Create a new document." ma:contentTypeScope="" ma:versionID="c86529863a2393412e28fbde77afd366">
  <xsd:schema xmlns:xsd="http://www.w3.org/2001/XMLSchema" xmlns:xs="http://www.w3.org/2001/XMLSchema" xmlns:p="http://schemas.microsoft.com/office/2006/metadata/properties" xmlns:ns2="9d233298-5e7f-4b2e-8d6f-7fd2f45f3598" xmlns:ns3="1a1a6245-3d95-43d9-ae39-31fcfd304445" targetNamespace="http://schemas.microsoft.com/office/2006/metadata/properties" ma:root="true" ma:fieldsID="01ca6e65d33035d89cfe9304ef13e9ab" ns2:_="" ns3:_="">
    <xsd:import namespace="9d233298-5e7f-4b2e-8d6f-7fd2f45f3598"/>
    <xsd:import namespace="1a1a6245-3d95-43d9-ae39-31fcfd3044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33298-5e7f-4b2e-8d6f-7fd2f45f3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description="Comments about the file."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1a6245-3d95-43d9-ae39-31fcfd30444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d233298-5e7f-4b2e-8d6f-7fd2f45f3598" xsi:nil="true"/>
  </documentManagement>
</p:properties>
</file>

<file path=customXml/itemProps1.xml><?xml version="1.0" encoding="utf-8"?>
<ds:datastoreItem xmlns:ds="http://schemas.openxmlformats.org/officeDocument/2006/customXml" ds:itemID="{08DC61D3-20C7-47C7-A301-5979091A6F75}">
  <ds:schemaRefs>
    <ds:schemaRef ds:uri="http://schemas.microsoft.com/sharepoint/v3/contenttype/forms"/>
  </ds:schemaRefs>
</ds:datastoreItem>
</file>

<file path=customXml/itemProps2.xml><?xml version="1.0" encoding="utf-8"?>
<ds:datastoreItem xmlns:ds="http://schemas.openxmlformats.org/officeDocument/2006/customXml" ds:itemID="{98233E56-3646-4D8B-AA33-17E5F26E0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33298-5e7f-4b2e-8d6f-7fd2f45f3598"/>
    <ds:schemaRef ds:uri="1a1a6245-3d95-43d9-ae39-31fcfd3044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759918-2AAF-427E-BA0D-780205C082B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d233298-5e7f-4b2e-8d6f-7fd2f45f3598"/>
    <ds:schemaRef ds:uri="http://purl.org/dc/terms/"/>
    <ds:schemaRef ds:uri="http://schemas.openxmlformats.org/package/2006/metadata/core-properties"/>
    <ds:schemaRef ds:uri="1a1a6245-3d95-43d9-ae39-31fcfd30444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2014-04-29T18:43:25Z</dcterms:created>
  <dcterms:modified xsi:type="dcterms:W3CDTF">2025-07-31T13:02:56Z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0x01010093D3AD22E22AA74D84D09355DADE2A4D</vt:lpwstr>
  </property>
  <property fmtid="{D5CDD505-2E9C-101B-9397-08002B2CF9AE}" pid="4" name="MSIP_Label_f1a85edf-1344-4c6a-a94e-0a9833d749f3_Enabled">
    <vt:lpwstr>true</vt:lpwstr>
  </property>
  <property fmtid="{D5CDD505-2E9C-101B-9397-08002B2CF9AE}" pid="5" name="MSIP_Label_f1a85edf-1344-4c6a-a94e-0a9833d749f3_SetDate">
    <vt:lpwstr>2025-07-02T20:34:25Z</vt:lpwstr>
  </property>
  <property fmtid="{D5CDD505-2E9C-101B-9397-08002B2CF9AE}" pid="6" name="MSIP_Label_f1a85edf-1344-4c6a-a94e-0a9833d749f3_Method">
    <vt:lpwstr>Privileged</vt:lpwstr>
  </property>
  <property fmtid="{D5CDD505-2E9C-101B-9397-08002B2CF9AE}" pid="7" name="MSIP_Label_f1a85edf-1344-4c6a-a94e-0a9833d749f3_Name">
    <vt:lpwstr>Personal</vt:lpwstr>
  </property>
  <property fmtid="{D5CDD505-2E9C-101B-9397-08002B2CF9AE}" pid="8" name="MSIP_Label_f1a85edf-1344-4c6a-a94e-0a9833d749f3_SiteId">
    <vt:lpwstr>3bea478c-1684-4a8c-8e85-045ec54ba430</vt:lpwstr>
  </property>
  <property fmtid="{D5CDD505-2E9C-101B-9397-08002B2CF9AE}" pid="9" name="MSIP_Label_f1a85edf-1344-4c6a-a94e-0a9833d749f3_ActionId">
    <vt:lpwstr>dcfe313b-341f-4f11-ba33-d0e148c039ba</vt:lpwstr>
  </property>
  <property fmtid="{D5CDD505-2E9C-101B-9397-08002B2CF9AE}" pid="10" name="MSIP_Label_f1a85edf-1344-4c6a-a94e-0a9833d749f3_ContentBits">
    <vt:lpwstr>2</vt:lpwstr>
  </property>
  <property fmtid="{D5CDD505-2E9C-101B-9397-08002B2CF9AE}" pid="11" name="MSIP_Label_f1a85edf-1344-4c6a-a94e-0a9833d749f3_Tag">
    <vt:lpwstr>10, 0, 1, 1</vt:lpwstr>
  </property>
</Properties>
</file>