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A094FDB2-5AB3-4590-A912-BC90BAC7B6AC}" xr6:coauthVersionLast="47" xr6:coauthVersionMax="47" xr10:uidLastSave="{00000000-0000-0000-0000-000000000000}"/>
  <bookViews>
    <workbookView xWindow="-28920" yWindow="-120" windowWidth="29040" windowHeight="15840" activeTab="1" xr2:uid="{00000000-000D-0000-FFFF-FFFF00000000}"/>
    <workbookView xWindow="-28920" yWindow="-120" windowWidth="29040" windowHeight="15840" firstSheet="1" activeTab="1" xr2:uid="{72D254F7-9014-4AEE-B85B-4D651CF29537}"/>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s>
  <definedNames>
    <definedName name="\A">#REF!</definedName>
    <definedName name="\D">'[1]Exhibit 2'!#REF!</definedName>
    <definedName name="\F">'[1]Schedule 1'!#REF!</definedName>
    <definedName name="\J">'[1]Exhibit 2'!#REF!</definedName>
    <definedName name="\M">'[1]Exhibit 2'!#REF!</definedName>
    <definedName name="\P">'[2]Cash-Detail'!#REF!</definedName>
    <definedName name="\S">'[1]Exhibit 2'!#REF!</definedName>
    <definedName name="\T">'[1]Schedule 8'!#REF!</definedName>
    <definedName name="__123Graph_B" hidden="1">'[2]Exh 6'!#REF!</definedName>
    <definedName name="__123Graph_BCURRENT" hidden="1">'[1]Invest Income (Alloc)'!#REF!</definedName>
    <definedName name="__123Graph_C" hidden="1">'[1]Exhibit 1A.1'!#REF!</definedName>
    <definedName name="__123Graph_CCURRENT" hidden="1">'[1]Invest Income (Alloc)'!#REF!</definedName>
    <definedName name="__123Graph_D" hidden="1">'[2]Exh 6'!#REF!</definedName>
    <definedName name="__123Graph_DCURRENT" hidden="1">'[1]Invest Income (Alloc)'!#REF!</definedName>
    <definedName name="__123Graph_E" hidden="1">'[1]Exhibit 1A.1'!#REF!</definedName>
    <definedName name="__123Graph_F" hidden="1">'[2]Exh 6'!#REF!</definedName>
    <definedName name="__123Graph_FCURRENT" hidden="1">'[1]Invest Income (Alloc)'!#REF!</definedName>
    <definedName name="__123Graph_X" hidden="1">'[2]Exh 6'!#REF!</definedName>
    <definedName name="_15">'[1]Schedule 8'!#REF!</definedName>
    <definedName name="_15A">'[1]Schedule 8'!#REF!</definedName>
    <definedName name="_15B">'[1]Schedule 8'!#REF!</definedName>
    <definedName name="_Key1" hidden="1">#REF!</definedName>
    <definedName name="_Order1" hidden="1">255</definedName>
    <definedName name="_Order2" hidden="1">255</definedName>
    <definedName name="_P">#REF!</definedName>
    <definedName name="_Parse_In" hidden="1">'[1]Exh 2 Cash-Detail'!#REF!</definedName>
    <definedName name="_Sort" hidden="1">#REF!</definedName>
    <definedName name="A">#REF!</definedName>
    <definedName name="AA">#REF!</definedName>
    <definedName name="AsOfDate">#REF!</definedName>
    <definedName name="AsOfDate2">#REF!</definedName>
    <definedName name="ASSETS">'[1]Schedule 8'!#REF!</definedName>
    <definedName name="B">#REF!</definedName>
    <definedName name="BC">#REF!</definedName>
    <definedName name="BD">#REF!</definedName>
    <definedName name="BE">#REF!</definedName>
    <definedName name="BF">#REF!</definedName>
    <definedName name="BH">#REF!</definedName>
    <definedName name="BJ">#REF!</definedName>
    <definedName name="BO">#REF!</definedName>
    <definedName name="BORD">'[1]Exh 2 Cash-Detail'!#REF!</definedName>
    <definedName name="BP">#REF!</definedName>
    <definedName name="BQ">#REF!</definedName>
    <definedName name="BS">#REF!</definedName>
    <definedName name="BT">#REF!</definedName>
    <definedName name="BU">#REF!</definedName>
    <definedName name="BUSINESS_STATE_LIST">#REF!</definedName>
    <definedName name="BV">#REF!</definedName>
    <definedName name="BW">#REF!</definedName>
    <definedName name="BX">#REF!</definedName>
    <definedName name="BY">#REF!</definedName>
    <definedName name="C_">#REF!</definedName>
    <definedName name="CB">#REF!</definedName>
    <definedName name="CC">#REF!</definedName>
    <definedName name="CD">#REF!</definedName>
    <definedName name="Company">'[3]Exh 2 Cash-Detail'!#REF!</definedName>
    <definedName name="CONSOLD">'[1]Schedule 8'!#REF!</definedName>
    <definedName name="Corporate">'[2]Cash-Detail'!#REF!</definedName>
    <definedName name="CRIT">'[3]Exh 2 Cash-Detail'!#REF!</definedName>
    <definedName name="_xlnm.Criteria">'[3]Exh 2 Cash-Detail'!#REF!</definedName>
    <definedName name="CRITZ">'[3]Exh 2 Cash-Detail'!#REF!</definedName>
    <definedName name="D">'[2]Cash-Detail:PY Accl-Detail'!$F$38:$AS$65</definedName>
    <definedName name="DA">#REF!</definedName>
    <definedName name="DAA">#REF!</definedName>
    <definedName name="DATA1A">'[1]Exhibit 2A.1'!#REF!</definedName>
    <definedName name="DATA1B">#REF!</definedName>
    <definedName name="DATA1C">#REF!</definedName>
    <definedName name="DATA4">#REF!</definedName>
    <definedName name="DB">#REF!</definedName>
    <definedName name="DBB">#REF!</definedName>
    <definedName name="Dbl">'[2]Cash-Detail'!#REF!</definedName>
    <definedName name="Default">'[3]Exh 2 Cash-Detail'!#REF!</definedName>
    <definedName name="DETAIL_CY_ACCRUAL">#REF!</definedName>
    <definedName name="DETAIL_INCURRED">#REF!</definedName>
    <definedName name="DG">#REF!</definedName>
    <definedName name="Division">'[3]Exh 2 Cash-Detail'!#REF!</definedName>
    <definedName name="DrmgroupAH">'[2]Cash-Detail'!#REF!</definedName>
    <definedName name="Drmgrouplife">'[3]Exh 2 Cash-Detail'!#REF!</definedName>
    <definedName name="E">#REF!</definedName>
    <definedName name="EA">#REF!</definedName>
    <definedName name="F">#REF!</definedName>
    <definedName name="FSS">'[1]Schedule 8'!#REF!</definedName>
    <definedName name="G">#REF!</definedName>
    <definedName name="GPASSET">#REF!</definedName>
    <definedName name="GPIS">#REF!</definedName>
    <definedName name="GPLIAB">#REF!</definedName>
    <definedName name="H">#REF!</definedName>
    <definedName name="I">#REF!</definedName>
    <definedName name="IndividualAH">'[3]Exh 2 Cash-Detail'!#REF!</definedName>
    <definedName name="INV_ACT_2017_GAAP">[4]Inv!$AC$19:$AO$30</definedName>
    <definedName name="INV_ACT_2017_STAT">[4]Inv!$AC$3:$AO$14</definedName>
    <definedName name="INV_ACT_2018_GAAP">[4]Inv!$B$19:$O$31</definedName>
    <definedName name="INV_ACT_2018_STAT">[4]Inv!$B$3:$O$15</definedName>
    <definedName name="INV_PLN_2018_GAAP">[4]Inv!$P$19:$AB$30</definedName>
    <definedName name="INV_PLN_2018_STAT">[4]Inv!$P$3:$AB$14</definedName>
    <definedName name="INV694B">'[1]Schedule 1A.1'!#REF!</definedName>
    <definedName name="INVESTING">'[1]Schedule 8'!#REF!</definedName>
    <definedName name="Investment">'[2]Cash-Detail'!#REF!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43948.6495717593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_RIBBON_CREATE_SUCCESS">TRUE</definedName>
    <definedName name="IS_RIBBON_SHOW_GRAPH_GROUP">FALSE</definedName>
    <definedName name="IS_RIBBON_SHOW_MAIN_GROUP">TRUE</definedName>
    <definedName name="J">#REF!</definedName>
    <definedName name="K">#REF!</definedName>
    <definedName name="L">#REF!</definedName>
    <definedName name="Lottoannuity">'[2]Cash-Detail'!#REF!</definedName>
    <definedName name="M">#REF!</definedName>
    <definedName name="MA">#REF!</definedName>
    <definedName name="Mask">'[3]Exh 2 Cash-Detail'!#REF!</definedName>
    <definedName name="MEN">#REF!</definedName>
    <definedName name="MhngroupAH">'[2]Cash-Detail'!#REF!</definedName>
    <definedName name="N">#REF!</definedName>
    <definedName name="O">#REF!</definedName>
    <definedName name="OLB">'[1]Schedule 8'!#REF!</definedName>
    <definedName name="Ordinaryannuity">'[2]Cash-Detail'!#REF!</definedName>
    <definedName name="Ordinarylife">'[2]Cash-Detail'!#REF!</definedName>
    <definedName name="P">#REF!</definedName>
    <definedName name="Period">'[3]Exh 2 Cash-Detail'!#REF!</definedName>
    <definedName name="PopCache_GL_INTERFACE_REFERENCE7" hidden="1">[5]PopCache!$A$1:$A$2</definedName>
    <definedName name="PosgroupAH">'[2]Cash-Detail'!#REF!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tectionContents">TRUE</definedName>
    <definedName name="ProvXSgroupAH">'[2]Cash-Detail'!#REF!</definedName>
    <definedName name="Raagnyannuity">'[2]Cash-Detail'!#REF!</definedName>
    <definedName name="Raagnylife">'[1]Exh 2 Cash-Detail'!#REF!</definedName>
    <definedName name="Rahmo">'[2]Cash-Detail'!#REF!</definedName>
    <definedName name="Raira">'[1]Exh 2 Cash-Detail'!#REF!</definedName>
    <definedName name="RaprovXS">'[3]Exh 2 Cash-Detail'!#REF!</definedName>
    <definedName name="Rastoploss">'[2]Cash-Detail'!#REF!</definedName>
    <definedName name="REAL694B">'[1]Schedule 1B.1 &amp; 1B.2'!#REF!</definedName>
    <definedName name="RIBBON_OBJECT_POINTER">478420480</definedName>
    <definedName name="SCH3_A">#REF!</definedName>
    <definedName name="SCH3A">#REF!</definedName>
    <definedName name="SCH3B">#REF!</definedName>
    <definedName name="SCH3C">#REF!</definedName>
    <definedName name="SCH3D">#REF!</definedName>
    <definedName name="SLAM">'[1]Schedule 8'!#REF!</definedName>
    <definedName name="Sports">'[2]Cash-Detail'!#REF!</definedName>
    <definedName name="SSH">'[1]Schedule 8'!#REF!</definedName>
    <definedName name="SSIC">'[1]Schedule 8'!#REF!</definedName>
    <definedName name="SSLIC">'[1]Schedule 8'!#REF!</definedName>
    <definedName name="State">'[3]Exh 2 Cash-Detail'!#REF!</definedName>
    <definedName name="STATES_ONLY_LIST">#REF!</definedName>
    <definedName name="StoplossgroupAH">'[2]Cash-Detail'!#REF!</definedName>
    <definedName name="Stoplossgrouplife">'[2]Cash-Detail'!#REF!</definedName>
    <definedName name="TOTAL">'[1]Schedule 8'!#REF!</definedName>
    <definedName name="TRADING">'[1]Schedule 8'!#REF!</definedName>
    <definedName name="Trate">#REF!</definedName>
    <definedName name="XDO_?c1000ColHeadLine1?">'[6]Jun-22'!#REF!</definedName>
    <definedName name="XDO_?c1000ColHeadLine2?">'[6]Jun-22'!#REF!</definedName>
    <definedName name="XDO_?c1000ColHeadLine3?">'[6]Jun-22'!#REF!</definedName>
    <definedName name="XDO_?c1001ColHeadLine1?">'[6]Jun-22'!#REF!</definedName>
    <definedName name="XDO_?c1001ColHeadLine2?">'[6]Jun-22'!#REF!</definedName>
    <definedName name="XDO_?c1001ColHeadLine3?">'[6]Jun-22'!#REF!</definedName>
    <definedName name="XDO_?c1002ColHeadLine1?">'[6]Jun-22'!#REF!</definedName>
    <definedName name="XDO_?c1002ColHeadLine2?">'[6]Jun-22'!#REF!</definedName>
    <definedName name="XDO_?c1002ColHeadLine3?">'[6]Jun-22'!#REF!</definedName>
    <definedName name="XDO_?c1003ColHeadLine1?">'[6]Jun-22'!#REF!</definedName>
    <definedName name="XDO_?c1003ColHeadLine2?">'[6]Jun-22'!#REF!</definedName>
    <definedName name="XDO_?c1003ColHeadLine3?">'[6]Jun-22'!#REF!</definedName>
    <definedName name="XDO_?c1004ColHeadLine1?">'[6]Jun-22'!#REF!</definedName>
    <definedName name="XDO_?c1004ColHeadLine2?">'[6]Jun-22'!#REF!</definedName>
    <definedName name="XDO_?c1004ColHeadLine3?">'[6]Jun-22'!#REF!</definedName>
    <definedName name="XDO_?c1005ColHeadLine1?">'[6]Jun-22'!#REF!</definedName>
    <definedName name="XDO_?c1005ColHeadLine2?">'[6]Jun-22'!#REF!</definedName>
    <definedName name="XDO_?c1005ColHeadLine3?">'[6]Jun-22'!#REF!</definedName>
    <definedName name="XDO_?c1006ColHeadLine1?">'[6]Jun-22'!#REF!</definedName>
    <definedName name="XDO_?c1006ColHeadLine2?">'[6]Jun-22'!#REF!</definedName>
    <definedName name="XDO_?c1006ColHeadLine3?">'[6]Jun-22'!#REF!</definedName>
    <definedName name="XDO_?c1007ColHeadLine1?">'[6]Jun-22'!#REF!</definedName>
    <definedName name="XDO_?c1007ColHeadLine2?">'[6]Jun-22'!#REF!</definedName>
    <definedName name="XDO_?c1007ColHeadLine3?">'[6]Jun-22'!#REF!</definedName>
    <definedName name="XDO_?c1008ColHeadLine1?">'[6]Jun-22'!#REF!</definedName>
    <definedName name="XDO_?c1008ColHeadLine2?">'[6]Jun-22'!#REF!</definedName>
    <definedName name="XDO_?c1008ColHeadLine3?">'[6]Jun-22'!#REF!</definedName>
    <definedName name="XDO_?c1009ColHeadLine1?">'[6]Jun-22'!#REF!</definedName>
    <definedName name="XDO_?c1009ColHeadLine2?">'[6]Jun-22'!#REF!</definedName>
    <definedName name="XDO_?c1009ColHeadLine3?">'[6]Jun-22'!#REF!</definedName>
    <definedName name="XDO_?c1010ColHeadLine1?">'[6]Jun-22'!#REF!</definedName>
    <definedName name="XDO_?c1010ColHeadLine2?">'[6]Jun-22'!#REF!</definedName>
    <definedName name="XDO_?c1010ColHeadLine3?">'[6]Jun-22'!#REF!</definedName>
    <definedName name="XDO_?c1011ColHeadLine1?">'[6]Jun-22'!#REF!</definedName>
    <definedName name="XDO_?c1011ColHeadLine2?">'[6]Jun-22'!#REF!</definedName>
    <definedName name="XDO_?c1011ColHeadLine3?">'[6]Jun-22'!#REF!</definedName>
    <definedName name="XDO_?c1012ColHeadLine1?">'[6]Jun-22'!#REF!</definedName>
    <definedName name="XDO_?c1012ColHeadLine2?">'[6]Jun-22'!#REF!</definedName>
    <definedName name="XDO_?c1012ColHeadLine3?">'[6]Jun-22'!#REF!</definedName>
    <definedName name="XDO_?c1013ColHeadLine1?">'[6]Jun-22'!#REF!</definedName>
    <definedName name="XDO_?c1013ColHeadLine2?">'[6]Jun-22'!#REF!</definedName>
    <definedName name="XDO_?c1013ColHeadLine3?">'[6]Jun-22'!#REF!</definedName>
    <definedName name="XDO_?c1014ColHeadLine1?">'[6]Jun-22'!#REF!</definedName>
    <definedName name="XDO_?c1014ColHeadLine2?">'[6]Jun-22'!#REF!</definedName>
    <definedName name="XDO_?c1014ColHeadLine3?">'[6]Jun-22'!#REF!</definedName>
    <definedName name="XDO_?c1015ColHeadLine1?">'[6]Jun-22'!#REF!</definedName>
    <definedName name="XDO_?c1015ColHeadLine2?">'[6]Jun-22'!#REF!</definedName>
    <definedName name="XDO_?c1015ColHeadLine3?">'[6]Jun-22'!#REF!</definedName>
    <definedName name="XDO_?c1016ColHeadLine1?">'[6]Jun-22'!#REF!</definedName>
    <definedName name="XDO_?c1016ColHeadLine2?">'[6]Jun-22'!#REF!</definedName>
    <definedName name="XDO_?c1016ColHeadLine3?">'[6]Jun-22'!#REF!</definedName>
    <definedName name="XDO_?c1017ColHeadLine1?">'[6]Jun-22'!#REF!</definedName>
    <definedName name="XDO_?c1017ColHeadLine2?">'[6]Jun-22'!#REF!</definedName>
    <definedName name="XDO_?c1017ColHeadLine3?">'[6]Jun-22'!#REF!</definedName>
    <definedName name="XDO_?c1018ColHeadLine1?">'[6]Jun-22'!#REF!</definedName>
    <definedName name="XDO_?c1018ColHeadLine2?">'[6]Jun-22'!#REF!</definedName>
    <definedName name="XDO_?c1018ColHeadLine3?">'[6]Jun-22'!#REF!</definedName>
    <definedName name="XDO_?c1019ColHeadLine1?">'[6]Jun-22'!#REF!</definedName>
    <definedName name="XDO_?c1019ColHeadLine2?">'[6]Jun-22'!#REF!</definedName>
    <definedName name="XDO_?c1019ColHeadLine3?">'[6]Jun-22'!#REF!</definedName>
    <definedName name="XDO_?c1020ColHeadLine1?">'[6]Jun-22'!#REF!</definedName>
    <definedName name="XDO_?c1020ColHeadLine2?">'[6]Jun-22'!#REF!</definedName>
    <definedName name="XDO_?c1020ColHeadLine3?">'[6]Jun-22'!#REF!</definedName>
    <definedName name="XDO_?c1021ColHeadLine1?">'[6]Jun-22'!#REF!</definedName>
    <definedName name="XDO_?c1021ColHeadLine2?">'[6]Jun-22'!#REF!</definedName>
    <definedName name="XDO_?c1021ColHeadLine3?">'[6]Jun-22'!#REF!</definedName>
    <definedName name="XDO_?c1022ColHeadLine1?">'[6]Jun-22'!#REF!</definedName>
    <definedName name="XDO_?c1022ColHeadLine2?">'[6]Jun-22'!#REF!</definedName>
    <definedName name="XDO_?c1022ColHeadLine3?">'[6]Jun-22'!#REF!</definedName>
    <definedName name="XDO_?c1023ColHeadLine1?">'[6]Jun-22'!#REF!</definedName>
    <definedName name="XDO_?c1023ColHeadLine2?">'[6]Jun-22'!#REF!</definedName>
    <definedName name="XDO_?c1023ColHeadLine3?">'[6]Jun-22'!#REF!</definedName>
    <definedName name="XDO_?c1024ColHeadLine1?">'[6]Jun-22'!#REF!</definedName>
    <definedName name="XDO_?c1024ColHeadLine2?">'[6]Jun-22'!#REF!</definedName>
    <definedName name="XDO_?c1024ColHeadLine3?">'[6]Jun-22'!#REF!</definedName>
    <definedName name="XDO_?c1025ColHeadLine1?">'[6]Jun-22'!#REF!</definedName>
    <definedName name="XDO_?c1025ColHeadLine2?">'[6]Jun-22'!#REF!</definedName>
    <definedName name="XDO_?c1025ColHeadLine3?">'[6]Jun-22'!#REF!</definedName>
    <definedName name="XDO_?c1026ColHeadLine1?">'[6]Jun-22'!#REF!</definedName>
    <definedName name="XDO_?c1026ColHeadLine2?">'[6]Jun-22'!#REF!</definedName>
    <definedName name="XDO_?c1026ColHeadLine3?">'[6]Jun-22'!#REF!</definedName>
    <definedName name="XDO_?c1027ColHeadLine1?">'[6]Jun-22'!#REF!</definedName>
    <definedName name="XDO_?c1027ColHeadLine2?">'[6]Jun-22'!#REF!</definedName>
    <definedName name="XDO_?c1027ColHeadLine3?">'[6]Jun-22'!#REF!</definedName>
    <definedName name="XDO_?c1028ColHeadLine1?">'[6]Jun-22'!#REF!</definedName>
    <definedName name="XDO_?c1028ColHeadLine2?">'[6]Jun-22'!#REF!</definedName>
    <definedName name="XDO_?c1028ColHeadLine3?">'[6]Jun-22'!#REF!</definedName>
    <definedName name="XDO_?c1029ColHeadLine1?">'[6]Jun-22'!#REF!</definedName>
    <definedName name="XDO_?c1029ColHeadLine2?">'[6]Jun-22'!#REF!</definedName>
    <definedName name="XDO_?c1029ColHeadLine3?">'[6]Jun-22'!#REF!</definedName>
    <definedName name="XDO_?c1030ColHeadLine1?">'[6]Jun-22'!#REF!</definedName>
    <definedName name="XDO_?c1030ColHeadLine2?">'[6]Jun-22'!#REF!</definedName>
    <definedName name="XDO_?c1030ColHeadLine3?">'[6]Jun-22'!#REF!</definedName>
    <definedName name="Year">'[3]Exh 2 Cash-Detail'!#REF!</definedName>
    <definedName name="YEARS_LIST">#REF!</definedName>
    <definedName name="YES_NO_LIST">#REF!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4" l="1"/>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<sst xmlns="http://schemas.openxmlformats.org/spreadsheetml/2006/main" count="311" uniqueCount="175">
  <si>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</si>
  <si>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</si>
  <si>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</si>
  <si>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</si>
  <si>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</si>
  <si>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</si>
  <si>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</si>
  <si>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</si>
  <si>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</si>
  <si>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</si>
  <si>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</si>
  <si>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</si>
  <si>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</si>
  <si>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</si>
  <si>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</si>
  <si>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</si>
  <si>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</si>
  <si>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</si>
  <si>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</si>
  <si>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</si>
  <si>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</si>
  <si>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</si>
  <si>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</si>
  <si>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</si>
  <si>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</si>
  <si>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</si>
  <si>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</si>
  <si>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</si>
  <si>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</si>
  <si>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</si>
  <si>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</si>
  <si>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</si>
  <si>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</si>
  <si>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</si>
  <si>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</si>
  <si>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</si>
  <si>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</si>
  <si>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</si>
  <si>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</si>
  <si>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</si>
  <si>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</si>
  <si>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</si>
  <si>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</si>
  <si>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</si>
  <si>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</si>
  <si>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</si>
  <si>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</si>
  <si>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</si>
  <si>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</si>
  <si>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</si>
  <si>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</si>
  <si>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</si>
  <si>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</si>
  <si>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</si>
  <si>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</si>
  <si>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</si>
  <si>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</si>
  <si>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</si>
  <si>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</si>
  <si>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</si>
  <si>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</si>
  <si>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</si>
  <si>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</si>
  <si>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</si>
  <si>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</si>
  <si>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</si>
  <si>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</si>
  <si>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</si>
  <si>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</si>
  <si>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</si>
  <si>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</si>
  <si>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</si>
  <si>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</si>
  <si>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</si>
  <si>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</si>
  <si>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</si>
  <si>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</si>
  <si>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</si>
  <si>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</si>
  <si>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</si>
  <si>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</si>
  <si>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</si>
  <si>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</si>
  <si>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</si>
  <si>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</si>
  <si>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</si>
  <si>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</si>
  <si>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</si>
  <si>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</si>
  <si>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</si>
  <si>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</si>
  <si>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</si>
  <si>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</si>
  <si>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</si>
  <si>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</si>
  <si>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</si>
  <si>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</si>
  <si>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</si>
  <si>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</si>
  <si>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</si>
  <si>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</si>
  <si>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</si>
  <si>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</si>
  <si>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</si>
  <si>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</si>
  <si>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</si>
  <si>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</si>
  <si>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</si>
  <si>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</si>
  <si>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</si>
  <si>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</si>
  <si>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</si>
  <si>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</si>
  <si>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</si>
  <si>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</si>
  <si>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</si>
  <si>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</si>
  <si>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</si>
  <si>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</si>
  <si>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</si>
  <si>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</si>
  <si>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</si>
  <si>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</si>
  <si>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</si>
  <si>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</si>
  <si>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</si>
  <si>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</si>
  <si>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</si>
  <si>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</si>
  <si>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</si>
  <si>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</si>
  <si>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</si>
  <si>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</si>
  <si>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</si>
  <si>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</si>
  <si>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</si>
  <si>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</si>
  <si>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</si>
  <si>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</si>
  <si>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</si>
  <si>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</si>
  <si>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</si>
  <si>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</si>
  <si>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</si>
  <si>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</si>
  <si>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</si>
  <si>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</si>
  <si>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</si>
  <si>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</si>
  <si>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</si>
  <si>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</si>
  <si>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</si>
  <si>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</si>
  <si>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</si>
  <si>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</si>
  <si>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</si>
  <si>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</si>
  <si>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</si>
  <si>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</si>
  <si>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</si>
  <si>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Standard Security Life Insurace Company of New York</t>
  </si>
  <si>
    <t>As reported on the state page of company's financial statement</t>
  </si>
  <si>
    <t>Use CA dental premium earned over total premium earned to allocate the guaranty assessment for CA portion</t>
  </si>
  <si>
    <t>Guaranty Assessment</t>
  </si>
  <si>
    <t>Premium Tax</t>
  </si>
  <si>
    <t>Use CA dental premium earned over total premium earned to allocate the premium tax for CA portion</t>
  </si>
  <si>
    <t>Agent Filing Fee</t>
  </si>
  <si>
    <t>Filling Fee</t>
  </si>
  <si>
    <t>SEC 332A</t>
  </si>
  <si>
    <t>Use CA dental premium earned over total premium earned to allocate the agent filing fee for CA portion</t>
  </si>
  <si>
    <t>Use CA dental premium earned over total premium earned to allocate the filing fee for CA portion</t>
  </si>
  <si>
    <t>Use CA dental premium earned over total premium earned to allocate the SEC 332A fee for CA portion</t>
  </si>
  <si>
    <t>Commision</t>
  </si>
  <si>
    <t>Use CA dental premium earned over total premium earned to allocate the commission for CA portion</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</si>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</sst>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 numFmtId="168" formatCode="_ * #,##0.00_ ;_ * \-#,##0.00_ ;_ * &quot;-&quot;??_ ;_ @_ "/>
    <numFmt numFmtId="169" formatCode="0.00_)"/>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2"/>
      <name val="Arial"/>
      <family val="2"/>
    </font>
    <font>
      <sz val="10"/>
      <name val="Courier"/>
    </font>
    <font>
      <sz val="10"/>
      <name val="Times New Roman"/>
      <family val="1"/>
    </font>
    <font>
      <sz val="10"/>
      <name val="Times New Roman"/>
      <family val="1"/>
    </font>
    <font>
      <sz val="10"/>
      <color theme="1"/>
      <name val="Calibri"/>
      <family val="2"/>
      <scheme val="minor"/>
    </font>
    <font>
      <sz val="12"/>
      <color indexed="8"/>
      <name val="Swiss"/>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44">
    <xf numFmtId="0" fontId="0"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2" fillId="21" borderId="2"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1" fillId="22" borderId="0" applyNumberFormat="0" applyBorder="0" applyAlignment="0" applyProtection="0"/>
    <xf numFmtId="0" fontId="21" fillId="22" borderId="0" applyNumberFormat="0" applyBorder="0" applyAlignment="0" applyProtection="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0" fontId="22" fillId="20" borderId="8" applyNumberFormat="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43" fillId="0" borderId="0"/>
    <xf numFmtId="0" fontId="44" fillId="0" borderId="0"/>
    <xf numFmtId="0" fontId="44" fillId="0" borderId="0"/>
    <xf numFmtId="44" fontId="3" fillId="0" borderId="0" applyFont="0" applyFill="0" applyBorder="0" applyAlignment="0" applyProtection="0"/>
    <xf numFmtId="0" fontId="3" fillId="0" borderId="0"/>
    <xf numFmtId="0" fontId="7" fillId="0" borderId="0"/>
    <xf numFmtId="0" fontId="45" fillId="0" borderId="0"/>
    <xf numFmtId="43" fontId="46" fillId="0" borderId="0" applyFont="0" applyFill="0" applyBorder="0" applyAlignment="0" applyProtection="0"/>
    <xf numFmtId="9" fontId="46" fillId="0" borderId="0" applyFont="0" applyFill="0" applyBorder="0" applyAlignment="0" applyProtection="0"/>
    <xf numFmtId="0" fontId="2" fillId="0" borderId="0"/>
    <xf numFmtId="168" fontId="2" fillId="0" borderId="0" applyFont="0" applyFill="0" applyBorder="0" applyAlignment="0" applyProtection="0"/>
    <xf numFmtId="0" fontId="47" fillId="0" borderId="0"/>
    <xf numFmtId="169" fontId="7" fillId="0" borderId="0"/>
    <xf numFmtId="0" fontId="45" fillId="0" borderId="0"/>
    <xf numFmtId="9" fontId="45" fillId="0" borderId="0" applyFont="0" applyFill="0" applyBorder="0" applyAlignment="0" applyProtection="0"/>
    <xf numFmtId="43" fontId="45" fillId="0" borderId="0" applyFont="0" applyFill="0" applyBorder="0" applyAlignment="0" applyProtection="0"/>
    <xf numFmtId="0" fontId="1" fillId="0" borderId="0"/>
    <xf numFmtId="44" fontId="7" fillId="0" borderId="0" applyFont="0" applyFill="0" applyBorder="0" applyAlignment="0" applyProtection="0"/>
  </cellStyleXfs>
  <cellXfs count="409">
    <xf numFmtId="0" fontId="0" fillId="0" borderId="0" xfId="0"/>
    <xf numFmtId="0" fontId="7" fillId="0" borderId="0" xfId="0" applyFont="1" applyProtection="1"/>
    <xf numFmtId="0" fontId="0" fillId="0" borderId="0" xfId="0"/>
    <xf numFmtId="0" fontId="7" fillId="0" borderId="0" xfId="0" applyFont="1" applyFill="1" applyProtection="1"/>
    <xf numFmtId="0" fontId="27" fillId="0" borderId="0" xfId="126" applyFont="1" applyFill="1" applyAlignment="1" applyProtection="1"/>
    <xf numFmtId="0" fontId="0" fillId="0" borderId="0" xfId="0" applyFill="1"/>
    <xf numFmtId="0" fontId="27" fillId="0" borderId="0" xfId="0" applyFont="1" applyProtection="1">
      <protection locked="0"/>
    </xf>
    <xf numFmtId="0" fontId="7" fillId="0" borderId="0" xfId="126" applyFont="1" applyAlignment="1" applyProtection="1">
      <protection locked="0"/>
    </xf>
    <xf numFmtId="0" fontId="7" fillId="0" borderId="0" xfId="126" applyFont="1" applyFill="1" applyAlignment="1" applyProtection="1">
      <protection locked="0"/>
    </xf>
    <xf numFmtId="0" fontId="7" fillId="0" borderId="0" xfId="125" applyFont="1" applyAlignment="1" applyProtection="1">
      <protection locked="0"/>
    </xf>
    <xf numFmtId="0" fontId="7" fillId="0" borderId="0" xfId="0" applyFont="1" applyFill="1" applyProtection="1">
      <protection locked="0"/>
    </xf>
    <xf numFmtId="0" fontId="7" fillId="0" borderId="0" xfId="0" applyFont="1" applyProtection="1">
      <protection locked="0"/>
    </xf>
    <xf numFmtId="0" fontId="7" fillId="0" borderId="0" xfId="125" applyFont="1" applyFill="1" applyAlignment="1" applyProtection="1">
      <protection locked="0"/>
    </xf>
    <xf numFmtId="0" fontId="7" fillId="0" borderId="0" xfId="0" applyNumberFormat="1" applyFont="1" applyFill="1" applyAlignment="1" applyProtection="1">
      <alignment horizontal="left"/>
      <protection locked="0"/>
    </xf>
    <xf numFmtId="0" fontId="7" fillId="0" borderId="0" xfId="125" applyFont="1" applyFill="1" applyBorder="1" applyAlignment="1" applyProtection="1">
      <protection locked="0"/>
    </xf>
    <xf numFmtId="0" fontId="7" fillId="0" borderId="0" xfId="0" applyFont="1" applyFill="1" applyAlignment="1" applyProtection="1">
      <protection locked="0"/>
    </xf>
    <xf numFmtId="0" fontId="7" fillId="0" borderId="0" xfId="0" applyFont="1" applyAlignment="1" applyProtection="1">
      <alignment horizontal="right"/>
      <protection locked="0"/>
    </xf>
    <xf numFmtId="0" fontId="27" fillId="0" borderId="0" xfId="126" applyFont="1" applyFill="1" applyAlignment="1" applyProtection="1">
      <protection locked="0"/>
    </xf>
    <xf numFmtId="0" fontId="0" fillId="0" borderId="0" xfId="0" applyProtection="1">
      <protection locked="0"/>
    </xf>
    <xf numFmtId="0" fontId="27" fillId="0" borderId="0" xfId="126" applyFont="1" applyAlignment="1" applyProtection="1">
      <protection locked="0"/>
    </xf>
    <xf numFmtId="0" fontId="7" fillId="0" borderId="0" xfId="126" applyFont="1" applyBorder="1" applyAlignment="1" applyProtection="1">
      <protection locked="0"/>
    </xf>
    <xf numFmtId="0" fontId="0" fillId="0" borderId="0" xfId="0" applyFill="1" applyProtection="1">
      <protection locked="0"/>
    </xf>
    <xf numFmtId="0" fontId="27" fillId="0" borderId="0" xfId="126" applyFont="1" applyAlignment="1" applyProtection="1"/>
    <xf numFmtId="0" fontId="7" fillId="0" borderId="0" xfId="0" applyNumberFormat="1" applyFont="1" applyFill="1" applyAlignment="1" applyProtection="1">
      <alignment horizontal="left"/>
      <protection locked="0"/>
    </xf>
    <xf numFmtId="0" fontId="33" fillId="0" borderId="0" xfId="0" applyFont="1" applyProtection="1"/>
    <xf numFmtId="0" fontId="33" fillId="0" borderId="0" xfId="0" applyFont="1" applyProtection="1">
      <protection locked="0"/>
    </xf>
    <xf numFmtId="0" fontId="34" fillId="0" borderId="0" xfId="0" applyFont="1" applyProtection="1"/>
    <xf numFmtId="0" fontId="33" fillId="0" borderId="0" xfId="0" applyFont="1" applyAlignment="1" applyProtection="1">
      <alignment wrapText="1"/>
    </xf>
    <xf numFmtId="0" fontId="33" fillId="0" borderId="0" xfId="0" applyFont="1" applyFill="1" applyAlignment="1" applyProtection="1">
      <alignment wrapText="1"/>
    </xf>
    <xf numFmtId="0" fontId="33" fillId="24" borderId="36" xfId="325" applyFont="1" applyFill="1" applyBorder="1" applyProtection="1"/>
    <xf numFmtId="0" fontId="33" fillId="24" borderId="35" xfId="325" applyFont="1" applyFill="1" applyBorder="1" applyProtection="1"/>
    <xf numFmtId="0" fontId="33" fillId="24" borderId="85" xfId="325" applyFont="1" applyFill="1" applyBorder="1" applyAlignment="1" applyProtection="1">
      <alignment horizontal="center"/>
      <protection locked="0"/>
    </xf>
    <xf numFmtId="0" fontId="34" fillId="0" borderId="23" xfId="325" quotePrefix="1" applyFont="1" applyBorder="1" applyAlignment="1" applyProtection="1">
      <alignment horizontal="right" vertical="center"/>
    </xf>
    <xf numFmtId="0" fontId="34" fillId="0" borderId="15" xfId="325" applyFont="1" applyBorder="1" applyAlignment="1" applyProtection="1">
      <alignment vertical="center"/>
    </xf>
    <xf numFmtId="49" fontId="34" fillId="0" borderId="63" xfId="325" applyNumberFormat="1" applyFont="1" applyBorder="1" applyAlignment="1" applyProtection="1">
      <alignment horizontal="left" vertical="center"/>
      <protection locked="0"/>
    </xf>
    <xf numFmtId="0" fontId="34" fillId="0" borderId="63" xfId="325" applyFont="1" applyBorder="1" applyAlignment="1" applyProtection="1">
      <alignment horizontal="left" vertical="center"/>
      <protection locked="0"/>
    </xf>
    <xf numFmtId="0" fontId="35" fillId="0" borderId="42" xfId="0" quotePrefix="1" applyFont="1" applyBorder="1" applyAlignment="1" applyProtection="1">
      <alignment horizontal="right"/>
    </xf>
    <xf numFmtId="0" fontId="34" fillId="0" borderId="64" xfId="325" applyFont="1" applyBorder="1" applyAlignment="1" applyProtection="1">
      <alignment wrapText="1"/>
    </xf>
    <xf numFmtId="0" fontId="34" fillId="0" borderId="65" xfId="325" applyFont="1" applyFill="1" applyBorder="1" applyProtection="1">
      <protection locked="0"/>
    </xf>
    <xf numFmtId="0" fontId="33" fillId="0" borderId="0" xfId="0" applyFont="1" applyFill="1" applyProtection="1">
      <protection locked="0"/>
    </xf>
    <xf numFmtId="0" fontId="34" fillId="0" borderId="0" xfId="0" applyFont="1" applyFill="1" applyProtection="1"/>
    <xf numFmtId="0" fontId="33" fillId="0" borderId="0" xfId="0" applyFont="1" applyFill="1" applyProtection="1"/>
    <xf numFmtId="0" fontId="36" fillId="0" borderId="0" xfId="0" applyFont="1" applyFill="1" applyProtection="1">
      <protection locked="0"/>
    </xf>
    <xf numFmtId="0" fontId="33" fillId="0" borderId="0" xfId="125" applyFont="1" applyFill="1" applyAlignment="1" applyProtection="1">
      <protection locked="0"/>
    </xf>
    <xf numFmtId="0" fontId="34" fillId="0" borderId="0" xfId="125" applyFont="1" applyAlignment="1" applyProtection="1"/>
    <xf numFmtId="0" fontId="33" fillId="0" borderId="0" xfId="125" applyFont="1" applyAlignment="1" applyProtection="1"/>
    <xf numFmtId="0" fontId="33" fillId="0" borderId="0" xfId="0" applyFont="1" applyAlignment="1" applyProtection="1">
      <alignment wrapText="1"/>
      <protection locked="0"/>
    </xf>
    <xf numFmtId="0" fontId="33" fillId="0" borderId="0" xfId="126" applyFont="1" applyAlignment="1" applyProtection="1"/>
    <xf numFmtId="0" fontId="33" fillId="0" borderId="0" xfId="126" applyFont="1" applyAlignment="1" applyProtection="1">
      <protection locked="0"/>
    </xf>
    <xf numFmtId="0" fontId="33" fillId="0" borderId="0" xfId="125" applyFont="1" applyAlignment="1" applyProtection="1">
      <protection locked="0"/>
    </xf>
    <xf numFmtId="0" fontId="33" fillId="26" borderId="0" xfId="126" applyFont="1" applyFill="1" applyAlignment="1" applyProtection="1"/>
    <xf numFmtId="0" fontId="33" fillId="0" borderId="0" xfId="0" applyFont="1" applyFill="1" applyAlignment="1" applyProtection="1">
      <alignment wrapText="1"/>
      <protection locked="0"/>
    </xf>
    <xf numFmtId="0" fontId="33" fillId="0" borderId="0" xfId="126" applyFont="1" applyFill="1" applyAlignment="1" applyProtection="1">
      <protection locked="0"/>
    </xf>
    <xf numFmtId="49" fontId="33" fillId="0" borderId="0" xfId="0" applyNumberFormat="1" applyFont="1" applyFill="1" applyAlignment="1" applyProtection="1">
      <alignment horizontal="left"/>
      <protection locked="0"/>
    </xf>
    <xf numFmtId="0" fontId="34" fillId="0" borderId="0" xfId="125" applyFont="1" applyAlignment="1" applyProtection="1">
      <alignment horizontal="left"/>
    </xf>
    <xf numFmtId="0" fontId="33" fillId="0" borderId="0" xfId="125" applyFont="1" applyFill="1" applyBorder="1" applyAlignment="1" applyProtection="1">
      <alignment wrapText="1"/>
      <protection locked="0"/>
    </xf>
    <xf numFmtId="0" fontId="33" fillId="0" borderId="0" xfId="0" applyFont="1" applyAlignment="1" applyProtection="1">
      <protection locked="0"/>
    </xf>
    <xf numFmtId="0" fontId="33" fillId="0" borderId="0" xfId="125" applyFont="1" applyAlignment="1" applyProtection="1">
      <alignment wrapText="1"/>
      <protection locked="0"/>
    </xf>
    <xf numFmtId="0" fontId="33" fillId="0" borderId="0" xfId="0" applyFont="1" applyAlignment="1" applyProtection="1">
      <alignment horizontal="right"/>
      <protection locked="0"/>
    </xf>
    <xf numFmtId="49" fontId="33" fillId="0" borderId="36" xfId="0" applyNumberFormat="1" applyFont="1" applyBorder="1" applyAlignment="1" applyProtection="1">
      <alignment horizontal="center" vertical="top" wrapText="1"/>
    </xf>
    <xf numFmtId="49" fontId="33" fillId="0" borderId="35" xfId="0" applyNumberFormat="1" applyFont="1" applyBorder="1" applyAlignment="1" applyProtection="1">
      <alignment horizontal="center" vertical="top" wrapText="1"/>
    </xf>
    <xf numFmtId="49" fontId="33" fillId="0" borderId="27" xfId="0" applyNumberFormat="1" applyFont="1" applyBorder="1" applyAlignment="1" applyProtection="1">
      <alignment horizontal="center" vertical="top" wrapText="1"/>
    </xf>
    <xf numFmtId="14" fontId="33" fillId="0" borderId="41" xfId="0" applyNumberFormat="1" applyFont="1" applyBorder="1" applyAlignment="1" applyProtection="1">
      <alignment horizontal="center" vertical="top" wrapText="1"/>
    </xf>
    <xf numFmtId="14" fontId="33" fillId="0" borderId="33" xfId="0" applyNumberFormat="1" applyFont="1" applyBorder="1" applyAlignment="1" applyProtection="1">
      <alignment horizontal="center" vertical="top" wrapText="1"/>
    </xf>
    <xf numFmtId="14" fontId="33" fillId="0" borderId="46" xfId="0" applyNumberFormat="1" applyFont="1" applyBorder="1" applyAlignment="1" applyProtection="1">
      <alignment horizontal="center" vertical="top" wrapText="1"/>
    </xf>
    <xf numFmtId="0" fontId="33" fillId="0" borderId="53" xfId="0" applyFont="1" applyFill="1" applyBorder="1" applyAlignment="1" applyProtection="1">
      <alignment horizontal="center" vertical="top" wrapText="1"/>
    </xf>
    <xf numFmtId="0" fontId="33" fillId="0" borderId="51" xfId="0" applyFont="1" applyFill="1" applyBorder="1" applyAlignment="1" applyProtection="1">
      <alignment horizontal="center" vertical="top" wrapText="1"/>
    </xf>
    <xf numFmtId="0" fontId="33" fillId="0" borderId="25" xfId="0" applyFont="1" applyFill="1" applyBorder="1" applyAlignment="1" applyProtection="1">
      <alignment horizontal="center" vertical="top" wrapText="1"/>
    </xf>
    <xf numFmtId="0" fontId="33" fillId="0" borderId="87" xfId="0" applyFont="1" applyFill="1" applyBorder="1" applyAlignment="1" applyProtection="1">
      <alignment horizontal="center" vertical="top" wrapText="1"/>
    </xf>
    <xf numFmtId="0" fontId="33" fillId="0" borderId="46" xfId="0" applyFont="1" applyFill="1" applyBorder="1" applyAlignment="1" applyProtection="1">
      <alignment horizontal="center" vertical="top" wrapText="1"/>
    </xf>
    <xf numFmtId="49" fontId="33" fillId="0" borderId="12" xfId="0" applyNumberFormat="1" applyFont="1" applyBorder="1" applyAlignment="1" applyProtection="1">
      <alignment horizontal="right" vertical="top"/>
    </xf>
    <xf numFmtId="0" fontId="33" fillId="0" borderId="16" xfId="0" applyFont="1" applyFill="1" applyBorder="1" applyAlignment="1" applyProtection="1">
      <alignment horizontal="left" vertical="top" indent="1"/>
    </xf>
    <xf numFmtId="0" fontId="33" fillId="0" borderId="17" xfId="0" applyFont="1" applyFill="1" applyBorder="1" applyAlignment="1" applyProtection="1">
      <alignment vertical="top"/>
    </xf>
    <xf numFmtId="164" fontId="33" fillId="26" borderId="57" xfId="81" applyNumberFormat="1" applyFont="1" applyFill="1" applyBorder="1" applyAlignment="1" applyProtection="1">
      <alignment vertical="top"/>
    </xf>
    <xf numFmtId="164" fontId="33" fillId="26" borderId="27" xfId="81" applyNumberFormat="1" applyFont="1" applyFill="1" applyBorder="1" applyAlignment="1" applyProtection="1">
      <alignment vertical="top"/>
    </xf>
    <xf numFmtId="164" fontId="33" fillId="26" borderId="28" xfId="81" applyNumberFormat="1" applyFont="1" applyFill="1" applyBorder="1" applyAlignment="1" applyProtection="1">
      <alignment vertical="top"/>
    </xf>
    <xf numFmtId="164" fontId="33" fillId="26" borderId="0" xfId="81" applyNumberFormat="1" applyFont="1" applyFill="1" applyBorder="1" applyAlignment="1" applyProtection="1">
      <alignment vertical="top"/>
    </xf>
    <xf numFmtId="164" fontId="33" fillId="26" borderId="24" xfId="81" applyNumberFormat="1" applyFont="1" applyFill="1" applyBorder="1" applyAlignment="1" applyProtection="1">
      <alignment vertical="top"/>
    </xf>
    <xf numFmtId="164" fontId="33" fillId="26" borderId="44" xfId="81" applyNumberFormat="1" applyFont="1" applyFill="1" applyBorder="1" applyAlignment="1" applyProtection="1">
      <alignment vertical="top"/>
    </xf>
    <xf numFmtId="49" fontId="33" fillId="0" borderId="13" xfId="0" applyNumberFormat="1" applyFont="1" applyBorder="1" applyAlignment="1" applyProtection="1">
      <alignment horizontal="right" vertical="top"/>
    </xf>
    <xf numFmtId="0" fontId="33" fillId="0" borderId="11" xfId="0" applyFont="1" applyFill="1" applyBorder="1" applyAlignment="1" applyProtection="1">
      <alignment vertical="top"/>
    </xf>
    <xf numFmtId="0" fontId="33" fillId="0" borderId="14" xfId="0" applyFont="1" applyFill="1" applyBorder="1" applyAlignment="1" applyProtection="1">
      <alignment horizontal="left" vertical="top" wrapText="1" indent="1"/>
    </xf>
    <xf numFmtId="164" fontId="33" fillId="27" borderId="24" xfId="81" applyNumberFormat="1" applyFont="1" applyFill="1" applyBorder="1" applyAlignment="1" applyProtection="1">
      <alignment vertical="top"/>
    </xf>
    <xf numFmtId="164" fontId="33" fillId="27" borderId="47" xfId="81" applyNumberFormat="1" applyFont="1" applyFill="1" applyBorder="1" applyAlignment="1" applyProtection="1">
      <alignment vertical="top"/>
    </xf>
    <xf numFmtId="164" fontId="33" fillId="27" borderId="28" xfId="81" applyNumberFormat="1" applyFont="1" applyFill="1" applyBorder="1" applyAlignment="1" applyProtection="1">
      <alignment vertical="top"/>
    </xf>
    <xf numFmtId="49" fontId="33" fillId="26" borderId="13" xfId="0" applyNumberFormat="1" applyFont="1" applyFill="1" applyBorder="1" applyAlignment="1" applyProtection="1">
      <alignment horizontal="right" vertical="top"/>
    </xf>
    <xf numFmtId="0" fontId="33" fillId="26" borderId="22" xfId="0" applyFont="1" applyFill="1" applyBorder="1" applyAlignment="1" applyProtection="1">
      <alignment horizontal="left" vertical="top"/>
    </xf>
    <xf numFmtId="0" fontId="33" fillId="26" borderId="18" xfId="0" applyFont="1" applyFill="1" applyBorder="1" applyAlignment="1" applyProtection="1">
      <alignment vertical="top"/>
    </xf>
    <xf numFmtId="164" fontId="33" fillId="26" borderId="38" xfId="81" applyNumberFormat="1" applyFont="1" applyFill="1" applyBorder="1" applyAlignment="1" applyProtection="1">
      <alignment vertical="top"/>
    </xf>
    <xf numFmtId="164" fontId="33" fillId="26" borderId="48" xfId="81" applyNumberFormat="1" applyFont="1" applyFill="1" applyBorder="1" applyAlignment="1" applyProtection="1">
      <alignment vertical="top"/>
    </xf>
    <xf numFmtId="164" fontId="33" fillId="26" borderId="86" xfId="81" applyNumberFormat="1" applyFont="1" applyFill="1" applyBorder="1" applyAlignment="1" applyProtection="1">
      <alignment vertical="top"/>
    </xf>
    <xf numFmtId="164" fontId="33" fillId="26" borderId="59" xfId="81" applyNumberFormat="1" applyFont="1" applyFill="1" applyBorder="1" applyAlignment="1" applyProtection="1">
      <alignment vertical="top"/>
    </xf>
    <xf numFmtId="164" fontId="33" fillId="26" borderId="37" xfId="81" applyNumberFormat="1" applyFont="1" applyFill="1" applyBorder="1" applyAlignment="1" applyProtection="1">
      <alignment vertical="top"/>
    </xf>
    <xf numFmtId="0" fontId="33" fillId="0" borderId="14" xfId="0" applyFont="1" applyFill="1" applyBorder="1" applyAlignment="1" applyProtection="1">
      <alignment vertical="top"/>
    </xf>
    <xf numFmtId="164" fontId="33" fillId="26" borderId="47" xfId="81" applyNumberFormat="1" applyFont="1" applyFill="1" applyBorder="1" applyAlignment="1" applyProtection="1">
      <alignment vertical="top"/>
    </xf>
    <xf numFmtId="164" fontId="33" fillId="26" borderId="58" xfId="81" applyNumberFormat="1" applyFont="1" applyFill="1" applyBorder="1" applyAlignment="1" applyProtection="1">
      <alignment vertical="top"/>
    </xf>
    <xf numFmtId="164" fontId="33" fillId="26" borderId="21" xfId="81" applyNumberFormat="1" applyFont="1" applyFill="1" applyBorder="1" applyAlignment="1" applyProtection="1">
      <alignment vertical="top"/>
    </xf>
    <xf numFmtId="49" fontId="33" fillId="0" borderId="13" xfId="0" applyNumberFormat="1" applyFont="1" applyFill="1" applyBorder="1" applyAlignment="1" applyProtection="1">
      <alignment horizontal="right" vertical="top"/>
    </xf>
    <xf numFmtId="49" fontId="33" fillId="0" borderId="11" xfId="0" applyNumberFormat="1" applyFont="1" applyFill="1" applyBorder="1" applyAlignment="1" applyProtection="1">
      <alignment horizontal="right" vertical="top"/>
    </xf>
    <xf numFmtId="0" fontId="37" fillId="26" borderId="20" xfId="0" applyFont="1" applyFill="1" applyBorder="1" applyAlignment="1" applyProtection="1">
      <alignment vertical="top"/>
    </xf>
    <xf numFmtId="0" fontId="33" fillId="26" borderId="22" xfId="0" applyNumberFormat="1" applyFont="1" applyFill="1" applyBorder="1" applyAlignment="1" applyProtection="1">
      <alignment horizontal="left" vertical="top"/>
    </xf>
    <xf numFmtId="0" fontId="33" fillId="0" borderId="11" xfId="0" applyNumberFormat="1" applyFont="1" applyFill="1" applyBorder="1" applyAlignment="1" applyProtection="1">
      <alignment vertical="top"/>
    </xf>
    <xf numFmtId="164" fontId="33" fillId="0" borderId="24" xfId="81" applyNumberFormat="1" applyFont="1" applyFill="1" applyBorder="1" applyAlignment="1" applyProtection="1">
      <alignment vertical="top"/>
      <protection locked="0"/>
    </xf>
    <xf numFmtId="164" fontId="33" fillId="0" borderId="47" xfId="81" applyNumberFormat="1" applyFont="1" applyFill="1" applyBorder="1" applyAlignment="1" applyProtection="1">
      <alignment vertical="top"/>
      <protection locked="0"/>
    </xf>
    <xf numFmtId="166" fontId="33" fillId="0" borderId="28" xfId="81" applyNumberFormat="1" applyFont="1" applyFill="1" applyBorder="1" applyAlignment="1" applyProtection="1">
      <alignment vertical="top"/>
      <protection locked="0"/>
    </xf>
    <xf numFmtId="166" fontId="33" fillId="0" borderId="58" xfId="81" applyNumberFormat="1" applyFont="1" applyFill="1" applyBorder="1" applyAlignment="1" applyProtection="1">
      <alignment vertical="top"/>
      <protection locked="0"/>
    </xf>
    <xf numFmtId="166" fontId="33" fillId="0" borderId="24" xfId="81" applyNumberFormat="1" applyFont="1" applyFill="1" applyBorder="1" applyAlignment="1" applyProtection="1">
      <alignment vertical="top"/>
      <protection locked="0"/>
    </xf>
    <xf numFmtId="166" fontId="33" fillId="0" borderId="21" xfId="81" applyNumberFormat="1" applyFont="1" applyFill="1" applyBorder="1" applyAlignment="1" applyProtection="1">
      <alignment vertical="top"/>
      <protection locked="0"/>
    </xf>
    <xf numFmtId="166" fontId="33" fillId="0" borderId="47" xfId="81" applyNumberFormat="1" applyFont="1" applyFill="1" applyBorder="1" applyAlignment="1" applyProtection="1">
      <alignment vertical="top"/>
      <protection locked="0"/>
    </xf>
    <xf numFmtId="0" fontId="33" fillId="0" borderId="14" xfId="0" applyFont="1" applyFill="1" applyBorder="1" applyAlignment="1" applyProtection="1">
      <alignment horizontal="left" vertical="top" indent="1"/>
    </xf>
    <xf numFmtId="166" fontId="33" fillId="0" borderId="24" xfId="81" applyNumberFormat="1" applyFont="1" applyBorder="1" applyAlignment="1" applyProtection="1">
      <alignment vertical="top"/>
      <protection locked="0"/>
    </xf>
    <xf numFmtId="164" fontId="33" fillId="27" borderId="30" xfId="81" applyNumberFormat="1" applyFont="1" applyFill="1" applyBorder="1" applyAlignment="1" applyProtection="1">
      <alignment vertical="top"/>
    </xf>
    <xf numFmtId="164" fontId="33" fillId="27" borderId="44" xfId="81" applyNumberFormat="1" applyFont="1" applyFill="1" applyBorder="1" applyAlignment="1" applyProtection="1">
      <alignment vertical="top"/>
    </xf>
    <xf numFmtId="49" fontId="33" fillId="0" borderId="11" xfId="0" applyNumberFormat="1" applyFont="1" applyBorder="1" applyAlignment="1" applyProtection="1">
      <alignment horizontal="right" vertical="top"/>
    </xf>
    <xf numFmtId="0" fontId="33" fillId="0" borderId="16" xfId="0" applyFont="1" applyBorder="1" applyAlignment="1" applyProtection="1">
      <alignment horizontal="left" vertical="top" indent="1"/>
    </xf>
    <xf numFmtId="0" fontId="33" fillId="0" borderId="17" xfId="0" applyFont="1" applyBorder="1" applyAlignment="1" applyProtection="1">
      <alignment vertical="top"/>
    </xf>
    <xf numFmtId="0" fontId="33" fillId="0" borderId="11" xfId="0" applyFont="1" applyBorder="1" applyAlignment="1" applyProtection="1">
      <alignment vertical="top"/>
    </xf>
    <xf numFmtId="0" fontId="33" fillId="0" borderId="11" xfId="0" applyFont="1" applyBorder="1" applyProtection="1"/>
    <xf numFmtId="164" fontId="33" fillId="27" borderId="58" xfId="81" applyNumberFormat="1" applyFont="1" applyFill="1" applyBorder="1" applyAlignment="1" applyProtection="1">
      <alignment vertical="top"/>
    </xf>
    <xf numFmtId="164" fontId="33" fillId="27" borderId="21" xfId="81" applyNumberFormat="1" applyFont="1" applyFill="1" applyBorder="1" applyAlignment="1" applyProtection="1">
      <alignment vertical="top"/>
    </xf>
    <xf numFmtId="0" fontId="33" fillId="26" borderId="11" xfId="0" applyFont="1" applyFill="1" applyBorder="1" applyAlignment="1" applyProtection="1">
      <alignment vertical="top"/>
    </xf>
    <xf numFmtId="0" fontId="33" fillId="26" borderId="11" xfId="0" applyNumberFormat="1" applyFont="1" applyFill="1" applyBorder="1" applyAlignment="1" applyProtection="1">
      <alignment vertical="top"/>
    </xf>
    <xf numFmtId="0" fontId="33" fillId="26" borderId="14" xfId="0" applyFont="1" applyFill="1" applyBorder="1" applyAlignment="1" applyProtection="1">
      <alignment horizontal="left" vertical="top" indent="1"/>
    </xf>
    <xf numFmtId="0" fontId="33" fillId="0" borderId="11" xfId="0" applyFont="1" applyBorder="1" applyAlignment="1" applyProtection="1">
      <alignment horizontal="left" vertical="top" indent="1"/>
    </xf>
    <xf numFmtId="0" fontId="33" fillId="0" borderId="14" xfId="0" applyFont="1" applyBorder="1" applyAlignment="1" applyProtection="1">
      <alignment vertical="top"/>
    </xf>
    <xf numFmtId="165" fontId="33" fillId="0" borderId="24" xfId="62" applyNumberFormat="1" applyFont="1" applyFill="1" applyBorder="1" applyAlignment="1" applyProtection="1">
      <alignment vertical="top"/>
      <protection locked="0"/>
    </xf>
    <xf numFmtId="165" fontId="33" fillId="0" borderId="28" xfId="62" applyNumberFormat="1" applyFont="1" applyFill="1" applyBorder="1" applyAlignment="1" applyProtection="1">
      <alignment vertical="top"/>
      <protection locked="0"/>
    </xf>
    <xf numFmtId="38" fontId="33" fillId="0" borderId="47" xfId="81" applyNumberFormat="1" applyFont="1" applyFill="1" applyBorder="1" applyAlignment="1" applyProtection="1">
      <alignment vertical="top"/>
      <protection locked="0"/>
    </xf>
    <xf numFmtId="165" fontId="33" fillId="27" borderId="25" xfId="62" applyNumberFormat="1" applyFont="1" applyFill="1" applyBorder="1" applyAlignment="1" applyProtection="1">
      <alignment vertical="top"/>
    </xf>
    <xf numFmtId="165" fontId="33" fillId="27" borderId="49" xfId="62" applyNumberFormat="1" applyFont="1" applyFill="1" applyBorder="1" applyAlignment="1" applyProtection="1">
      <alignment vertical="top"/>
    </xf>
    <xf numFmtId="0" fontId="33" fillId="26" borderId="12" xfId="0" applyFont="1" applyFill="1" applyBorder="1" applyAlignment="1" applyProtection="1">
      <alignment vertical="top"/>
    </xf>
    <xf numFmtId="0" fontId="33" fillId="26" borderId="16" xfId="0" applyNumberFormat="1" applyFont="1" applyFill="1" applyBorder="1" applyAlignment="1" applyProtection="1">
      <alignment vertical="top"/>
    </xf>
    <xf numFmtId="0" fontId="33" fillId="26" borderId="17" xfId="0" applyFont="1" applyFill="1" applyBorder="1" applyAlignment="1" applyProtection="1">
      <alignment horizontal="left" vertical="top" indent="1"/>
    </xf>
    <xf numFmtId="165" fontId="33" fillId="25" borderId="35" xfId="62" applyNumberFormat="1" applyFont="1" applyFill="1" applyBorder="1" applyAlignment="1" applyProtection="1">
      <alignment vertical="top"/>
    </xf>
    <xf numFmtId="0" fontId="33" fillId="25" borderId="36" xfId="0" applyFont="1" applyFill="1" applyBorder="1" applyProtection="1"/>
    <xf numFmtId="165" fontId="33" fillId="25" borderId="27" xfId="62" applyNumberFormat="1" applyFont="1" applyFill="1" applyBorder="1" applyAlignment="1" applyProtection="1">
      <alignment vertical="top"/>
    </xf>
    <xf numFmtId="0" fontId="33" fillId="26" borderId="22" xfId="0" applyNumberFormat="1" applyFont="1" applyFill="1" applyBorder="1" applyAlignment="1" applyProtection="1">
      <alignment vertical="top"/>
    </xf>
    <xf numFmtId="0" fontId="33" fillId="26" borderId="18" xfId="0" applyFont="1" applyFill="1" applyBorder="1" applyAlignment="1" applyProtection="1">
      <alignment horizontal="left" vertical="top" indent="1"/>
    </xf>
    <xf numFmtId="0" fontId="33" fillId="25" borderId="30" xfId="0" applyFont="1" applyFill="1" applyBorder="1" applyProtection="1"/>
    <xf numFmtId="49" fontId="33" fillId="0" borderId="23" xfId="0" applyNumberFormat="1" applyFont="1" applyBorder="1" applyAlignment="1" applyProtection="1">
      <alignment horizontal="right" vertical="top"/>
    </xf>
    <xf numFmtId="0" fontId="33" fillId="0" borderId="19" xfId="0" applyFont="1" applyBorder="1" applyAlignment="1" applyProtection="1">
      <alignment horizontal="left" vertical="top" indent="1"/>
    </xf>
    <xf numFmtId="0" fontId="33" fillId="0" borderId="19" xfId="0" applyFont="1" applyBorder="1" applyAlignment="1" applyProtection="1">
      <alignment vertical="top"/>
    </xf>
    <xf numFmtId="164" fontId="33" fillId="25" borderId="0" xfId="81" applyNumberFormat="1" applyFont="1" applyFill="1" applyBorder="1" applyProtection="1"/>
    <xf numFmtId="164" fontId="33" fillId="25" borderId="44" xfId="81" applyNumberFormat="1" applyFont="1" applyFill="1" applyBorder="1" applyProtection="1"/>
    <xf numFmtId="49" fontId="33" fillId="0" borderId="42" xfId="0" applyNumberFormat="1" applyFont="1" applyBorder="1" applyAlignment="1" applyProtection="1">
      <alignment horizontal="right" vertical="top"/>
    </xf>
    <xf numFmtId="0" fontId="33" fillId="0" borderId="43" xfId="0" applyFont="1" applyBorder="1" applyAlignment="1" applyProtection="1">
      <alignment horizontal="left" vertical="top" indent="1"/>
    </xf>
    <xf numFmtId="0" fontId="33" fillId="0" borderId="43" xfId="0" applyFont="1" applyBorder="1" applyAlignment="1" applyProtection="1">
      <alignment vertical="top"/>
    </xf>
    <xf numFmtId="166" fontId="33" fillId="0" borderId="54" xfId="0" applyNumberFormat="1" applyFont="1" applyFill="1" applyBorder="1" applyAlignment="1" applyProtection="1">
      <alignment vertical="top"/>
      <protection locked="0"/>
    </xf>
    <xf numFmtId="164" fontId="33" fillId="25" borderId="33" xfId="81" applyNumberFormat="1" applyFont="1" applyFill="1" applyBorder="1" applyProtection="1"/>
    <xf numFmtId="0" fontId="33" fillId="25" borderId="41" xfId="0" applyFont="1" applyFill="1" applyBorder="1" applyProtection="1"/>
    <xf numFmtId="164" fontId="33" fillId="25" borderId="46" xfId="81" applyNumberFormat="1" applyFont="1" applyFill="1" applyBorder="1" applyProtection="1"/>
    <xf numFmtId="164" fontId="33" fillId="0" borderId="0" xfId="81" applyNumberFormat="1" applyFont="1" applyBorder="1" applyProtection="1">
      <protection locked="0"/>
    </xf>
    <xf numFmtId="0" fontId="34" fillId="0" borderId="0" xfId="126" applyFont="1" applyFill="1" applyAlignment="1" applyProtection="1"/>
    <xf numFmtId="0" fontId="33" fillId="0" borderId="0" xfId="126" applyFont="1" applyProtection="1"/>
    <xf numFmtId="14" fontId="33" fillId="0" borderId="0" xfId="0" applyNumberFormat="1" applyFont="1" applyAlignment="1" applyProtection="1">
      <alignment wrapText="1"/>
      <protection locked="0"/>
    </xf>
    <xf numFmtId="0" fontId="34" fillId="0" borderId="0" xfId="126" applyFont="1" applyFill="1" applyBorder="1" applyAlignment="1" applyProtection="1">
      <alignment vertical="top"/>
      <protection locked="0"/>
    </xf>
    <xf numFmtId="0" fontId="38" fillId="0" borderId="0" xfId="199" applyFont="1" applyProtection="1"/>
    <xf numFmtId="0" fontId="33" fillId="0" borderId="0" xfId="125" applyFont="1" applyFill="1" applyBorder="1" applyAlignment="1" applyProtection="1">
      <protection locked="0"/>
    </xf>
    <xf numFmtId="49" fontId="33" fillId="0" borderId="0" xfId="0" applyNumberFormat="1" applyFont="1" applyProtection="1">
      <protection locked="0"/>
    </xf>
    <xf numFmtId="0" fontId="33" fillId="0" borderId="38" xfId="0" applyFont="1" applyFill="1" applyBorder="1" applyAlignment="1" applyProtection="1">
      <alignment horizontal="center" vertical="top" wrapText="1"/>
    </xf>
    <xf numFmtId="0" fontId="33" fillId="0" borderId="45" xfId="0" applyFont="1" applyFill="1" applyBorder="1" applyAlignment="1" applyProtection="1">
      <alignment horizontal="center" vertical="top" wrapText="1"/>
    </xf>
    <xf numFmtId="0" fontId="33" fillId="0" borderId="17" xfId="0" applyFont="1" applyBorder="1" applyAlignment="1" applyProtection="1">
      <alignment horizontal="left" vertical="top" indent="1"/>
    </xf>
    <xf numFmtId="0" fontId="33" fillId="26" borderId="31" xfId="0" applyFont="1" applyFill="1" applyBorder="1" applyAlignment="1" applyProtection="1">
      <alignment horizontal="center" vertical="top"/>
    </xf>
    <xf numFmtId="0" fontId="33" fillId="26" borderId="32" xfId="0" applyFont="1" applyFill="1" applyBorder="1" applyAlignment="1" applyProtection="1">
      <alignment horizontal="center" vertical="top"/>
    </xf>
    <xf numFmtId="0" fontId="33" fillId="26" borderId="26" xfId="0" applyFont="1" applyFill="1" applyBorder="1" applyAlignment="1" applyProtection="1">
      <alignment horizontal="center" vertical="top"/>
    </xf>
    <xf numFmtId="166" fontId="33" fillId="0" borderId="24" xfId="81" applyNumberFormat="1" applyFont="1" applyFill="1" applyBorder="1" applyAlignment="1" applyProtection="1">
      <alignment horizontal="center" vertical="top"/>
      <protection locked="0"/>
    </xf>
    <xf numFmtId="166" fontId="33" fillId="0" borderId="44" xfId="81" applyNumberFormat="1" applyFont="1" applyFill="1" applyBorder="1" applyAlignment="1" applyProtection="1">
      <alignment horizontal="center" vertical="top"/>
      <protection locked="0"/>
    </xf>
    <xf numFmtId="49" fontId="33" fillId="26" borderId="20" xfId="0" applyNumberFormat="1" applyFont="1" applyFill="1" applyBorder="1" applyAlignment="1" applyProtection="1">
      <alignment horizontal="right" vertical="top"/>
    </xf>
    <xf numFmtId="2" fontId="33" fillId="26" borderId="22" xfId="0" applyNumberFormat="1" applyFont="1" applyFill="1" applyBorder="1" applyAlignment="1" applyProtection="1">
      <alignment horizontal="right" vertical="top"/>
    </xf>
    <xf numFmtId="164" fontId="33" fillId="26" borderId="38" xfId="81" applyNumberFormat="1" applyFont="1" applyFill="1" applyBorder="1" applyAlignment="1" applyProtection="1">
      <alignment horizontal="center" vertical="top"/>
    </xf>
    <xf numFmtId="164" fontId="33" fillId="26" borderId="45" xfId="81" applyNumberFormat="1" applyFont="1" applyFill="1" applyBorder="1" applyAlignment="1" applyProtection="1">
      <alignment horizontal="center" vertical="top"/>
    </xf>
    <xf numFmtId="164" fontId="33" fillId="26" borderId="34" xfId="81" applyNumberFormat="1" applyFont="1" applyFill="1" applyBorder="1" applyAlignment="1" applyProtection="1">
      <alignment horizontal="center" vertical="top"/>
    </xf>
    <xf numFmtId="0" fontId="33" fillId="0" borderId="14" xfId="0" applyFont="1" applyBorder="1" applyAlignment="1" applyProtection="1">
      <alignment horizontal="left" vertical="top" indent="1"/>
    </xf>
    <xf numFmtId="164" fontId="33" fillId="26" borderId="24" xfId="81" applyNumberFormat="1" applyFont="1" applyFill="1" applyBorder="1" applyAlignment="1" applyProtection="1">
      <alignment horizontal="center" vertical="top"/>
    </xf>
    <xf numFmtId="164" fontId="33" fillId="26" borderId="44" xfId="81" applyNumberFormat="1" applyFont="1" applyFill="1" applyBorder="1" applyAlignment="1" applyProtection="1">
      <alignment horizontal="center" vertical="top"/>
    </xf>
    <xf numFmtId="164" fontId="33" fillId="26" borderId="0" xfId="81" applyNumberFormat="1" applyFont="1" applyFill="1" applyBorder="1" applyAlignment="1" applyProtection="1">
      <alignment horizontal="center" vertical="top"/>
    </xf>
    <xf numFmtId="164" fontId="33" fillId="25" borderId="44" xfId="81" applyNumberFormat="1" applyFont="1" applyFill="1" applyBorder="1" applyAlignment="1" applyProtection="1">
      <alignment horizontal="center" vertical="top"/>
    </xf>
    <xf numFmtId="164" fontId="33" fillId="25" borderId="24" xfId="81" applyNumberFormat="1" applyFont="1" applyFill="1" applyBorder="1" applyAlignment="1" applyProtection="1">
      <alignment horizontal="center" vertical="top"/>
    </xf>
    <xf numFmtId="164" fontId="33" fillId="25" borderId="0" xfId="81" applyNumberFormat="1" applyFont="1" applyFill="1" applyBorder="1" applyAlignment="1" applyProtection="1">
      <alignment horizontal="center" vertical="top"/>
    </xf>
    <xf numFmtId="166" fontId="33" fillId="0" borderId="0" xfId="81" applyNumberFormat="1" applyFont="1" applyFill="1" applyBorder="1" applyAlignment="1" applyProtection="1">
      <alignment horizontal="center" vertical="top"/>
      <protection locked="0"/>
    </xf>
    <xf numFmtId="0" fontId="33" fillId="0" borderId="11" xfId="0" quotePrefix="1" applyFont="1" applyFill="1" applyBorder="1" applyAlignment="1" applyProtection="1">
      <alignment horizontal="right" vertical="top"/>
    </xf>
    <xf numFmtId="164" fontId="33" fillId="25" borderId="47" xfId="81" applyNumberFormat="1" applyFont="1" applyFill="1" applyBorder="1" applyAlignment="1" applyProtection="1">
      <alignment horizontal="center" vertical="top"/>
    </xf>
    <xf numFmtId="164" fontId="33" fillId="25" borderId="58" xfId="81" applyNumberFormat="1" applyFont="1" applyFill="1" applyBorder="1" applyAlignment="1" applyProtection="1">
      <alignment horizontal="center" vertical="top"/>
    </xf>
    <xf numFmtId="164" fontId="33" fillId="26" borderId="47" xfId="81" applyNumberFormat="1" applyFont="1" applyFill="1" applyBorder="1" applyAlignment="1" applyProtection="1">
      <alignment horizontal="center" vertical="top"/>
    </xf>
    <xf numFmtId="164" fontId="33" fillId="26" borderId="58" xfId="81" applyNumberFormat="1" applyFont="1" applyFill="1" applyBorder="1" applyAlignment="1" applyProtection="1">
      <alignment horizontal="center" vertical="top"/>
    </xf>
    <xf numFmtId="166" fontId="33" fillId="0" borderId="47" xfId="81" applyNumberFormat="1" applyFont="1" applyFill="1" applyBorder="1" applyAlignment="1" applyProtection="1">
      <alignment horizontal="center" vertical="top"/>
      <protection locked="0"/>
    </xf>
    <xf numFmtId="166" fontId="33" fillId="0" borderId="58" xfId="81" applyNumberFormat="1" applyFont="1" applyFill="1" applyBorder="1" applyAlignment="1" applyProtection="1">
      <alignment horizontal="center" vertical="top"/>
      <protection locked="0"/>
    </xf>
    <xf numFmtId="0" fontId="33" fillId="0" borderId="11" xfId="0" quotePrefix="1" applyNumberFormat="1" applyFont="1" applyFill="1" applyBorder="1" applyAlignment="1" applyProtection="1">
      <alignment vertical="top"/>
    </xf>
    <xf numFmtId="0" fontId="39" fillId="0" borderId="0" xfId="0" applyFont="1" applyFill="1" applyProtection="1">
      <protection locked="0"/>
    </xf>
    <xf numFmtId="164" fontId="33" fillId="27" borderId="24" xfId="81" applyNumberFormat="1" applyFont="1" applyFill="1" applyBorder="1" applyAlignment="1" applyProtection="1">
      <alignment horizontal="center" vertical="top"/>
    </xf>
    <xf numFmtId="164" fontId="33" fillId="27" borderId="44" xfId="81" applyNumberFormat="1" applyFont="1" applyFill="1" applyBorder="1" applyAlignment="1" applyProtection="1">
      <alignment horizontal="center" vertical="top"/>
    </xf>
    <xf numFmtId="0" fontId="33" fillId="26" borderId="18" xfId="0" applyFont="1" applyFill="1" applyBorder="1" applyAlignment="1" applyProtection="1">
      <alignment horizontal="left" vertical="top" wrapText="1" indent="1"/>
    </xf>
    <xf numFmtId="164" fontId="33" fillId="26" borderId="25" xfId="81" applyNumberFormat="1" applyFont="1" applyFill="1" applyBorder="1" applyAlignment="1" applyProtection="1">
      <alignment horizontal="center" vertical="top"/>
    </xf>
    <xf numFmtId="164" fontId="33" fillId="26" borderId="46" xfId="81" applyNumberFormat="1" applyFont="1" applyFill="1" applyBorder="1" applyAlignment="1" applyProtection="1">
      <alignment horizontal="center" vertical="top"/>
    </xf>
    <xf numFmtId="164" fontId="33" fillId="26" borderId="33" xfId="81" applyNumberFormat="1" applyFont="1" applyFill="1" applyBorder="1" applyAlignment="1" applyProtection="1">
      <alignment horizontal="center" vertical="top"/>
    </xf>
    <xf numFmtId="0" fontId="34" fillId="0" borderId="0" xfId="126" applyFont="1" applyFill="1" applyBorder="1" applyAlignment="1" applyProtection="1">
      <alignment horizontal="left" vertical="top" wrapText="1"/>
    </xf>
    <xf numFmtId="164" fontId="33" fillId="0" borderId="0" xfId="0" applyNumberFormat="1" applyFont="1" applyProtection="1">
      <protection locked="0"/>
    </xf>
    <xf numFmtId="0" fontId="33" fillId="26" borderId="0" xfId="0" applyFont="1" applyFill="1" applyAlignment="1" applyProtection="1">
      <alignment horizontal="left"/>
    </xf>
    <xf numFmtId="49" fontId="33" fillId="26" borderId="0" xfId="0" applyNumberFormat="1" applyFont="1" applyFill="1" applyAlignment="1" applyProtection="1">
      <alignment horizontal="left"/>
    </xf>
    <xf numFmtId="0" fontId="33" fillId="0" borderId="0" xfId="0" applyFont="1"/>
    <xf numFmtId="0" fontId="34" fillId="28" borderId="10" xfId="0" applyFont="1" applyFill="1" applyBorder="1" applyAlignment="1" applyProtection="1">
      <alignment horizontal="center"/>
    </xf>
    <xf numFmtId="0" fontId="33" fillId="0" borderId="10" xfId="0" applyFont="1" applyBorder="1" applyAlignment="1" applyProtection="1">
      <alignment horizontal="center"/>
    </xf>
    <xf numFmtId="0" fontId="34" fillId="28" borderId="74" xfId="0" applyFont="1" applyFill="1" applyBorder="1" applyAlignment="1" applyProtection="1">
      <alignment horizontal="left" indent="1"/>
    </xf>
    <xf numFmtId="0" fontId="33" fillId="0" borderId="75" xfId="0" applyFont="1" applyBorder="1" applyAlignment="1" applyProtection="1">
      <alignment horizontal="left" wrapText="1" indent="3"/>
      <protection locked="0"/>
    </xf>
    <xf numFmtId="0" fontId="33" fillId="0" borderId="75" xfId="0" applyFont="1" applyBorder="1" applyAlignment="1" applyProtection="1">
      <alignment horizontal="left" indent="2"/>
    </xf>
    <xf numFmtId="0" fontId="33" fillId="0" borderId="82" xfId="0" applyFont="1" applyBorder="1" applyAlignment="1" applyProtection="1">
      <alignment horizontal="left" indent="2"/>
    </xf>
    <xf numFmtId="0" fontId="33" fillId="0" borderId="80" xfId="0" applyFont="1" applyBorder="1" applyAlignment="1" applyProtection="1">
      <alignment horizontal="left" indent="2"/>
    </xf>
    <xf numFmtId="0" fontId="34" fillId="28" borderId="29" xfId="0" applyFont="1" applyFill="1" applyBorder="1" applyAlignment="1" applyProtection="1">
      <alignment horizontal="center"/>
    </xf>
    <xf numFmtId="0" fontId="33" fillId="0" borderId="0" xfId="0" applyFont="1" applyBorder="1" applyAlignment="1"/>
    <xf numFmtId="0" fontId="33" fillId="0" borderId="29" xfId="0" applyFont="1" applyBorder="1" applyAlignment="1" applyProtection="1">
      <alignment horizontal="center"/>
    </xf>
    <xf numFmtId="0" fontId="33" fillId="0" borderId="0" xfId="0" applyFont="1" applyAlignment="1">
      <alignment horizontal="center"/>
    </xf>
    <xf numFmtId="0" fontId="34" fillId="29" borderId="56" xfId="0" applyFont="1" applyFill="1" applyBorder="1" applyAlignment="1" applyProtection="1">
      <alignment horizontal="left" indent="1"/>
    </xf>
    <xf numFmtId="0" fontId="33" fillId="28" borderId="76" xfId="0" applyFont="1" applyFill="1" applyBorder="1" applyAlignment="1" applyProtection="1">
      <alignment horizontal="left"/>
    </xf>
    <xf numFmtId="0" fontId="33" fillId="29" borderId="76" xfId="0" applyFont="1" applyFill="1" applyBorder="1" applyAlignment="1" applyProtection="1">
      <alignment horizontal="left" indent="2"/>
    </xf>
    <xf numFmtId="0" fontId="33" fillId="28" borderId="79" xfId="0" applyFont="1" applyFill="1" applyBorder="1" applyAlignment="1" applyProtection="1">
      <alignment horizontal="left"/>
    </xf>
    <xf numFmtId="0" fontId="33" fillId="28" borderId="81" xfId="0" applyFont="1" applyFill="1" applyBorder="1" applyAlignment="1" applyProtection="1">
      <alignment horizontal="left"/>
    </xf>
    <xf numFmtId="0" fontId="33" fillId="29" borderId="77" xfId="0" applyFont="1" applyFill="1" applyBorder="1" applyAlignment="1" applyProtection="1">
      <alignment horizontal="left" indent="2"/>
    </xf>
    <xf numFmtId="0" fontId="33" fillId="24" borderId="76" xfId="324" applyFont="1" applyFill="1" applyBorder="1" applyAlignment="1" applyProtection="1">
      <alignment horizontal="left"/>
    </xf>
    <xf numFmtId="0" fontId="33" fillId="0" borderId="0" xfId="0" applyFont="1" applyFill="1" applyBorder="1" applyAlignment="1"/>
    <xf numFmtId="0" fontId="33" fillId="0" borderId="0" xfId="0" applyFont="1" applyFill="1"/>
    <xf numFmtId="0" fontId="33" fillId="28" borderId="34" xfId="0" applyFont="1" applyFill="1" applyBorder="1" applyAlignment="1" applyProtection="1">
      <alignment horizontal="left"/>
    </xf>
    <xf numFmtId="0" fontId="33" fillId="28" borderId="33" xfId="0" applyFont="1" applyFill="1" applyBorder="1" applyAlignment="1" applyProtection="1">
      <alignment horizontal="left"/>
    </xf>
    <xf numFmtId="0" fontId="33" fillId="0" borderId="0" xfId="126" applyFont="1" applyFill="1" applyAlignment="1" applyProtection="1"/>
    <xf numFmtId="0" fontId="33" fillId="0" borderId="0" xfId="126" applyFont="1" applyBorder="1" applyAlignment="1" applyProtection="1">
      <alignment horizontal="left"/>
    </xf>
    <xf numFmtId="0" fontId="33" fillId="0" borderId="0" xfId="125" applyFont="1" applyFill="1" applyAlignment="1" applyProtection="1"/>
    <xf numFmtId="49" fontId="33" fillId="0" borderId="66" xfId="125" applyNumberFormat="1" applyFont="1" applyBorder="1" applyAlignment="1" applyProtection="1">
      <alignment horizontal="right"/>
    </xf>
    <xf numFmtId="49" fontId="33" fillId="0" borderId="67" xfId="126" applyNumberFormat="1" applyFont="1" applyBorder="1" applyAlignment="1" applyProtection="1">
      <alignment horizontal="left" vertical="top" indent="1"/>
    </xf>
    <xf numFmtId="0" fontId="33" fillId="0" borderId="27" xfId="126" applyFont="1" applyBorder="1" applyAlignment="1" applyProtection="1"/>
    <xf numFmtId="49" fontId="33" fillId="0" borderId="68" xfId="125" applyNumberFormat="1" applyFont="1" applyFill="1" applyBorder="1" applyAlignment="1" applyProtection="1">
      <alignment horizontal="right"/>
    </xf>
    <xf numFmtId="0" fontId="33" fillId="0" borderId="44" xfId="126" applyFont="1" applyFill="1" applyBorder="1" applyAlignment="1" applyProtection="1">
      <alignment horizontal="left" vertical="top" indent="1"/>
    </xf>
    <xf numFmtId="0" fontId="33" fillId="0" borderId="44" xfId="126" applyFont="1" applyFill="1" applyBorder="1" applyAlignment="1" applyProtection="1">
      <alignment horizontal="left" vertical="top" wrapText="1" indent="1"/>
    </xf>
    <xf numFmtId="49" fontId="33" fillId="0" borderId="68" xfId="125" applyNumberFormat="1" applyFont="1" applyBorder="1" applyAlignment="1" applyProtection="1">
      <alignment horizontal="right"/>
    </xf>
    <xf numFmtId="49" fontId="33" fillId="26" borderId="68" xfId="125" applyNumberFormat="1" applyFont="1" applyFill="1" applyBorder="1" applyAlignment="1" applyProtection="1">
      <alignment horizontal="right"/>
    </xf>
    <xf numFmtId="0" fontId="33" fillId="26" borderId="45" xfId="126" applyFont="1" applyFill="1" applyBorder="1" applyAlignment="1" applyProtection="1">
      <alignment horizontal="left" vertical="top" indent="1"/>
    </xf>
    <xf numFmtId="49" fontId="33" fillId="0" borderId="69" xfId="125" applyNumberFormat="1" applyFont="1" applyBorder="1" applyAlignment="1" applyProtection="1">
      <alignment horizontal="right"/>
    </xf>
    <xf numFmtId="0" fontId="33" fillId="26" borderId="44" xfId="125" applyFont="1" applyFill="1" applyBorder="1" applyAlignment="1" applyProtection="1">
      <alignment horizontal="left" vertical="top" indent="1"/>
    </xf>
    <xf numFmtId="49" fontId="33" fillId="0" borderId="69" xfId="125" applyNumberFormat="1" applyFont="1" applyFill="1" applyBorder="1" applyAlignment="1" applyProtection="1">
      <alignment horizontal="right"/>
    </xf>
    <xf numFmtId="0" fontId="33" fillId="0" borderId="26" xfId="0" applyNumberFormat="1" applyFont="1" applyFill="1" applyBorder="1" applyAlignment="1" applyProtection="1">
      <alignment vertical="top"/>
    </xf>
    <xf numFmtId="0" fontId="33" fillId="0" borderId="32" xfId="125" applyFont="1" applyFill="1" applyBorder="1" applyAlignment="1" applyProtection="1">
      <alignment horizontal="left" vertical="top" indent="1"/>
    </xf>
    <xf numFmtId="49" fontId="33" fillId="26" borderId="72" xfId="125" applyNumberFormat="1" applyFont="1" applyFill="1" applyBorder="1" applyAlignment="1" applyProtection="1">
      <alignment horizontal="right"/>
    </xf>
    <xf numFmtId="0" fontId="33" fillId="26" borderId="34" xfId="0" applyNumberFormat="1" applyFont="1" applyFill="1" applyBorder="1" applyAlignment="1" applyProtection="1">
      <alignment vertical="top"/>
    </xf>
    <xf numFmtId="0" fontId="33" fillId="26" borderId="45" xfId="125" applyFont="1" applyFill="1" applyBorder="1" applyAlignment="1" applyProtection="1">
      <alignment horizontal="left" vertical="top" indent="1"/>
    </xf>
    <xf numFmtId="0" fontId="34" fillId="0" borderId="68" xfId="126" applyFont="1" applyFill="1" applyBorder="1" applyAlignment="1" applyProtection="1"/>
    <xf numFmtId="0" fontId="33" fillId="0" borderId="0" xfId="125" applyFont="1" applyBorder="1" applyAlignment="1" applyProtection="1"/>
    <xf numFmtId="0" fontId="33" fillId="0" borderId="44" xfId="125" applyFont="1" applyBorder="1" applyAlignment="1" applyProtection="1"/>
    <xf numFmtId="49" fontId="33" fillId="26" borderId="70" xfId="125" applyNumberFormat="1" applyFont="1" applyFill="1" applyBorder="1" applyAlignment="1" applyProtection="1">
      <alignment horizontal="right"/>
    </xf>
    <xf numFmtId="0" fontId="33" fillId="26" borderId="33" xfId="0" applyNumberFormat="1" applyFont="1" applyFill="1" applyBorder="1" applyAlignment="1" applyProtection="1">
      <alignment vertical="top"/>
    </xf>
    <xf numFmtId="0" fontId="33" fillId="26" borderId="46" xfId="125" applyFont="1" applyFill="1" applyBorder="1" applyAlignment="1" applyProtection="1">
      <alignment horizontal="left" vertical="top" indent="1"/>
    </xf>
    <xf numFmtId="0" fontId="34" fillId="0" borderId="0" xfId="126" applyFont="1" applyFill="1" applyAlignment="1" applyProtection="1">
      <protection locked="0"/>
    </xf>
    <xf numFmtId="0" fontId="34" fillId="0" borderId="0" xfId="126" applyFont="1" applyFill="1" applyBorder="1" applyAlignment="1" applyProtection="1">
      <alignment vertical="top"/>
    </xf>
    <xf numFmtId="0" fontId="33" fillId="0" borderId="29" xfId="125" applyFont="1" applyBorder="1" applyAlignment="1" applyProtection="1">
      <alignment horizontal="center"/>
    </xf>
    <xf numFmtId="0" fontId="33" fillId="0" borderId="39" xfId="125" applyFont="1" applyBorder="1" applyAlignment="1" applyProtection="1">
      <alignment horizontal="center"/>
    </xf>
    <xf numFmtId="0" fontId="33" fillId="0" borderId="40" xfId="125" applyFont="1" applyBorder="1" applyAlignment="1" applyProtection="1">
      <alignment horizontal="center"/>
    </xf>
    <xf numFmtId="0" fontId="33" fillId="0" borderId="53" xfId="125" applyFont="1" applyBorder="1" applyAlignment="1" applyProtection="1">
      <alignment horizontal="center"/>
    </xf>
    <xf numFmtId="0" fontId="33" fillId="0" borderId="52" xfId="125" applyFont="1" applyBorder="1" applyAlignment="1" applyProtection="1">
      <alignment horizontal="center"/>
    </xf>
    <xf numFmtId="0" fontId="40" fillId="0" borderId="60" xfId="125" applyFont="1" applyFill="1" applyBorder="1" applyAlignment="1" applyProtection="1">
      <alignment horizontal="center"/>
    </xf>
    <xf numFmtId="0" fontId="40" fillId="0" borderId="56" xfId="125" applyFont="1" applyFill="1" applyBorder="1" applyAlignment="1" applyProtection="1">
      <alignment horizontal="center"/>
    </xf>
    <xf numFmtId="0" fontId="40" fillId="0" borderId="61" xfId="125" applyFont="1" applyFill="1" applyBorder="1" applyAlignment="1" applyProtection="1">
      <alignment horizontal="center"/>
    </xf>
    <xf numFmtId="0" fontId="33" fillId="26" borderId="62" xfId="91" applyNumberFormat="1" applyFont="1" applyFill="1" applyBorder="1" applyAlignment="1" applyProtection="1">
      <alignment vertical="top"/>
    </xf>
    <xf numFmtId="0" fontId="33" fillId="26" borderId="26" xfId="91" applyNumberFormat="1" applyFont="1" applyFill="1" applyBorder="1" applyAlignment="1" applyProtection="1">
      <alignment vertical="top"/>
    </xf>
    <xf numFmtId="0" fontId="33" fillId="26" borderId="32" xfId="91" applyNumberFormat="1" applyFont="1" applyFill="1" applyBorder="1" applyAlignment="1" applyProtection="1">
      <alignment vertical="top"/>
    </xf>
    <xf numFmtId="164" fontId="33" fillId="0" borderId="30" xfId="81" applyNumberFormat="1" applyFont="1" applyFill="1" applyBorder="1" applyAlignment="1" applyProtection="1">
      <alignment horizontal="center" vertical="top"/>
      <protection locked="0"/>
    </xf>
    <xf numFmtId="164" fontId="33" fillId="0" borderId="0" xfId="81" applyNumberFormat="1" applyFont="1" applyFill="1" applyBorder="1" applyAlignment="1" applyProtection="1">
      <alignment horizontal="center" vertical="top"/>
      <protection locked="0"/>
    </xf>
    <xf numFmtId="164" fontId="33" fillId="0" borderId="30" xfId="92" applyNumberFormat="1" applyFont="1" applyFill="1" applyBorder="1" applyAlignment="1" applyProtection="1">
      <alignment vertical="top"/>
      <protection locked="0"/>
    </xf>
    <xf numFmtId="164" fontId="33" fillId="0" borderId="0" xfId="81" applyNumberFormat="1" applyFont="1" applyFill="1" applyBorder="1" applyAlignment="1" applyProtection="1">
      <alignment vertical="top"/>
      <protection locked="0"/>
    </xf>
    <xf numFmtId="164" fontId="33" fillId="27" borderId="0" xfId="91" applyNumberFormat="1" applyFont="1" applyFill="1" applyBorder="1" applyAlignment="1" applyProtection="1">
      <alignment vertical="top"/>
    </xf>
    <xf numFmtId="164" fontId="33" fillId="27" borderId="44" xfId="91" applyNumberFormat="1" applyFont="1" applyFill="1" applyBorder="1" applyAlignment="1" applyProtection="1">
      <alignment vertical="top"/>
    </xf>
    <xf numFmtId="164" fontId="33" fillId="27" borderId="0" xfId="81" applyNumberFormat="1" applyFont="1" applyFill="1" applyBorder="1" applyAlignment="1" applyProtection="1">
      <alignment horizontal="center" vertical="top"/>
    </xf>
    <xf numFmtId="0" fontId="33" fillId="26" borderId="50" xfId="91" applyNumberFormat="1" applyFont="1" applyFill="1" applyBorder="1" applyAlignment="1" applyProtection="1">
      <alignment vertical="top"/>
    </xf>
    <xf numFmtId="0" fontId="33" fillId="26" borderId="34" xfId="81" applyNumberFormat="1" applyFont="1" applyFill="1" applyBorder="1" applyAlignment="1" applyProtection="1">
      <alignment vertical="top"/>
    </xf>
    <xf numFmtId="0" fontId="33" fillId="26" borderId="45" xfId="81" applyNumberFormat="1" applyFont="1" applyFill="1" applyBorder="1" applyAlignment="1" applyProtection="1">
      <alignment vertical="top"/>
    </xf>
    <xf numFmtId="0" fontId="33" fillId="26" borderId="30" xfId="91" applyNumberFormat="1" applyFont="1" applyFill="1" applyBorder="1" applyAlignment="1" applyProtection="1">
      <alignment vertical="top"/>
    </xf>
    <xf numFmtId="0" fontId="33" fillId="26" borderId="44" xfId="91" applyNumberFormat="1" applyFont="1" applyFill="1" applyBorder="1" applyAlignment="1" applyProtection="1">
      <alignment vertical="top"/>
    </xf>
    <xf numFmtId="164" fontId="33" fillId="0" borderId="30" xfId="81" applyNumberFormat="1" applyFont="1" applyFill="1" applyBorder="1" applyAlignment="1" applyProtection="1">
      <alignment vertical="top"/>
      <protection locked="0"/>
    </xf>
    <xf numFmtId="164" fontId="33" fillId="27" borderId="0" xfId="81" applyNumberFormat="1" applyFont="1" applyFill="1" applyBorder="1" applyAlignment="1" applyProtection="1">
      <alignment vertical="top"/>
    </xf>
    <xf numFmtId="0" fontId="33" fillId="26" borderId="30" xfId="126" applyNumberFormat="1" applyFont="1" applyFill="1" applyBorder="1" applyAlignment="1" applyProtection="1">
      <alignment horizontal="center" vertical="top"/>
    </xf>
    <xf numFmtId="0" fontId="33" fillId="26" borderId="0" xfId="126" applyNumberFormat="1" applyFont="1" applyFill="1" applyBorder="1" applyAlignment="1" applyProtection="1">
      <alignment horizontal="center" vertical="top"/>
    </xf>
    <xf numFmtId="0" fontId="33" fillId="26" borderId="44" xfId="126" applyNumberFormat="1" applyFont="1" applyFill="1" applyBorder="1" applyAlignment="1" applyProtection="1">
      <alignment horizontal="center" vertical="top"/>
    </xf>
    <xf numFmtId="3" fontId="33" fillId="0" borderId="55" xfId="126" applyNumberFormat="1" applyFont="1" applyFill="1" applyBorder="1" applyAlignment="1" applyProtection="1">
      <alignment horizontal="center" vertical="top"/>
      <protection locked="0"/>
    </xf>
    <xf numFmtId="3" fontId="33" fillId="0" borderId="19" xfId="126" applyNumberFormat="1" applyFont="1" applyFill="1" applyBorder="1" applyAlignment="1" applyProtection="1">
      <alignment horizontal="center" vertical="top"/>
      <protection locked="0"/>
    </xf>
    <xf numFmtId="37" fontId="33" fillId="27" borderId="19" xfId="126" applyNumberFormat="1" applyFont="1" applyFill="1" applyBorder="1" applyAlignment="1" applyProtection="1">
      <alignment horizontal="center" vertical="top"/>
    </xf>
    <xf numFmtId="37" fontId="33" fillId="27" borderId="71" xfId="126" applyNumberFormat="1" applyFont="1" applyFill="1" applyBorder="1" applyAlignment="1" applyProtection="1">
      <alignment horizontal="center" vertical="top"/>
    </xf>
    <xf numFmtId="3" fontId="33" fillId="0" borderId="62" xfId="126" applyNumberFormat="1" applyFont="1" applyFill="1" applyBorder="1" applyAlignment="1" applyProtection="1">
      <alignment horizontal="center" vertical="top"/>
      <protection locked="0"/>
    </xf>
    <xf numFmtId="37" fontId="33" fillId="27" borderId="26" xfId="126" applyNumberFormat="1" applyFont="1" applyFill="1" applyBorder="1" applyAlignment="1" applyProtection="1">
      <alignment horizontal="center" vertical="top"/>
    </xf>
    <xf numFmtId="0" fontId="33" fillId="26" borderId="55" xfId="126" applyNumberFormat="1" applyFont="1" applyFill="1" applyBorder="1" applyAlignment="1" applyProtection="1">
      <alignment horizontal="center" vertical="top"/>
    </xf>
    <xf numFmtId="0" fontId="33" fillId="26" borderId="19" xfId="126" applyNumberFormat="1" applyFont="1" applyFill="1" applyBorder="1" applyAlignment="1" applyProtection="1">
      <alignment horizontal="center" vertical="top"/>
    </xf>
    <xf numFmtId="0" fontId="33" fillId="26" borderId="71" xfId="126" applyNumberFormat="1" applyFont="1" applyFill="1" applyBorder="1" applyAlignment="1" applyProtection="1">
      <alignment horizontal="center" vertical="top"/>
    </xf>
    <xf numFmtId="0" fontId="33" fillId="26" borderId="62" xfId="125" applyFont="1" applyFill="1" applyBorder="1" applyAlignment="1" applyProtection="1"/>
    <xf numFmtId="0" fontId="33" fillId="26" borderId="26" xfId="125" applyFont="1" applyFill="1" applyBorder="1" applyAlignment="1" applyProtection="1"/>
    <xf numFmtId="0" fontId="33" fillId="26" borderId="32" xfId="125" applyFont="1" applyFill="1" applyBorder="1" applyAlignment="1" applyProtection="1"/>
    <xf numFmtId="164" fontId="33" fillId="26" borderId="26" xfId="91" applyNumberFormat="1" applyFont="1" applyFill="1" applyBorder="1" applyAlignment="1" applyProtection="1"/>
    <xf numFmtId="0" fontId="33" fillId="26" borderId="26" xfId="0" applyFont="1" applyFill="1" applyBorder="1" applyProtection="1"/>
    <xf numFmtId="0" fontId="33" fillId="25" borderId="30" xfId="125" applyFont="1" applyFill="1" applyBorder="1" applyAlignment="1" applyProtection="1"/>
    <xf numFmtId="0" fontId="33" fillId="25" borderId="0" xfId="125" applyFont="1" applyFill="1" applyBorder="1" applyAlignment="1" applyProtection="1"/>
    <xf numFmtId="167" fontId="33" fillId="27" borderId="0" xfId="125" applyNumberFormat="1" applyFont="1" applyFill="1" applyAlignment="1" applyProtection="1"/>
    <xf numFmtId="0" fontId="33" fillId="26" borderId="41" xfId="126" applyNumberFormat="1" applyFont="1" applyFill="1" applyBorder="1" applyAlignment="1" applyProtection="1">
      <alignment horizontal="center" vertical="top"/>
    </xf>
    <xf numFmtId="0" fontId="33" fillId="26" borderId="33" xfId="126" applyNumberFormat="1" applyFont="1" applyFill="1" applyBorder="1" applyAlignment="1" applyProtection="1">
      <alignment horizontal="center" vertical="top"/>
    </xf>
    <xf numFmtId="0" fontId="33" fillId="26" borderId="46" xfId="126" applyNumberFormat="1" applyFont="1" applyFill="1" applyBorder="1" applyAlignment="1" applyProtection="1">
      <alignment horizontal="center" vertical="top"/>
    </xf>
    <xf numFmtId="49" fontId="34" fillId="26" borderId="0" xfId="125" applyNumberFormat="1" applyFont="1" applyFill="1" applyAlignment="1" applyProtection="1">
      <alignment horizontal="left"/>
    </xf>
    <xf numFmtId="0" fontId="34" fillId="0" borderId="0" xfId="126" applyFont="1" applyAlignment="1" applyProtection="1">
      <alignment horizontal="left"/>
    </xf>
    <xf numFmtId="0" fontId="34" fillId="0" borderId="0" xfId="126" applyFont="1" applyProtection="1"/>
    <xf numFmtId="0" fontId="34" fillId="0" borderId="0" xfId="126" applyFont="1" applyFill="1" applyAlignment="1"/>
    <xf numFmtId="0" fontId="34" fillId="0" borderId="0" xfId="126" applyFont="1"/>
    <xf numFmtId="0" fontId="34" fillId="0" borderId="0" xfId="0" applyFont="1" applyProtection="1">
      <protection locked="0"/>
    </xf>
    <xf numFmtId="0" fontId="37" fillId="0" borderId="0" xfId="0" applyFont="1" applyProtection="1"/>
    <xf numFmtId="0" fontId="34" fillId="0" borderId="0" xfId="0" applyFont="1" applyAlignment="1" applyProtection="1">
      <alignment horizontal="center"/>
    </xf>
    <xf numFmtId="0" fontId="33" fillId="0" borderId="0" xfId="0" applyFont="1" applyAlignment="1" applyProtection="1"/>
    <xf numFmtId="0" fontId="34" fillId="0" borderId="0" xfId="0" applyFont="1" applyFill="1" applyAlignment="1" applyProtection="1">
      <alignment horizontal="center"/>
    </xf>
    <xf numFmtId="0" fontId="34" fillId="24" borderId="39" xfId="0" applyFont="1" applyFill="1" applyBorder="1" applyAlignment="1" applyProtection="1">
      <alignment horizontal="center"/>
    </xf>
    <xf numFmtId="0" fontId="33" fillId="0" borderId="16" xfId="125" applyFont="1" applyBorder="1" applyAlignment="1" applyProtection="1">
      <alignment wrapText="1"/>
    </xf>
    <xf numFmtId="0" fontId="33" fillId="0" borderId="32" xfId="0" applyFont="1" applyBorder="1" applyAlignment="1" applyProtection="1">
      <alignment wrapText="1"/>
    </xf>
    <xf numFmtId="0" fontId="33" fillId="0" borderId="0" xfId="0" applyFont="1" applyFill="1" applyAlignment="1" applyProtection="1"/>
    <xf numFmtId="0" fontId="34" fillId="0" borderId="0" xfId="126" applyFont="1" applyFill="1" applyBorder="1" applyAlignment="1" applyProtection="1">
      <alignment vertical="top" wrapText="1"/>
    </xf>
    <xf numFmtId="0" fontId="34" fillId="0" borderId="16" xfId="0" applyFont="1" applyBorder="1" applyAlignment="1" applyProtection="1">
      <alignment vertical="top"/>
    </xf>
    <xf numFmtId="0" fontId="34" fillId="0" borderId="26" xfId="0" applyFont="1" applyBorder="1" applyAlignment="1" applyProtection="1">
      <alignment vertical="top"/>
    </xf>
    <xf numFmtId="0" fontId="34" fillId="0" borderId="22" xfId="0" applyFont="1" applyBorder="1" applyAlignment="1" applyProtection="1">
      <alignment vertical="top"/>
    </xf>
    <xf numFmtId="0" fontId="34" fillId="0" borderId="34" xfId="0" applyFont="1" applyBorder="1" applyAlignment="1" applyProtection="1">
      <alignment vertical="top"/>
    </xf>
    <xf numFmtId="0" fontId="34" fillId="0" borderId="16" xfId="0" applyFont="1" applyBorder="1" applyAlignment="1" applyProtection="1">
      <alignment vertical="top" wrapText="1"/>
    </xf>
    <xf numFmtId="0" fontId="42" fillId="0" borderId="18" xfId="0" applyFont="1" applyBorder="1" applyAlignment="1" applyProtection="1">
      <alignment vertical="top"/>
    </xf>
    <xf numFmtId="0" fontId="34" fillId="0" borderId="17" xfId="0" applyFont="1" applyBorder="1" applyAlignment="1" applyProtection="1">
      <alignment vertical="top" wrapText="1"/>
    </xf>
    <xf numFmtId="0" fontId="34" fillId="24" borderId="29" xfId="0" applyFont="1" applyFill="1" applyBorder="1" applyAlignment="1" applyProtection="1"/>
    <xf numFmtId="0" fontId="34" fillId="24" borderId="39" xfId="0" applyFont="1" applyFill="1" applyBorder="1" applyAlignment="1" applyProtection="1"/>
    <xf numFmtId="0" fontId="34" fillId="30" borderId="29" xfId="0" applyFont="1" applyFill="1" applyBorder="1" applyAlignment="1" applyProtection="1">
      <alignment vertical="center" wrapText="1"/>
    </xf>
    <xf numFmtId="0" fontId="34" fillId="30" borderId="29" xfId="0" applyFont="1" applyFill="1" applyBorder="1" applyAlignment="1" applyProtection="1">
      <alignment vertical="center"/>
    </xf>
    <xf numFmtId="0" fontId="33" fillId="30" borderId="39" xfId="0" applyFont="1" applyFill="1" applyBorder="1" applyAlignment="1" applyProtection="1">
      <alignment vertical="center"/>
    </xf>
    <xf numFmtId="0" fontId="34" fillId="30" borderId="39" xfId="0" applyFont="1" applyFill="1" applyBorder="1" applyAlignment="1" applyProtection="1">
      <alignment vertical="center"/>
    </xf>
    <xf numFmtId="0" fontId="33" fillId="30" borderId="40" xfId="0" applyFont="1" applyFill="1" applyBorder="1" applyAlignment="1" applyProtection="1">
      <alignment vertical="center"/>
    </xf>
    <xf numFmtId="0" fontId="34" fillId="31" borderId="35" xfId="0" applyFont="1" applyFill="1" applyBorder="1" applyAlignment="1" applyProtection="1"/>
    <xf numFmtId="0" fontId="34" fillId="31" borderId="36" xfId="0" applyFont="1" applyFill="1" applyBorder="1" applyAlignment="1" applyProtection="1">
      <alignment horizontal="right"/>
    </xf>
    <xf numFmtId="0" fontId="34" fillId="31" borderId="35" xfId="0" applyFont="1" applyFill="1" applyBorder="1" applyAlignment="1" applyProtection="1">
      <alignment horizontal="right"/>
    </xf>
    <xf numFmtId="0" fontId="34" fillId="31" borderId="27" xfId="0" applyFont="1" applyFill="1" applyBorder="1" applyAlignment="1" applyProtection="1">
      <alignment vertical="center"/>
    </xf>
    <xf numFmtId="0" fontId="34" fillId="31" borderId="36" xfId="0" applyFont="1" applyFill="1" applyBorder="1" applyAlignment="1" applyProtection="1">
      <alignment horizontal="right" vertical="center"/>
    </xf>
    <xf numFmtId="0" fontId="34" fillId="31" borderId="27" xfId="0" applyFont="1" applyFill="1" applyBorder="1" applyAlignment="1" applyProtection="1">
      <alignment horizontal="right" vertical="center"/>
    </xf>
    <xf numFmtId="0" fontId="34" fillId="24" borderId="40" xfId="0" applyFont="1" applyFill="1" applyBorder="1" applyAlignment="1" applyProtection="1"/>
    <xf numFmtId="0" fontId="33" fillId="26" borderId="67" xfId="0" applyFont="1" applyFill="1" applyBorder="1" applyAlignment="1" applyProtection="1">
      <alignment vertical="center" wrapText="1"/>
    </xf>
    <xf numFmtId="0" fontId="34" fillId="0" borderId="0" xfId="0" applyFont="1" applyFill="1" applyAlignment="1" applyProtection="1">
      <alignment vertical="center"/>
    </xf>
    <xf numFmtId="0" fontId="34" fillId="0" borderId="0" xfId="0" applyFont="1" applyAlignment="1" applyProtection="1">
      <alignment vertical="center"/>
    </xf>
    <xf numFmtId="0" fontId="33" fillId="30" borderId="39" xfId="0" applyFont="1" applyFill="1" applyBorder="1" applyAlignment="1" applyProtection="1">
      <alignment vertical="center" wrapText="1"/>
    </xf>
    <xf numFmtId="0" fontId="33" fillId="30" borderId="40" xfId="0" applyFont="1" applyFill="1" applyBorder="1" applyAlignment="1" applyProtection="1">
      <alignment vertical="center" wrapText="1"/>
    </xf>
    <xf numFmtId="0" fontId="34" fillId="30" borderId="39" xfId="0" applyFont="1" applyFill="1" applyBorder="1" applyAlignment="1" applyProtection="1">
      <alignment horizontal="left" vertical="center"/>
    </xf>
    <xf numFmtId="0" fontId="34" fillId="31" borderId="39" xfId="0" applyFont="1" applyFill="1" applyBorder="1" applyAlignment="1" applyProtection="1"/>
    <xf numFmtId="0" fontId="34" fillId="31" borderId="29" xfId="0" applyFont="1" applyFill="1" applyBorder="1" applyAlignment="1" applyProtection="1">
      <alignment horizontal="right"/>
    </xf>
    <xf numFmtId="0" fontId="34" fillId="31" borderId="39" xfId="0" applyFont="1" applyFill="1" applyBorder="1" applyAlignment="1" applyProtection="1">
      <alignment horizontal="right"/>
    </xf>
    <xf numFmtId="0" fontId="34" fillId="31" borderId="39" xfId="0" applyFont="1" applyFill="1" applyBorder="1" applyAlignment="1" applyProtection="1">
      <alignment horizontal="left"/>
    </xf>
    <xf numFmtId="0" fontId="31" fillId="0" borderId="0" xfId="0" applyNumberFormat="1" applyFont="1" applyFill="1" applyAlignment="1" applyProtection="1">
      <alignment vertical="center"/>
    </xf>
    <xf numFmtId="0" fontId="31" fillId="0" borderId="0" xfId="0" applyFont="1" applyAlignment="1" applyProtection="1">
      <alignment vertical="center"/>
    </xf>
    <xf numFmtId="0" fontId="32" fillId="0" borderId="0" xfId="0" applyFont="1" applyAlignment="1" applyProtection="1">
      <alignment horizontal="right" vertical="center"/>
    </xf>
    <xf numFmtId="0" fontId="32" fillId="0" borderId="0" xfId="0" applyFont="1" applyAlignment="1" applyProtection="1">
      <alignment vertical="center"/>
    </xf>
    <xf numFmtId="0" fontId="33" fillId="29" borderId="78" xfId="0" applyFont="1" applyFill="1" applyBorder="1" applyAlignment="1" applyProtection="1"/>
    <xf numFmtId="0" fontId="33" fillId="29" borderId="61" xfId="0" applyFont="1" applyFill="1" applyBorder="1" applyAlignment="1" applyProtection="1"/>
    <xf numFmtId="0" fontId="33" fillId="0" borderId="78" xfId="0" applyFont="1" applyBorder="1" applyAlignment="1" applyProtection="1">
      <alignment wrapText="1"/>
      <protection locked="0"/>
    </xf>
    <xf numFmtId="0" fontId="41" fillId="0" borderId="0" xfId="0" applyFont="1" applyFill="1" applyAlignment="1" applyProtection="1">
      <alignment vertical="center"/>
    </xf>
    <xf numFmtId="0" fontId="41" fillId="0" borderId="0" xfId="0" applyFont="1" applyAlignment="1" applyProtection="1">
      <alignment vertical="center"/>
    </xf>
    <xf numFmtId="0" fontId="34" fillId="0" borderId="11" xfId="0" applyFont="1" applyBorder="1" applyAlignment="1" applyProtection="1">
      <alignment vertical="top"/>
    </xf>
    <xf numFmtId="0" fontId="34" fillId="0" borderId="0" xfId="0" applyFont="1" applyBorder="1" applyAlignment="1" applyProtection="1">
      <alignment vertical="top"/>
    </xf>
    <xf numFmtId="0" fontId="34" fillId="0" borderId="26" xfId="0" applyFont="1" applyBorder="1" applyAlignment="1" applyProtection="1">
      <alignment vertical="top" wrapText="1"/>
    </xf>
    <xf numFmtId="0" fontId="42" fillId="0" borderId="0" xfId="0" applyFont="1" applyBorder="1" applyAlignment="1" applyProtection="1">
      <alignment vertical="top"/>
    </xf>
    <xf numFmtId="0" fontId="34" fillId="31" borderId="29" xfId="125" applyFont="1" applyFill="1" applyBorder="1" applyAlignment="1" applyProtection="1"/>
    <xf numFmtId="0" fontId="34" fillId="30" borderId="29" xfId="125" applyFont="1" applyFill="1" applyBorder="1" applyAlignment="1" applyProtection="1">
      <alignment vertical="center"/>
    </xf>
    <xf numFmtId="0" fontId="34" fillId="24" borderId="29" xfId="125" applyFont="1" applyFill="1" applyBorder="1" applyAlignment="1" applyProtection="1"/>
    <xf numFmtId="0" fontId="33" fillId="24" borderId="39" xfId="0" applyFont="1" applyFill="1" applyBorder="1" applyAlignment="1" applyProtection="1"/>
    <xf numFmtId="0" fontId="33" fillId="24" borderId="40" xfId="0" applyFont="1" applyFill="1" applyBorder="1" applyAlignment="1" applyProtection="1"/>
    <xf numFmtId="0" fontId="34" fillId="31" borderId="36" xfId="125" applyFont="1" applyFill="1" applyBorder="1" applyAlignment="1" applyProtection="1">
      <alignment vertical="center"/>
    </xf>
    <xf numFmtId="0" fontId="34" fillId="31" borderId="29" xfId="125" applyFont="1" applyFill="1" applyBorder="1" applyAlignment="1" applyProtection="1">
      <alignment vertical="center"/>
    </xf>
    <xf numFmtId="0" fontId="34" fillId="31" borderId="39" xfId="125" applyFont="1" applyFill="1" applyBorder="1" applyAlignment="1" applyProtection="1">
      <alignment vertical="center"/>
    </xf>
    <xf numFmtId="0" fontId="34" fillId="31" borderId="40" xfId="125" applyFont="1" applyFill="1" applyBorder="1" applyAlignment="1" applyProtection="1">
      <alignment vertical="center"/>
    </xf>
    <xf numFmtId="0" fontId="34" fillId="31" borderId="39" xfId="125" applyFont="1" applyFill="1" applyBorder="1" applyAlignment="1" applyProtection="1">
      <alignment horizontal="right" vertical="center"/>
    </xf>
    <xf numFmtId="0" fontId="33" fillId="29" borderId="83" xfId="0" applyFont="1" applyFill="1" applyBorder="1" applyAlignment="1">
      <alignment vertical="top"/>
    </xf>
    <xf numFmtId="0" fontId="33" fillId="29" borderId="84" xfId="0" applyFont="1" applyFill="1" applyBorder="1" applyAlignment="1">
      <alignment vertical="top"/>
    </xf>
    <xf numFmtId="0" fontId="33" fillId="0" borderId="71" xfId="0" applyFont="1" applyFill="1" applyBorder="1" applyAlignment="1" applyProtection="1"/>
    <xf numFmtId="0" fontId="33" fillId="0" borderId="71" xfId="0" applyFont="1" applyFill="1" applyBorder="1" applyAlignment="1" applyProtection="1">
      <protection locked="0"/>
    </xf>
    <xf numFmtId="0" fontId="33" fillId="0" borderId="69" xfId="0" applyFont="1" applyFill="1" applyBorder="1" applyAlignment="1" applyProtection="1"/>
    <xf numFmtId="0" fontId="33" fillId="0" borderId="32" xfId="0" applyFont="1" applyFill="1" applyBorder="1" applyAlignment="1" applyProtection="1"/>
    <xf numFmtId="0" fontId="33" fillId="0" borderId="55" xfId="0" applyFont="1" applyFill="1" applyBorder="1" applyAlignment="1" applyProtection="1">
      <alignment vertical="top"/>
    </xf>
    <xf numFmtId="0" fontId="33" fillId="0" borderId="71" xfId="0" applyFont="1" applyFill="1" applyBorder="1" applyAlignment="1" applyProtection="1">
      <alignment vertical="top"/>
    </xf>
    <xf numFmtId="0" fontId="33" fillId="0" borderId="55" xfId="0" applyFont="1" applyFill="1" applyBorder="1" applyAlignment="1" applyProtection="1"/>
    <xf numFmtId="0" fontId="33" fillId="0" borderId="55" xfId="0" applyFont="1" applyFill="1" applyBorder="1" applyAlignment="1" applyProtection="1">
      <alignment vertical="top" wrapText="1"/>
      <protection locked="0"/>
    </xf>
    <xf numFmtId="0" fontId="33" fillId="0" borderId="71" xfId="0" applyFont="1" applyFill="1" applyBorder="1" applyAlignment="1" applyProtection="1">
      <alignment vertical="top" wrapText="1"/>
      <protection locked="0"/>
    </xf>
    <xf numFmtId="0" fontId="33" fillId="29" borderId="55" xfId="0" applyFont="1" applyFill="1" applyBorder="1" applyAlignment="1">
      <alignment wrapText="1"/>
    </xf>
    <xf numFmtId="0" fontId="33" fillId="29" borderId="71" xfId="0" applyFont="1" applyFill="1" applyBorder="1" applyAlignment="1">
      <alignment wrapText="1"/>
    </xf>
    <xf numFmtId="0" fontId="34" fillId="24" borderId="32" xfId="0" applyFont="1" applyFill="1" applyBorder="1" applyAlignment="1" applyProtection="1"/>
    <xf numFmtId="49" fontId="33" fillId="0" borderId="0" xfId="0" applyNumberFormat="1" applyFont="1" applyFill="1" applyAlignment="1" applyProtection="1">
      <alignment wrapText="1"/>
      <protection locked="0"/>
    </xf>
    <xf numFmtId="0" fontId="33" fillId="26" borderId="0" xfId="125" applyFont="1" applyFill="1" applyAlignment="1" applyProtection="1"/>
    <xf numFmtId="0" fontId="33" fillId="26" borderId="0" xfId="0" applyFont="1" applyFill="1" applyAlignment="1" applyProtection="1"/>
    <xf numFmtId="49" fontId="33" fillId="26" borderId="0" xfId="125" applyNumberFormat="1" applyFont="1" applyFill="1" applyAlignment="1" applyProtection="1"/>
    <xf numFmtId="49" fontId="33" fillId="26" borderId="0" xfId="0" applyNumberFormat="1" applyFont="1" applyFill="1" applyAlignment="1" applyProtection="1"/>
    <xf numFmtId="0" fontId="7" fillId="0" borderId="0" xfId="0" applyNumberFormat="1" applyFont="1" applyFill="1" applyAlignment="1" applyProtection="1">
      <protection locked="0"/>
    </xf>
    <xf numFmtId="0" fontId="7" fillId="0" borderId="0" xfId="0" applyNumberFormat="1" applyFont="1" applyFill="1" applyAlignment="1" applyProtection="1"/>
    <xf numFmtId="0" fontId="34" fillId="31" borderId="35" xfId="0" applyFont="1" applyFill="1" applyBorder="1" applyAlignment="1" applyProtection="1">
      <alignment horizontal="center" vertical="center"/>
    </xf>
    <xf numFmtId="0" fontId="34" fillId="31" borderId="35" xfId="0" applyFont="1" applyFill="1" applyBorder="1" applyAlignment="1" applyProtection="1">
      <alignment vertical="center"/>
    </xf>
    <xf numFmtId="0" fontId="33" fillId="0" borderId="68" xfId="125" applyFont="1" applyBorder="1" applyAlignment="1" applyProtection="1">
      <alignment horizontal="right" vertical="center"/>
    </xf>
    <xf numFmtId="0" fontId="33" fillId="26" borderId="0" xfId="125" applyFont="1" applyFill="1" applyAlignment="1" applyProtection="1">
      <alignment horizontal="left"/>
    </xf>
    <xf numFmtId="166" fontId="33" fillId="0" borderId="15" xfId="0" applyNumberFormat="1" applyFont="1" applyFill="1" applyBorder="1" applyAlignment="1" applyProtection="1">
      <alignment vertical="top"/>
      <protection locked="0"/>
    </xf>
    <xf numFmtId="0" fontId="33" fillId="0" borderId="73" xfId="0" applyFont="1" applyBorder="1" applyAlignment="1" applyProtection="1">
      <alignment horizontal="center"/>
    </xf>
    <xf numFmtId="0" fontId="33" fillId="0" borderId="70" xfId="0" applyFont="1" applyBorder="1" applyAlignment="1" applyProtection="1">
      <alignment horizontal="left" wrapText="1" indent="3"/>
      <protection locked="0"/>
    </xf>
    <xf numFmtId="0" fontId="33" fillId="0" borderId="84" xfId="0" applyFont="1" applyBorder="1" applyAlignment="1" applyProtection="1">
      <alignment wrapText="1"/>
      <protection locked="0"/>
    </xf>
    <xf numFmtId="0" fontId="34" fillId="28" borderId="73" xfId="0" applyFont="1" applyFill="1" applyBorder="1" applyAlignment="1" applyProtection="1">
      <alignment horizontal="center"/>
    </xf>
    <xf numFmtId="0" fontId="34" fillId="0" borderId="12" xfId="0" applyFont="1" applyBorder="1" applyAlignment="1" applyProtection="1">
      <alignment horizontal="center"/>
    </xf>
    <xf numFmtId="0" fontId="34" fillId="24" borderId="36" xfId="0" applyFont="1" applyFill="1" applyBorder="1" applyAlignment="1" applyProtection="1">
      <alignment vertical="top" wrapText="1"/>
    </xf>
    <xf numFmtId="0" fontId="34" fillId="24" borderId="66" xfId="0" applyFont="1" applyFill="1" applyBorder="1" applyAlignment="1" applyProtection="1">
      <alignment wrapText="1"/>
    </xf>
    <xf numFmtId="0" fontId="34" fillId="24" borderId="62" xfId="0" applyFont="1" applyFill="1" applyBorder="1" applyAlignment="1" applyProtection="1">
      <alignment wrapText="1"/>
    </xf>
    <xf numFmtId="0" fontId="33" fillId="0" borderId="23" xfId="0" applyFont="1" applyFill="1" applyBorder="1" applyAlignment="1" applyProtection="1">
      <protection locked="0"/>
    </xf>
    <xf numFmtId="0" fontId="33" fillId="0" borderId="10" xfId="0" applyFont="1" applyBorder="1" applyAlignment="1" applyProtection="1">
      <alignment wrapText="1"/>
    </xf>
    <xf numFmtId="0" fontId="41" fillId="0" borderId="0" xfId="0" applyFont="1" applyAlignment="1" applyProtection="1">
      <alignment horizontal="center" vertical="center"/>
    </xf>
    <xf numFmtId="0" fontId="33" fillId="24" borderId="71" xfId="0" applyFont="1" applyFill="1" applyBorder="1" applyAlignment="1" applyProtection="1">
      <alignment vertical="top" wrapText="1"/>
      <protection locked="0"/>
    </xf>
    <xf numFmtId="165" fontId="33" fillId="0" borderId="0" xfId="62" applyNumberFormat="1" applyFont="1" applyFill="1" applyBorder="1" applyAlignment="1" applyProtection="1">
      <alignment vertical="top"/>
      <protection locked="0"/>
    </xf>
    <xf numFmtId="165" fontId="33" fillId="0" borderId="30" xfId="62" applyNumberFormat="1" applyFont="1" applyFill="1" applyBorder="1" applyAlignment="1" applyProtection="1">
      <alignment vertical="top"/>
      <protection locked="0"/>
    </xf>
    <xf numFmtId="3" fontId="33" fillId="0" borderId="19" xfId="126" applyNumberFormat="1" applyFont="1" applyBorder="1" applyAlignment="1" applyProtection="1">
      <alignment horizontal="center" vertical="top"/>
      <protection locked="0"/>
    </xf>
    <xf numFmtId="0" fontId="33" fillId="0" borderId="24" xfId="81" applyNumberFormat="1" applyFont="1" applyBorder="1" applyAlignment="1" applyProtection="1">
      <alignment vertical="top"/>
      <protection locked="0"/>
    </xf>
  </cellXfs>
  <cellStyles count="34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2 3" xfId="341" xr:uid="{06F56F6F-7522-4498-B4D7-0CD1C5B1A54B}"/>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33" xr:uid="{F033F742-20D8-4226-B6BE-AA79D6537509}"/>
    <cellStyle name="Comma 6" xfId="336" xr:uid="{DDB476C3-1C73-4720-87C2-0CFCD1B912D4}"/>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9" xr:uid="{00000000-0005-0000-0000-000063000000}"/>
    <cellStyle name="Currency 6" xfId="343" xr:uid="{DAFC694D-3E5B-41EB-802C-9021BFA5D39B}"/>
    <cellStyle name="Explanatory Text" xfId="100" builtinId="53" customBuiltin="1"/>
    <cellStyle name="Explanatory Text 2" xfId="101" xr:uid="{00000000-0005-0000-0000-000065000000}"/>
    <cellStyle name="Good" xfId="102" builtinId="26" customBuiltin="1"/>
    <cellStyle name="Good 2" xfId="103" xr:uid="{00000000-0005-0000-0000-000067000000}"/>
    <cellStyle name="Heading 1" xfId="104" builtinId="16" customBuiltin="1"/>
    <cellStyle name="Heading 1 2" xfId="105" xr:uid="{00000000-0005-0000-0000-000069000000}"/>
    <cellStyle name="Heading 2" xfId="106" builtinId="17" customBuiltin="1"/>
    <cellStyle name="Heading 2 2" xfId="107" xr:uid="{00000000-0005-0000-0000-00006B000000}"/>
    <cellStyle name="Heading 3" xfId="108" builtinId="18" customBuiltin="1"/>
    <cellStyle name="Heading 3 2" xfId="109" xr:uid="{00000000-0005-0000-0000-00006D000000}"/>
    <cellStyle name="Heading 4" xfId="110" builtinId="19" customBuiltin="1"/>
    <cellStyle name="Heading 4 2" xfId="111" xr:uid="{00000000-0005-0000-0000-00006F000000}"/>
    <cellStyle name="Input" xfId="112" builtinId="20" customBuiltin="1"/>
    <cellStyle name="Input 2" xfId="113" xr:uid="{00000000-0005-0000-0000-000071000000}"/>
    <cellStyle name="Input 3" xfId="114" xr:uid="{00000000-0005-0000-0000-000072000000}"/>
    <cellStyle name="Input 4" xfId="115" xr:uid="{00000000-0005-0000-0000-000073000000}"/>
    <cellStyle name="Input 5" xfId="116" xr:uid="{00000000-0005-0000-0000-000074000000}"/>
    <cellStyle name="Input 6" xfId="117" xr:uid="{00000000-0005-0000-0000-000075000000}"/>
    <cellStyle name="Input 7" xfId="118" xr:uid="{00000000-0005-0000-0000-000076000000}"/>
    <cellStyle name="Input 8" xfId="119" xr:uid="{00000000-0005-0000-0000-000077000000}"/>
    <cellStyle name="Input 9" xfId="120" xr:uid="{00000000-0005-0000-0000-000078000000}"/>
    <cellStyle name="Linked Cell" xfId="121" builtinId="24" customBuiltin="1"/>
    <cellStyle name="Linked Cell 2" xfId="122" xr:uid="{00000000-0005-0000-0000-00007A000000}"/>
    <cellStyle name="Neutral" xfId="123" builtinId="28" customBuiltin="1"/>
    <cellStyle name="Neutral 2" xfId="124" xr:uid="{00000000-0005-0000-0000-00007C000000}"/>
    <cellStyle name="Normal" xfId="0" builtinId="0"/>
    <cellStyle name="Normal 10" xfId="324" xr:uid="{00000000-0005-0000-0000-00007E000000}"/>
    <cellStyle name="Normal 11" xfId="332" xr:uid="{A95C4A5A-F187-45F2-9239-2E3AEA390CDF}"/>
    <cellStyle name="Normal 12" xfId="335" xr:uid="{F5135FB2-7FE5-42BF-A348-4AA0EF6ADF03}"/>
    <cellStyle name="Normal 13" xfId="338" xr:uid="{F0246AEF-23D1-4B2B-BA76-083F0E0AB3E1}"/>
    <cellStyle name="Normal 2" xfId="125" xr:uid="{00000000-0005-0000-0000-00007F000000}"/>
    <cellStyle name="Normal 2 2" xfId="126" xr:uid="{00000000-0005-0000-0000-000080000000}"/>
    <cellStyle name="Normal 2 3" xfId="127" xr:uid="{00000000-0005-0000-0000-000081000000}"/>
    <cellStyle name="Normal 2 4" xfId="128" xr:uid="{00000000-0005-0000-0000-000082000000}"/>
    <cellStyle name="Normal 2 5" xfId="129" xr:uid="{00000000-0005-0000-0000-000083000000}"/>
    <cellStyle name="Normal 2 6" xfId="130" xr:uid="{00000000-0005-0000-0000-000084000000}"/>
    <cellStyle name="Normal 2 7" xfId="131" xr:uid="{00000000-0005-0000-0000-000085000000}"/>
    <cellStyle name="Normal 2 8" xfId="132" xr:uid="{00000000-0005-0000-0000-000086000000}"/>
    <cellStyle name="Normal 2 9" xfId="339" xr:uid="{26C9286D-A0B8-4F5D-8752-2218EF5862CA}"/>
    <cellStyle name="Normal 22" xfId="331" xr:uid="{00000000-0005-0000-0000-000087000000}"/>
    <cellStyle name="Normal 23" xfId="328" xr:uid="{00000000-0005-0000-0000-000088000000}"/>
    <cellStyle name="Normal 24" xfId="337" xr:uid="{154BC8D4-5679-45D7-858F-093D56A9DE38}"/>
    <cellStyle name="Normal 3" xfId="133" xr:uid="{00000000-0005-0000-0000-000089000000}"/>
    <cellStyle name="Normal 3 10" xfId="200" xr:uid="{00000000-0005-0000-0000-00008A000000}"/>
    <cellStyle name="Normal 3 10 2" xfId="234" xr:uid="{00000000-0005-0000-0000-00008B000000}"/>
    <cellStyle name="Normal 3 10 2 2" xfId="305" xr:uid="{00000000-0005-0000-0000-00008C000000}"/>
    <cellStyle name="Normal 3 10 3" xfId="271" xr:uid="{00000000-0005-0000-0000-00008D000000}"/>
    <cellStyle name="Normal 3 11" xfId="251" xr:uid="{00000000-0005-0000-0000-00008E000000}"/>
    <cellStyle name="Normal 3 11 2" xfId="322" xr:uid="{00000000-0005-0000-0000-00008F000000}"/>
    <cellStyle name="Normal 3 12" xfId="217" xr:uid="{00000000-0005-0000-0000-000090000000}"/>
    <cellStyle name="Normal 3 12 2" xfId="288" xr:uid="{00000000-0005-0000-0000-000091000000}"/>
    <cellStyle name="Normal 3 13" xfId="254" xr:uid="{00000000-0005-0000-0000-000092000000}"/>
    <cellStyle name="Normal 3 2" xfId="134" xr:uid="{00000000-0005-0000-0000-000093000000}"/>
    <cellStyle name="Normal 3 2 10" xfId="252" xr:uid="{00000000-0005-0000-0000-000094000000}"/>
    <cellStyle name="Normal 3 2 10 2" xfId="323" xr:uid="{00000000-0005-0000-0000-000095000000}"/>
    <cellStyle name="Normal 3 2 11" xfId="218" xr:uid="{00000000-0005-0000-0000-000096000000}"/>
    <cellStyle name="Normal 3 2 11 2" xfId="289" xr:uid="{00000000-0005-0000-0000-000097000000}"/>
    <cellStyle name="Normal 3 2 12" xfId="255" xr:uid="{00000000-0005-0000-0000-000098000000}"/>
    <cellStyle name="Normal 3 2 2" xfId="135" xr:uid="{00000000-0005-0000-0000-000099000000}"/>
    <cellStyle name="Normal 3 2 2 2" xfId="202" xr:uid="{00000000-0005-0000-0000-00009A000000}"/>
    <cellStyle name="Normal 3 2 2 2 2" xfId="236" xr:uid="{00000000-0005-0000-0000-00009B000000}"/>
    <cellStyle name="Normal 3 2 2 2 2 2" xfId="307" xr:uid="{00000000-0005-0000-0000-00009C000000}"/>
    <cellStyle name="Normal 3 2 2 2 3" xfId="273" xr:uid="{00000000-0005-0000-0000-00009D000000}"/>
    <cellStyle name="Normal 3 2 2 3" xfId="219" xr:uid="{00000000-0005-0000-0000-00009E000000}"/>
    <cellStyle name="Normal 3 2 2 3 2" xfId="290" xr:uid="{00000000-0005-0000-0000-00009F000000}"/>
    <cellStyle name="Normal 3 2 2 4" xfId="256" xr:uid="{00000000-0005-0000-0000-0000A0000000}"/>
    <cellStyle name="Normal 3 2 3" xfId="136" xr:uid="{00000000-0005-0000-0000-0000A1000000}"/>
    <cellStyle name="Normal 3 2 3 2" xfId="203" xr:uid="{00000000-0005-0000-0000-0000A2000000}"/>
    <cellStyle name="Normal 3 2 3 2 2" xfId="237" xr:uid="{00000000-0005-0000-0000-0000A3000000}"/>
    <cellStyle name="Normal 3 2 3 2 2 2" xfId="308" xr:uid="{00000000-0005-0000-0000-0000A4000000}"/>
    <cellStyle name="Normal 3 2 3 2 3" xfId="274" xr:uid="{00000000-0005-0000-0000-0000A5000000}"/>
    <cellStyle name="Normal 3 2 3 3" xfId="220" xr:uid="{00000000-0005-0000-0000-0000A6000000}"/>
    <cellStyle name="Normal 3 2 3 3 2" xfId="291" xr:uid="{00000000-0005-0000-0000-0000A7000000}"/>
    <cellStyle name="Normal 3 2 3 4" xfId="257" xr:uid="{00000000-0005-0000-0000-0000A8000000}"/>
    <cellStyle name="Normal 3 2 4" xfId="137" xr:uid="{00000000-0005-0000-0000-0000A9000000}"/>
    <cellStyle name="Normal 3 2 4 2" xfId="204" xr:uid="{00000000-0005-0000-0000-0000AA000000}"/>
    <cellStyle name="Normal 3 2 4 2 2" xfId="238" xr:uid="{00000000-0005-0000-0000-0000AB000000}"/>
    <cellStyle name="Normal 3 2 4 2 2 2" xfId="309" xr:uid="{00000000-0005-0000-0000-0000AC000000}"/>
    <cellStyle name="Normal 3 2 4 2 3" xfId="275" xr:uid="{00000000-0005-0000-0000-0000AD000000}"/>
    <cellStyle name="Normal 3 2 4 3" xfId="221" xr:uid="{00000000-0005-0000-0000-0000AE000000}"/>
    <cellStyle name="Normal 3 2 4 3 2" xfId="292" xr:uid="{00000000-0005-0000-0000-0000AF000000}"/>
    <cellStyle name="Normal 3 2 4 4" xfId="258" xr:uid="{00000000-0005-0000-0000-0000B0000000}"/>
    <cellStyle name="Normal 3 2 5" xfId="138" xr:uid="{00000000-0005-0000-0000-0000B1000000}"/>
    <cellStyle name="Normal 3 2 5 2" xfId="205" xr:uid="{00000000-0005-0000-0000-0000B2000000}"/>
    <cellStyle name="Normal 3 2 5 2 2" xfId="239" xr:uid="{00000000-0005-0000-0000-0000B3000000}"/>
    <cellStyle name="Normal 3 2 5 2 2 2" xfId="310" xr:uid="{00000000-0005-0000-0000-0000B4000000}"/>
    <cellStyle name="Normal 3 2 5 2 3" xfId="276" xr:uid="{00000000-0005-0000-0000-0000B5000000}"/>
    <cellStyle name="Normal 3 2 5 3" xfId="222" xr:uid="{00000000-0005-0000-0000-0000B6000000}"/>
    <cellStyle name="Normal 3 2 5 3 2" xfId="293" xr:uid="{00000000-0005-0000-0000-0000B7000000}"/>
    <cellStyle name="Normal 3 2 5 4" xfId="259" xr:uid="{00000000-0005-0000-0000-0000B8000000}"/>
    <cellStyle name="Normal 3 2 6" xfId="139" xr:uid="{00000000-0005-0000-0000-0000B9000000}"/>
    <cellStyle name="Normal 3 2 6 2" xfId="206" xr:uid="{00000000-0005-0000-0000-0000BA000000}"/>
    <cellStyle name="Normal 3 2 6 2 2" xfId="240" xr:uid="{00000000-0005-0000-0000-0000BB000000}"/>
    <cellStyle name="Normal 3 2 6 2 2 2" xfId="311" xr:uid="{00000000-0005-0000-0000-0000BC000000}"/>
    <cellStyle name="Normal 3 2 6 2 3" xfId="277" xr:uid="{00000000-0005-0000-0000-0000BD000000}"/>
    <cellStyle name="Normal 3 2 6 3" xfId="223" xr:uid="{00000000-0005-0000-0000-0000BE000000}"/>
    <cellStyle name="Normal 3 2 6 3 2" xfId="294" xr:uid="{00000000-0005-0000-0000-0000BF000000}"/>
    <cellStyle name="Normal 3 2 6 4" xfId="260" xr:uid="{00000000-0005-0000-0000-0000C0000000}"/>
    <cellStyle name="Normal 3 2 7" xfId="140" xr:uid="{00000000-0005-0000-0000-0000C1000000}"/>
    <cellStyle name="Normal 3 2 7 2" xfId="207" xr:uid="{00000000-0005-0000-0000-0000C2000000}"/>
    <cellStyle name="Normal 3 2 7 2 2" xfId="241" xr:uid="{00000000-0005-0000-0000-0000C3000000}"/>
    <cellStyle name="Normal 3 2 7 2 2 2" xfId="312" xr:uid="{00000000-0005-0000-0000-0000C4000000}"/>
    <cellStyle name="Normal 3 2 7 2 3" xfId="278" xr:uid="{00000000-0005-0000-0000-0000C5000000}"/>
    <cellStyle name="Normal 3 2 7 3" xfId="224" xr:uid="{00000000-0005-0000-0000-0000C6000000}"/>
    <cellStyle name="Normal 3 2 7 3 2" xfId="295" xr:uid="{00000000-0005-0000-0000-0000C7000000}"/>
    <cellStyle name="Normal 3 2 7 4" xfId="261" xr:uid="{00000000-0005-0000-0000-0000C8000000}"/>
    <cellStyle name="Normal 3 2 8" xfId="141" xr:uid="{00000000-0005-0000-0000-0000C9000000}"/>
    <cellStyle name="Normal 3 2 8 2" xfId="208" xr:uid="{00000000-0005-0000-0000-0000CA000000}"/>
    <cellStyle name="Normal 3 2 8 2 2" xfId="242" xr:uid="{00000000-0005-0000-0000-0000CB000000}"/>
    <cellStyle name="Normal 3 2 8 2 2 2" xfId="313" xr:uid="{00000000-0005-0000-0000-0000CC000000}"/>
    <cellStyle name="Normal 3 2 8 2 3" xfId="279" xr:uid="{00000000-0005-0000-0000-0000CD000000}"/>
    <cellStyle name="Normal 3 2 8 3" xfId="225" xr:uid="{00000000-0005-0000-0000-0000CE000000}"/>
    <cellStyle name="Normal 3 2 8 3 2" xfId="296" xr:uid="{00000000-0005-0000-0000-0000CF000000}"/>
    <cellStyle name="Normal 3 2 8 4" xfId="262" xr:uid="{00000000-0005-0000-0000-0000D0000000}"/>
    <cellStyle name="Normal 3 2 9" xfId="201" xr:uid="{00000000-0005-0000-0000-0000D1000000}"/>
    <cellStyle name="Normal 3 2 9 2" xfId="235" xr:uid="{00000000-0005-0000-0000-0000D2000000}"/>
    <cellStyle name="Normal 3 2 9 2 2" xfId="306" xr:uid="{00000000-0005-0000-0000-0000D3000000}"/>
    <cellStyle name="Normal 3 2 9 3" xfId="272" xr:uid="{00000000-0005-0000-0000-0000D4000000}"/>
    <cellStyle name="Normal 3 3" xfId="142" xr:uid="{00000000-0005-0000-0000-0000D5000000}"/>
    <cellStyle name="Normal 3 3 2" xfId="209" xr:uid="{00000000-0005-0000-0000-0000D6000000}"/>
    <cellStyle name="Normal 3 3 2 2" xfId="243" xr:uid="{00000000-0005-0000-0000-0000D7000000}"/>
    <cellStyle name="Normal 3 3 2 2 2" xfId="314" xr:uid="{00000000-0005-0000-0000-0000D8000000}"/>
    <cellStyle name="Normal 3 3 2 3" xfId="280" xr:uid="{00000000-0005-0000-0000-0000D9000000}"/>
    <cellStyle name="Normal 3 3 3" xfId="226" xr:uid="{00000000-0005-0000-0000-0000DA000000}"/>
    <cellStyle name="Normal 3 3 3 2" xfId="297" xr:uid="{00000000-0005-0000-0000-0000DB000000}"/>
    <cellStyle name="Normal 3 3 4" xfId="263" xr:uid="{00000000-0005-0000-0000-0000DC000000}"/>
    <cellStyle name="Normal 3 4" xfId="143" xr:uid="{00000000-0005-0000-0000-0000DD000000}"/>
    <cellStyle name="Normal 3 4 2" xfId="210" xr:uid="{00000000-0005-0000-0000-0000DE000000}"/>
    <cellStyle name="Normal 3 4 2 2" xfId="244" xr:uid="{00000000-0005-0000-0000-0000DF000000}"/>
    <cellStyle name="Normal 3 4 2 2 2" xfId="315" xr:uid="{00000000-0005-0000-0000-0000E0000000}"/>
    <cellStyle name="Normal 3 4 2 3" xfId="281" xr:uid="{00000000-0005-0000-0000-0000E1000000}"/>
    <cellStyle name="Normal 3 4 3" xfId="227" xr:uid="{00000000-0005-0000-0000-0000E2000000}"/>
    <cellStyle name="Normal 3 4 3 2" xfId="298" xr:uid="{00000000-0005-0000-0000-0000E3000000}"/>
    <cellStyle name="Normal 3 4 4" xfId="264" xr:uid="{00000000-0005-0000-0000-0000E4000000}"/>
    <cellStyle name="Normal 3 5" xfId="144" xr:uid="{00000000-0005-0000-0000-0000E5000000}"/>
    <cellStyle name="Normal 3 5 2" xfId="211" xr:uid="{00000000-0005-0000-0000-0000E6000000}"/>
    <cellStyle name="Normal 3 5 2 2" xfId="245" xr:uid="{00000000-0005-0000-0000-0000E7000000}"/>
    <cellStyle name="Normal 3 5 2 2 2" xfId="316" xr:uid="{00000000-0005-0000-0000-0000E8000000}"/>
    <cellStyle name="Normal 3 5 2 3" xfId="282" xr:uid="{00000000-0005-0000-0000-0000E9000000}"/>
    <cellStyle name="Normal 3 5 3" xfId="228" xr:uid="{00000000-0005-0000-0000-0000EA000000}"/>
    <cellStyle name="Normal 3 5 3 2" xfId="299" xr:uid="{00000000-0005-0000-0000-0000EB000000}"/>
    <cellStyle name="Normal 3 5 4" xfId="265" xr:uid="{00000000-0005-0000-0000-0000EC000000}"/>
    <cellStyle name="Normal 3 6" xfId="145" xr:uid="{00000000-0005-0000-0000-0000ED000000}"/>
    <cellStyle name="Normal 3 6 2" xfId="212" xr:uid="{00000000-0005-0000-0000-0000EE000000}"/>
    <cellStyle name="Normal 3 6 2 2" xfId="246" xr:uid="{00000000-0005-0000-0000-0000EF000000}"/>
    <cellStyle name="Normal 3 6 2 2 2" xfId="317" xr:uid="{00000000-0005-0000-0000-0000F0000000}"/>
    <cellStyle name="Normal 3 6 2 3" xfId="283" xr:uid="{00000000-0005-0000-0000-0000F1000000}"/>
    <cellStyle name="Normal 3 6 3" xfId="229" xr:uid="{00000000-0005-0000-0000-0000F2000000}"/>
    <cellStyle name="Normal 3 6 3 2" xfId="300" xr:uid="{00000000-0005-0000-0000-0000F3000000}"/>
    <cellStyle name="Normal 3 6 4" xfId="266" xr:uid="{00000000-0005-0000-0000-0000F4000000}"/>
    <cellStyle name="Normal 3 7" xfId="146" xr:uid="{00000000-0005-0000-0000-0000F5000000}"/>
    <cellStyle name="Normal 3 7 2" xfId="213" xr:uid="{00000000-0005-0000-0000-0000F6000000}"/>
    <cellStyle name="Normal 3 7 2 2" xfId="247" xr:uid="{00000000-0005-0000-0000-0000F7000000}"/>
    <cellStyle name="Normal 3 7 2 2 2" xfId="318" xr:uid="{00000000-0005-0000-0000-0000F8000000}"/>
    <cellStyle name="Normal 3 7 2 3" xfId="284" xr:uid="{00000000-0005-0000-0000-0000F9000000}"/>
    <cellStyle name="Normal 3 7 3" xfId="230" xr:uid="{00000000-0005-0000-0000-0000FA000000}"/>
    <cellStyle name="Normal 3 7 3 2" xfId="301" xr:uid="{00000000-0005-0000-0000-0000FB000000}"/>
    <cellStyle name="Normal 3 7 4" xfId="267" xr:uid="{00000000-0005-0000-0000-0000FC000000}"/>
    <cellStyle name="Normal 3 8" xfId="147" xr:uid="{00000000-0005-0000-0000-0000FD000000}"/>
    <cellStyle name="Normal 3 8 2" xfId="214" xr:uid="{00000000-0005-0000-0000-0000FE000000}"/>
    <cellStyle name="Normal 3 8 2 2" xfId="248" xr:uid="{00000000-0005-0000-0000-0000FF000000}"/>
    <cellStyle name="Normal 3 8 2 2 2" xfId="319" xr:uid="{00000000-0005-0000-0000-000000010000}"/>
    <cellStyle name="Normal 3 8 2 3" xfId="285" xr:uid="{00000000-0005-0000-0000-000001010000}"/>
    <cellStyle name="Normal 3 8 3" xfId="231" xr:uid="{00000000-0005-0000-0000-000002010000}"/>
    <cellStyle name="Normal 3 8 3 2" xfId="302" xr:uid="{00000000-0005-0000-0000-000003010000}"/>
    <cellStyle name="Normal 3 8 4" xfId="268" xr:uid="{00000000-0005-0000-0000-000004010000}"/>
    <cellStyle name="Normal 3 9" xfId="148" xr:uid="{00000000-0005-0000-0000-000005010000}"/>
    <cellStyle name="Normal 3 9 2" xfId="215" xr:uid="{00000000-0005-0000-0000-000006010000}"/>
    <cellStyle name="Normal 3 9 2 2" xfId="249" xr:uid="{00000000-0005-0000-0000-000007010000}"/>
    <cellStyle name="Normal 3 9 2 2 2" xfId="320" xr:uid="{00000000-0005-0000-0000-000008010000}"/>
    <cellStyle name="Normal 3 9 2 3" xfId="286" xr:uid="{00000000-0005-0000-0000-000009010000}"/>
    <cellStyle name="Normal 3 9 3" xfId="232" xr:uid="{00000000-0005-0000-0000-00000A010000}"/>
    <cellStyle name="Normal 3 9 3 2" xfId="303" xr:uid="{00000000-0005-0000-0000-00000B010000}"/>
    <cellStyle name="Normal 3 9 4" xfId="269" xr:uid="{00000000-0005-0000-0000-00000C010000}"/>
    <cellStyle name="Normal 4" xfId="149" xr:uid="{00000000-0005-0000-0000-00000D010000}"/>
    <cellStyle name="Normal 4 2" xfId="216" xr:uid="{00000000-0005-0000-0000-00000E010000}"/>
    <cellStyle name="Normal 4 2 2" xfId="250" xr:uid="{00000000-0005-0000-0000-00000F010000}"/>
    <cellStyle name="Normal 4 2 2 2" xfId="321" xr:uid="{00000000-0005-0000-0000-000010010000}"/>
    <cellStyle name="Normal 4 2 3" xfId="287" xr:uid="{00000000-0005-0000-0000-000011010000}"/>
    <cellStyle name="Normal 4 3" xfId="233" xr:uid="{00000000-0005-0000-0000-000012010000}"/>
    <cellStyle name="Normal 4 3 2" xfId="304" xr:uid="{00000000-0005-0000-0000-000013010000}"/>
    <cellStyle name="Normal 4 4" xfId="270" xr:uid="{00000000-0005-0000-0000-000014010000}"/>
    <cellStyle name="Normal 5" xfId="150" xr:uid="{00000000-0005-0000-0000-000015010000}"/>
    <cellStyle name="Normal 6" xfId="253" xr:uid="{00000000-0005-0000-0000-000016010000}"/>
    <cellStyle name="Normal 7" xfId="326" xr:uid="{00000000-0005-0000-0000-000017010000}"/>
    <cellStyle name="Normal 8" xfId="327" xr:uid="{00000000-0005-0000-0000-000018010000}"/>
    <cellStyle name="Normal 9" xfId="330" xr:uid="{00000000-0005-0000-0000-000019010000}"/>
    <cellStyle name="Normal 9 2" xfId="342" xr:uid="{E292E3FA-45E8-4B95-8A0F-C6591EC89BEE}"/>
    <cellStyle name="Normal_cover 10'01" xfId="325" xr:uid="{00000000-0005-0000-0000-00001A010000}"/>
    <cellStyle name="Note" xfId="151" builtinId="10" customBuiltin="1"/>
    <cellStyle name="Note 2" xfId="152" xr:uid="{00000000-0005-0000-0000-00001C010000}"/>
    <cellStyle name="Note 3" xfId="153" xr:uid="{00000000-0005-0000-0000-00001D010000}"/>
    <cellStyle name="Note 4" xfId="154" xr:uid="{00000000-0005-0000-0000-00001E010000}"/>
    <cellStyle name="Note 5" xfId="155" xr:uid="{00000000-0005-0000-0000-00001F010000}"/>
    <cellStyle name="Note 6" xfId="156" xr:uid="{00000000-0005-0000-0000-000020010000}"/>
    <cellStyle name="Note 7" xfId="157" xr:uid="{00000000-0005-0000-0000-000021010000}"/>
    <cellStyle name="Note 8" xfId="158" xr:uid="{00000000-0005-0000-0000-000022010000}"/>
    <cellStyle name="Note 9" xfId="159" xr:uid="{00000000-0005-0000-0000-000023010000}"/>
    <cellStyle name="Output" xfId="160" builtinId="21" customBuiltin="1"/>
    <cellStyle name="Output 2" xfId="161" xr:uid="{00000000-0005-0000-0000-000025010000}"/>
    <cellStyle name="Output 3" xfId="162" xr:uid="{00000000-0005-0000-0000-000026010000}"/>
    <cellStyle name="Output 4" xfId="163" xr:uid="{00000000-0005-0000-0000-000027010000}"/>
    <cellStyle name="Output 5" xfId="164" xr:uid="{00000000-0005-0000-0000-000028010000}"/>
    <cellStyle name="Output 6" xfId="165" xr:uid="{00000000-0005-0000-0000-000029010000}"/>
    <cellStyle name="Output 7" xfId="166" xr:uid="{00000000-0005-0000-0000-00002A010000}"/>
    <cellStyle name="Output 8" xfId="167" xr:uid="{00000000-0005-0000-0000-00002B010000}"/>
    <cellStyle name="Output 9" xfId="168" xr:uid="{00000000-0005-0000-0000-00002C010000}"/>
    <cellStyle name="Percent 2" xfId="169" xr:uid="{00000000-0005-0000-0000-00002D010000}"/>
    <cellStyle name="Percent 2 2" xfId="170" xr:uid="{00000000-0005-0000-0000-00002E010000}"/>
    <cellStyle name="Percent 2 2 2" xfId="171" xr:uid="{00000000-0005-0000-0000-00002F010000}"/>
    <cellStyle name="Percent 2 2 3" xfId="172" xr:uid="{00000000-0005-0000-0000-000030010000}"/>
    <cellStyle name="Percent 2 2 4" xfId="173" xr:uid="{00000000-0005-0000-0000-000031010000}"/>
    <cellStyle name="Percent 2 2 5" xfId="174" xr:uid="{00000000-0005-0000-0000-000032010000}"/>
    <cellStyle name="Percent 2 2 6" xfId="175" xr:uid="{00000000-0005-0000-0000-000033010000}"/>
    <cellStyle name="Percent 2 2 7" xfId="176" xr:uid="{00000000-0005-0000-0000-000034010000}"/>
    <cellStyle name="Percent 2 2 8" xfId="177" xr:uid="{00000000-0005-0000-0000-000035010000}"/>
    <cellStyle name="Percent 2 3" xfId="340" xr:uid="{CAE593DB-8161-4483-8BE5-EB5E0BD8CFF5}"/>
    <cellStyle name="Percent 3" xfId="178" xr:uid="{00000000-0005-0000-0000-000036010000}"/>
    <cellStyle name="Percent 3 2" xfId="179" xr:uid="{00000000-0005-0000-0000-000037010000}"/>
    <cellStyle name="Percent 3 3" xfId="180" xr:uid="{00000000-0005-0000-0000-000038010000}"/>
    <cellStyle name="Percent 3 4" xfId="181" xr:uid="{00000000-0005-0000-0000-000039010000}"/>
    <cellStyle name="Percent 3 5" xfId="182" xr:uid="{00000000-0005-0000-0000-00003A010000}"/>
    <cellStyle name="Percent 3 6" xfId="183" xr:uid="{00000000-0005-0000-0000-00003B010000}"/>
    <cellStyle name="Percent 3 7" xfId="184" xr:uid="{00000000-0005-0000-0000-00003C010000}"/>
    <cellStyle name="Percent 3 8" xfId="185" xr:uid="{00000000-0005-0000-0000-00003D010000}"/>
    <cellStyle name="Percent 4" xfId="186" xr:uid="{00000000-0005-0000-0000-00003E010000}"/>
    <cellStyle name="Percent 5" xfId="334" xr:uid="{0F0DD2C0-1829-4AF8-9672-5E25A57AA863}"/>
    <cellStyle name="Title" xfId="187" builtinId="15" customBuiltin="1"/>
    <cellStyle name="Title 2" xfId="188" xr:uid="{00000000-0005-0000-0000-000040010000}"/>
    <cellStyle name="Total" xfId="189" builtinId="25" customBuiltin="1"/>
    <cellStyle name="Total 2" xfId="190" xr:uid="{00000000-0005-0000-0000-000042010000}"/>
    <cellStyle name="Total 3" xfId="191" xr:uid="{00000000-0005-0000-0000-000043010000}"/>
    <cellStyle name="Total 4" xfId="192" xr:uid="{00000000-0005-0000-0000-000044010000}"/>
    <cellStyle name="Total 5" xfId="193" xr:uid="{00000000-0005-0000-0000-000045010000}"/>
    <cellStyle name="Total 6" xfId="194" xr:uid="{00000000-0005-0000-0000-000046010000}"/>
    <cellStyle name="Total 7" xfId="195" xr:uid="{00000000-0005-0000-0000-000047010000}"/>
    <cellStyle name="Total 8" xfId="196" xr:uid="{00000000-0005-0000-0000-000048010000}"/>
    <cellStyle name="Total 9" xfId="197" xr:uid="{00000000-0005-0000-0000-000049010000}"/>
    <cellStyle name="Warning Text" xfId="198" builtinId="11" customBuiltin="1"/>
    <cellStyle name="Warning Text 2" xfId="199" xr:uid="{00000000-0005-0000-0000-00004B010000}"/>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TING\EXCEL\Package\2020\12%20December%2020\GAAP%20Package%201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TING\EXCEL\Package\2019\12%20December%2019\Exhibit%203%20-%20Taxes%20-%2012-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TING\EXCEL\Package\2021\12%20December%2021\GAAP%20Package%201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Finacial%20Planning%20&amp;%20Analysis-FP&amp;A\Finance%20Modernization\Oracle%205th%20Workday%20Package%20-%20Automa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504kdx\AppData\Local\Microsoft\Windows\INetCache\Content.Outlook\DBQFJVCG\Intercompany%20MNL%20Balance%20Reclass%20Mar-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CCTING\EXCEL\Package\2022\06%20June%2022\SSL%20Statutory%20Pages%20-%206-22%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1"/>
      <sheetName val="Exhibit1-Analytical"/>
      <sheetName val="Exhibit 1A.1"/>
      <sheetName val="Exhibit 1B.1"/>
      <sheetName val="Exhibit 1B.2"/>
      <sheetName val="Exhibit 2B"/>
      <sheetName val="Exhibit 2"/>
      <sheetName val="Exhibit 2.1"/>
      <sheetName val="Exhibit 2A.1"/>
      <sheetName val="Exhibit 3"/>
      <sheetName val="Schedule 1"/>
      <sheetName val="Schedule 1A.1"/>
      <sheetName val="Schedule 1A.2"/>
      <sheetName val="Schedule 1B.1 &amp; 1B.2"/>
      <sheetName val="Schedule 1B.3"/>
      <sheetName val="Schedule 1C.1"/>
      <sheetName val="Schedule 1D.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3 Template"/>
      <sheetName val="Schedule 14"/>
      <sheetName val="Schedule 15"/>
      <sheetName val="Schedule 15A"/>
      <sheetName val="Schedule 16A"/>
      <sheetName val="Schedule 16B"/>
      <sheetName val="Schedule 17"/>
      <sheetName val="Schedule YE1"/>
      <sheetName val="Schedule YE1A"/>
      <sheetName val="Schedule YE2"/>
      <sheetName val="Schedule YE3"/>
      <sheetName val="Schedule YE4"/>
      <sheetName val="Schedule YE 5.1"/>
      <sheetName val="Schedule YE5.1 backup"/>
      <sheetName val="Schedule YE5.2"/>
      <sheetName val="Schedule YE8"/>
      <sheetName val="Schedule YE9"/>
      <sheetName val="GAAP Opening JE"/>
      <sheetName val="GAAP Reinsurance JE"/>
      <sheetName val="GAAP Current JE"/>
      <sheetName val="Schedule 12A Input"/>
      <sheetName val="Ct. Journal Entry (1)"/>
      <sheetName val="Ct. Journal Entry (2)"/>
      <sheetName val="Ct. Journal Entry (3)"/>
      <sheetName val="COL Comparsion"/>
      <sheetName val="Col Alloc"/>
      <sheetName val="Col QTD Dec by Line"/>
      <sheetName val="Col YTD Dec by Line"/>
      <sheetName val="Col YTD Sept by Line"/>
      <sheetName val="Stop Loss"/>
      <sheetName val="SSL Reserves for RSM"/>
      <sheetName val="GAAP Col Reserve"/>
      <sheetName val="GAAP Reserve Col-Liabilities"/>
      <sheetName val="GAAP Reserve Col-Assets"/>
      <sheetName val="GAAP Health Reserve"/>
      <sheetName val="Tax Reserve"/>
      <sheetName val="Reserve Utilization"/>
      <sheetName val="Invest Rec"/>
      <sheetName val="Trial Balance Input"/>
      <sheetName val="Trial Balance"/>
      <sheetName val="Stat Opening JE"/>
      <sheetName val="Stat Current JE"/>
      <sheetName val="Cash to STAT Asset"/>
      <sheetName val="Cash to STAT Liab"/>
      <sheetName val="Cash to STAT IS"/>
      <sheetName val="Recon Assets"/>
      <sheetName val="Ledger Assets"/>
      <sheetName val="Ledger Liabilities"/>
      <sheetName val="Reclasses"/>
      <sheetName val="Assets"/>
      <sheetName val="Liabilities"/>
      <sheetName val="Income Statement"/>
      <sheetName val="Stat to GAAP"/>
      <sheetName val="IS vs AMBest"/>
      <sheetName val="Stat By Line"/>
      <sheetName val="AM Best"/>
      <sheetName val="Cash Flow"/>
      <sheetName val="Cash Flow (Stat)"/>
      <sheetName val="Exh1 - Premium"/>
      <sheetName val="Exh1 - Due &amp; Def"/>
      <sheetName val="Exh1Pt2 - Comm (Total)"/>
      <sheetName val="Exh1 Pt2 - Comm (Reg)"/>
      <sheetName val="Exh Pt2 - Comm (CFee)"/>
      <sheetName val="Invest  Income"/>
      <sheetName val="Invest Income (Alloc)"/>
      <sheetName val="Capital Gains"/>
      <sheetName val="Other Income"/>
      <sheetName val="Exh2 - Expenses"/>
      <sheetName val="Exh3 - Taxes"/>
      <sheetName val="Exh4 - Dividends"/>
      <sheetName val="PFL Risk Adjustment"/>
      <sheetName val="Exh5 - Rsvs (L&amp;A)"/>
      <sheetName val="Exh6 - Rsvs (AH)"/>
      <sheetName val="Exh7 - Deposits"/>
      <sheetName val="Exh8 - Claims"/>
      <sheetName val="Exh8 - H"/>
      <sheetName val="Exh8 - H (Accrl)"/>
      <sheetName val="Exh8 - L"/>
      <sheetName val="Exh8 - L (Accrl)"/>
      <sheetName val="DRM"/>
      <sheetName val="Exh 2 Trend Summary"/>
      <sheetName val="Exh 2"/>
      <sheetName val="Exh 2 GAAP Invest"/>
      <sheetName val="Exh 2 Other SG&amp;A"/>
      <sheetName val="Exh 2 Overhead"/>
      <sheetName val="Exh 2 Incurred-Detail"/>
      <sheetName val="Exh 2 Cash-Detail"/>
      <sheetName val="Exh 2 CY Accl-Detail"/>
      <sheetName val="Exh 2 PY Accl-Detail"/>
      <sheetName val="Exh 2 Table"/>
      <sheetName val="Exh 2 Accrual"/>
      <sheetName val="Exh 3 Analysis"/>
      <sheetName val="Exh 3 Trend Summ"/>
      <sheetName val="Exh 3 Exh 6"/>
      <sheetName val="Exh 3 Incurred-Detail"/>
      <sheetName val="Exh 3 Cash-Detail"/>
      <sheetName val="Exh 3 CY Accl-Detail"/>
      <sheetName val="Exh 3 PY Accl-Detail"/>
      <sheetName val="Exh 3 Tables"/>
    </sheetNames>
    <sheetDataSet>
      <sheetData sheetId="0"/>
      <sheetData sheetId="1"/>
      <sheetData sheetId="2"/>
      <sheetData sheetId="3"/>
      <sheetData sheetId="4"/>
      <sheetData sheetId="5">
        <row r="52">
          <cell r="P52">
            <v>1015686</v>
          </cell>
        </row>
      </sheetData>
      <sheetData sheetId="6"/>
      <sheetData sheetId="7">
        <row r="12">
          <cell r="F12">
            <v>112289225</v>
          </cell>
        </row>
      </sheetData>
      <sheetData sheetId="8"/>
      <sheetData sheetId="9">
        <row r="76">
          <cell r="B76">
            <v>3864644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9">
          <cell r="I9">
            <v>7009571</v>
          </cell>
        </row>
      </sheetData>
      <sheetData sheetId="45"/>
      <sheetData sheetId="46"/>
      <sheetData sheetId="47"/>
      <sheetData sheetId="48"/>
      <sheetData sheetId="49"/>
      <sheetData sheetId="50"/>
      <sheetData sheetId="51"/>
      <sheetData sheetId="52">
        <row r="10">
          <cell r="F10">
            <v>332941</v>
          </cell>
        </row>
      </sheetData>
      <sheetData sheetId="53">
        <row r="13">
          <cell r="D13">
            <v>2044</v>
          </cell>
        </row>
      </sheetData>
      <sheetData sheetId="54"/>
      <sheetData sheetId="55"/>
      <sheetData sheetId="56"/>
      <sheetData sheetId="57"/>
      <sheetData sheetId="58">
        <row r="261">
          <cell r="B261">
            <v>63959</v>
          </cell>
        </row>
      </sheetData>
      <sheetData sheetId="59">
        <row r="15">
          <cell r="I15">
            <v>969</v>
          </cell>
        </row>
      </sheetData>
      <sheetData sheetId="60"/>
      <sheetData sheetId="61">
        <row r="11">
          <cell r="W11">
            <v>119922096</v>
          </cell>
        </row>
      </sheetData>
      <sheetData sheetId="62"/>
      <sheetData sheetId="63"/>
      <sheetData sheetId="64">
        <row r="10">
          <cell r="P10">
            <v>230000</v>
          </cell>
        </row>
      </sheetData>
      <sheetData sheetId="65"/>
      <sheetData sheetId="66"/>
      <sheetData sheetId="67"/>
      <sheetData sheetId="68"/>
      <sheetData sheetId="69"/>
      <sheetData sheetId="70"/>
      <sheetData sheetId="71"/>
      <sheetData sheetId="72"/>
      <sheetData sheetId="73">
        <row r="33">
          <cell r="C33">
            <v>-9636.85</v>
          </cell>
        </row>
      </sheetData>
      <sheetData sheetId="74">
        <row r="127">
          <cell r="C127">
            <v>128704</v>
          </cell>
        </row>
      </sheetData>
      <sheetData sheetId="75">
        <row r="282">
          <cell r="J282">
            <v>-124684</v>
          </cell>
        </row>
      </sheetData>
      <sheetData sheetId="76"/>
      <sheetData sheetId="77">
        <row r="28">
          <cell r="F28">
            <v>38428</v>
          </cell>
        </row>
      </sheetData>
      <sheetData sheetId="78"/>
      <sheetData sheetId="79"/>
      <sheetData sheetId="80">
        <row r="4">
          <cell r="A4" t="str">
            <v>December 31, 2020</v>
          </cell>
        </row>
      </sheetData>
      <sheetData sheetId="81">
        <row r="9">
          <cell r="C9">
            <v>9636.85</v>
          </cell>
        </row>
      </sheetData>
      <sheetData sheetId="82">
        <row r="23">
          <cell r="Q23"/>
        </row>
      </sheetData>
      <sheetData sheetId="83">
        <row r="4">
          <cell r="A4" t="str">
            <v>December 31, 2020</v>
          </cell>
        </row>
      </sheetData>
      <sheetData sheetId="84">
        <row r="50">
          <cell r="B50">
            <v>64604006</v>
          </cell>
        </row>
      </sheetData>
      <sheetData sheetId="85">
        <row r="10">
          <cell r="C10">
            <v>114640454</v>
          </cell>
        </row>
      </sheetData>
      <sheetData sheetId="86"/>
      <sheetData sheetId="87"/>
      <sheetData sheetId="88">
        <row r="11">
          <cell r="B11">
            <v>0</v>
          </cell>
        </row>
      </sheetData>
      <sheetData sheetId="89"/>
      <sheetData sheetId="90"/>
      <sheetData sheetId="91"/>
      <sheetData sheetId="92">
        <row r="62">
          <cell r="G62">
            <v>4673</v>
          </cell>
        </row>
      </sheetData>
      <sheetData sheetId="93">
        <row r="9">
          <cell r="B9">
            <v>-641.32000000000005</v>
          </cell>
        </row>
      </sheetData>
      <sheetData sheetId="94">
        <row r="9">
          <cell r="E9">
            <v>0</v>
          </cell>
        </row>
      </sheetData>
      <sheetData sheetId="95"/>
      <sheetData sheetId="96">
        <row r="9">
          <cell r="L9">
            <v>0</v>
          </cell>
        </row>
      </sheetData>
      <sheetData sheetId="97"/>
      <sheetData sheetId="98"/>
      <sheetData sheetId="99">
        <row r="32">
          <cell r="B32">
            <v>-141773.64000000001</v>
          </cell>
        </row>
      </sheetData>
      <sheetData sheetId="100"/>
      <sheetData sheetId="101">
        <row r="56">
          <cell r="B56">
            <v>0.48000000603497028</v>
          </cell>
        </row>
      </sheetData>
      <sheetData sheetId="102">
        <row r="50">
          <cell r="K50">
            <v>7568</v>
          </cell>
        </row>
      </sheetData>
      <sheetData sheetId="103">
        <row r="35">
          <cell r="B35">
            <v>0</v>
          </cell>
        </row>
      </sheetData>
      <sheetData sheetId="104">
        <row r="17">
          <cell r="B17">
            <v>24000000</v>
          </cell>
        </row>
      </sheetData>
      <sheetData sheetId="105">
        <row r="32">
          <cell r="D32">
            <v>14501175.6</v>
          </cell>
        </row>
      </sheetData>
      <sheetData sheetId="106">
        <row r="18">
          <cell r="K18">
            <v>7000</v>
          </cell>
        </row>
      </sheetData>
      <sheetData sheetId="107">
        <row r="21">
          <cell r="E21">
            <v>0</v>
          </cell>
        </row>
      </sheetData>
      <sheetData sheetId="108"/>
      <sheetData sheetId="109">
        <row r="49">
          <cell r="D49">
            <v>1665981</v>
          </cell>
        </row>
      </sheetData>
      <sheetData sheetId="110"/>
      <sheetData sheetId="111">
        <row r="20">
          <cell r="D20">
            <v>388482</v>
          </cell>
        </row>
      </sheetData>
      <sheetData sheetId="112"/>
      <sheetData sheetId="113"/>
      <sheetData sheetId="114">
        <row r="10">
          <cell r="C10">
            <v>941437.72000000009</v>
          </cell>
        </row>
      </sheetData>
      <sheetData sheetId="115"/>
      <sheetData sheetId="116"/>
      <sheetData sheetId="117"/>
      <sheetData sheetId="118"/>
      <sheetData sheetId="119">
        <row r="89">
          <cell r="Y89">
            <v>1755.6260399999571</v>
          </cell>
        </row>
      </sheetData>
      <sheetData sheetId="120"/>
      <sheetData sheetId="121"/>
      <sheetData sheetId="122"/>
      <sheetData sheetId="123"/>
      <sheetData sheetId="124"/>
      <sheetData sheetId="125">
        <row r="8">
          <cell r="J8">
            <v>114295.41</v>
          </cell>
        </row>
      </sheetData>
      <sheetData sheetId="126"/>
      <sheetData sheetId="127"/>
      <sheetData sheetId="128">
        <row r="23">
          <cell r="Y23">
            <v>-254572</v>
          </cell>
        </row>
      </sheetData>
      <sheetData sheetId="129">
        <row r="4">
          <cell r="A4" t="str">
            <v>December 31, 2020</v>
          </cell>
        </row>
      </sheetData>
      <sheetData sheetId="130">
        <row r="13">
          <cell r="F13">
            <v>0</v>
          </cell>
        </row>
      </sheetData>
      <sheetData sheetId="131">
        <row r="13">
          <cell r="F13">
            <v>0</v>
          </cell>
        </row>
      </sheetData>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B"/>
      <sheetName val="Analysis"/>
      <sheetName val="Trend Summ"/>
      <sheetName val="Exh 6"/>
      <sheetName val="Incurred-Detail"/>
      <sheetName val="Cash-Detail"/>
      <sheetName val="CY Accl-Detail"/>
      <sheetName val="PY Accl-Detail"/>
      <sheetName val="Tables"/>
    </sheetNames>
    <sheetDataSet>
      <sheetData sheetId="0"/>
      <sheetData sheetId="1"/>
      <sheetData sheetId="2"/>
      <sheetData sheetId="3"/>
      <sheetData sheetId="4">
        <row r="75">
          <cell r="AJ75">
            <v>-2740.4540935081191</v>
          </cell>
        </row>
      </sheetData>
      <sheetData sheetId="5">
        <row r="4">
          <cell r="A4" t="str">
            <v>DECEMBER 31, 2019</v>
          </cell>
        </row>
        <row r="38">
          <cell r="F38">
            <v>1903347</v>
          </cell>
          <cell r="G38">
            <v>0</v>
          </cell>
          <cell r="H38">
            <v>0</v>
          </cell>
          <cell r="I38">
            <v>0</v>
          </cell>
          <cell r="J38">
            <v>0</v>
          </cell>
          <cell r="K38">
            <v>0</v>
          </cell>
          <cell r="L38">
            <v>6166.84</v>
          </cell>
          <cell r="M38">
            <v>0</v>
          </cell>
          <cell r="N38">
            <v>0</v>
          </cell>
          <cell r="O38">
            <v>12010.12</v>
          </cell>
          <cell r="P38">
            <v>0</v>
          </cell>
          <cell r="Q38">
            <v>0</v>
          </cell>
          <cell r="R38">
            <v>0</v>
          </cell>
          <cell r="S38">
            <v>0</v>
          </cell>
          <cell r="T38">
            <v>0</v>
          </cell>
          <cell r="U38">
            <v>1008.77</v>
          </cell>
          <cell r="V38">
            <v>0</v>
          </cell>
          <cell r="W38">
            <v>0</v>
          </cell>
          <cell r="X38">
            <v>0</v>
          </cell>
          <cell r="Y38">
            <v>865470.91</v>
          </cell>
          <cell r="Z38">
            <v>1007708.04</v>
          </cell>
          <cell r="AA38">
            <v>6604.61</v>
          </cell>
          <cell r="AB38">
            <v>0</v>
          </cell>
          <cell r="AC38">
            <v>0</v>
          </cell>
          <cell r="AD38">
            <v>0</v>
          </cell>
          <cell r="AE38">
            <v>0</v>
          </cell>
          <cell r="AF38">
            <v>0</v>
          </cell>
          <cell r="AG38">
            <v>0</v>
          </cell>
          <cell r="AH38">
            <v>4377.71</v>
          </cell>
          <cell r="AI38">
            <v>0</v>
          </cell>
          <cell r="AJ38">
            <v>0</v>
          </cell>
          <cell r="AK38">
            <v>0</v>
          </cell>
          <cell r="AL38">
            <v>0</v>
          </cell>
          <cell r="AM38">
            <v>0</v>
          </cell>
          <cell r="AN38">
            <v>0</v>
          </cell>
          <cell r="AO38" t="str">
            <v>|</v>
          </cell>
          <cell r="AP38">
            <v>0</v>
          </cell>
          <cell r="AQ38">
            <v>2</v>
          </cell>
          <cell r="AR38"/>
        </row>
        <row r="39">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t="str">
            <v>|</v>
          </cell>
          <cell r="AP39">
            <v>0</v>
          </cell>
          <cell r="AR39"/>
        </row>
        <row r="40">
          <cell r="F40"/>
          <cell r="G40"/>
          <cell r="H40"/>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cell r="AR40"/>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t="str">
            <v>|</v>
          </cell>
          <cell r="AP41">
            <v>0</v>
          </cell>
          <cell r="AR41"/>
        </row>
        <row r="42">
          <cell r="F42"/>
          <cell r="G42"/>
          <cell r="H42"/>
          <cell r="I42"/>
          <cell r="J42"/>
          <cell r="K42"/>
          <cell r="L42"/>
          <cell r="M42"/>
          <cell r="N42"/>
          <cell r="O42"/>
          <cell r="P42"/>
          <cell r="Q42"/>
          <cell r="R42"/>
          <cell r="S42"/>
          <cell r="T42"/>
          <cell r="U42"/>
          <cell r="V42"/>
          <cell r="W42"/>
          <cell r="X42"/>
          <cell r="Y42"/>
          <cell r="Z42"/>
          <cell r="AA42"/>
          <cell r="AB42"/>
          <cell r="AC42"/>
          <cell r="AD42"/>
          <cell r="AE42"/>
          <cell r="AF42"/>
          <cell r="AG42"/>
          <cell r="AH42"/>
          <cell r="AI42"/>
          <cell r="AJ42"/>
          <cell r="AK42"/>
          <cell r="AL42"/>
          <cell r="AM42"/>
          <cell r="AN42"/>
          <cell r="AO42"/>
          <cell r="AP42"/>
          <cell r="AR42"/>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v>0</v>
          </cell>
          <cell r="AR43"/>
        </row>
        <row r="44">
          <cell r="F44"/>
          <cell r="G44"/>
          <cell r="H44"/>
          <cell r="I44"/>
          <cell r="J44"/>
          <cell r="K44"/>
          <cell r="L44"/>
          <cell r="M44"/>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R44"/>
        </row>
        <row r="45">
          <cell r="F45">
            <v>16967.330000000002</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254.51</v>
          </cell>
          <cell r="Y45">
            <v>8924.82</v>
          </cell>
          <cell r="Z45">
            <v>0</v>
          </cell>
          <cell r="AA45">
            <v>50.9</v>
          </cell>
          <cell r="AB45">
            <v>0</v>
          </cell>
          <cell r="AC45">
            <v>0</v>
          </cell>
          <cell r="AD45">
            <v>16.97</v>
          </cell>
          <cell r="AE45">
            <v>0</v>
          </cell>
          <cell r="AF45">
            <v>0</v>
          </cell>
          <cell r="AG45">
            <v>0</v>
          </cell>
          <cell r="AH45">
            <v>0</v>
          </cell>
          <cell r="AI45">
            <v>0</v>
          </cell>
          <cell r="AJ45">
            <v>0</v>
          </cell>
          <cell r="AK45">
            <v>0</v>
          </cell>
          <cell r="AL45">
            <v>0</v>
          </cell>
          <cell r="AM45">
            <v>16.97</v>
          </cell>
          <cell r="AN45">
            <v>7703.16</v>
          </cell>
          <cell r="AO45" t="str">
            <v>|</v>
          </cell>
          <cell r="AP45">
            <v>0</v>
          </cell>
          <cell r="AQ45">
            <v>2</v>
          </cell>
          <cell r="AR45"/>
        </row>
        <row r="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t="str">
            <v>|</v>
          </cell>
          <cell r="AP46">
            <v>0</v>
          </cell>
          <cell r="AQ46"/>
          <cell r="AR46"/>
        </row>
        <row r="47">
          <cell r="F47"/>
          <cell r="G47"/>
          <cell r="H47"/>
          <cell r="I47"/>
          <cell r="J47"/>
          <cell r="K47"/>
          <cell r="L47"/>
          <cell r="M47"/>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row>
        <row r="48">
          <cell r="F48">
            <v>10224.290000000001</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143.13999999999999</v>
          </cell>
          <cell r="Y48">
            <v>3690.97</v>
          </cell>
          <cell r="Z48">
            <v>0</v>
          </cell>
          <cell r="AA48">
            <v>51.12</v>
          </cell>
          <cell r="AB48">
            <v>0</v>
          </cell>
          <cell r="AC48">
            <v>0</v>
          </cell>
          <cell r="AD48">
            <v>20.45</v>
          </cell>
          <cell r="AE48">
            <v>0</v>
          </cell>
          <cell r="AF48">
            <v>0</v>
          </cell>
          <cell r="AG48">
            <v>0</v>
          </cell>
          <cell r="AH48">
            <v>0</v>
          </cell>
          <cell r="AI48">
            <v>0</v>
          </cell>
          <cell r="AJ48">
            <v>0</v>
          </cell>
          <cell r="AK48">
            <v>0</v>
          </cell>
          <cell r="AL48">
            <v>0</v>
          </cell>
          <cell r="AM48">
            <v>10.220000000000001</v>
          </cell>
          <cell r="AN48">
            <v>6308.39</v>
          </cell>
          <cell r="AO48" t="str">
            <v>|</v>
          </cell>
          <cell r="AP48">
            <v>0</v>
          </cell>
          <cell r="AQ48">
            <v>2</v>
          </cell>
          <cell r="AR48"/>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t="str">
            <v>|</v>
          </cell>
          <cell r="AP49">
            <v>0</v>
          </cell>
          <cell r="AR49"/>
        </row>
        <row r="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R50"/>
        </row>
        <row r="51">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t="str">
            <v>|</v>
          </cell>
          <cell r="AP51">
            <v>0</v>
          </cell>
          <cell r="AQ51">
            <v>2</v>
          </cell>
          <cell r="AR51"/>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t="str">
            <v>|</v>
          </cell>
          <cell r="AP52">
            <v>0</v>
          </cell>
          <cell r="AR52"/>
        </row>
        <row r="53">
          <cell r="F53"/>
          <cell r="G53"/>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R53"/>
        </row>
        <row r="54">
          <cell r="F54">
            <v>353528.21</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5302.92</v>
          </cell>
          <cell r="Y54">
            <v>185955.84</v>
          </cell>
          <cell r="Z54">
            <v>0</v>
          </cell>
          <cell r="AA54">
            <v>1060.58</v>
          </cell>
          <cell r="AB54">
            <v>0</v>
          </cell>
          <cell r="AC54">
            <v>0</v>
          </cell>
          <cell r="AD54">
            <v>353.53</v>
          </cell>
          <cell r="AE54">
            <v>0</v>
          </cell>
          <cell r="AF54">
            <v>0</v>
          </cell>
          <cell r="AG54">
            <v>0</v>
          </cell>
          <cell r="AH54">
            <v>0</v>
          </cell>
          <cell r="AI54">
            <v>0</v>
          </cell>
          <cell r="AJ54">
            <v>0</v>
          </cell>
          <cell r="AK54">
            <v>0</v>
          </cell>
          <cell r="AL54">
            <v>0</v>
          </cell>
          <cell r="AM54">
            <v>353.53</v>
          </cell>
          <cell r="AN54">
            <v>160501.81</v>
          </cell>
          <cell r="AO54" t="str">
            <v>|</v>
          </cell>
          <cell r="AP54">
            <v>0</v>
          </cell>
          <cell r="AQ54">
            <v>2</v>
          </cell>
          <cell r="AR54"/>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t="str">
            <v>|</v>
          </cell>
          <cell r="AP55">
            <v>0</v>
          </cell>
          <cell r="AR55"/>
        </row>
        <row r="56">
          <cell r="F56"/>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R56"/>
        </row>
        <row r="57">
          <cell r="F57">
            <v>67404.710000000006</v>
          </cell>
          <cell r="G57">
            <v>0</v>
          </cell>
          <cell r="H57">
            <v>0</v>
          </cell>
          <cell r="I57">
            <v>0</v>
          </cell>
          <cell r="J57">
            <v>0</v>
          </cell>
          <cell r="K57">
            <v>7079.52</v>
          </cell>
          <cell r="L57">
            <v>8247.64</v>
          </cell>
          <cell r="M57">
            <v>0</v>
          </cell>
          <cell r="N57">
            <v>0</v>
          </cell>
          <cell r="O57">
            <v>0</v>
          </cell>
          <cell r="P57">
            <v>6813.94</v>
          </cell>
          <cell r="Q57">
            <v>0</v>
          </cell>
          <cell r="R57">
            <v>21295.84</v>
          </cell>
          <cell r="S57">
            <v>4570.04</v>
          </cell>
          <cell r="T57">
            <v>0</v>
          </cell>
          <cell r="U57">
            <v>581.70000000000005</v>
          </cell>
          <cell r="V57">
            <v>3163.3</v>
          </cell>
          <cell r="W57">
            <v>0</v>
          </cell>
          <cell r="X57">
            <v>0</v>
          </cell>
          <cell r="Y57">
            <v>0</v>
          </cell>
          <cell r="Z57">
            <v>0</v>
          </cell>
          <cell r="AA57">
            <v>14043.1</v>
          </cell>
          <cell r="AB57">
            <v>0</v>
          </cell>
          <cell r="AC57">
            <v>0</v>
          </cell>
          <cell r="AD57">
            <v>0</v>
          </cell>
          <cell r="AE57">
            <v>0</v>
          </cell>
          <cell r="AF57">
            <v>0</v>
          </cell>
          <cell r="AG57">
            <v>0</v>
          </cell>
          <cell r="AH57">
            <v>138.18</v>
          </cell>
          <cell r="AI57">
            <v>0</v>
          </cell>
          <cell r="AJ57">
            <v>0</v>
          </cell>
          <cell r="AK57">
            <v>1471.45</v>
          </cell>
          <cell r="AL57">
            <v>0</v>
          </cell>
          <cell r="AM57">
            <v>0</v>
          </cell>
          <cell r="AN57">
            <v>0</v>
          </cell>
          <cell r="AO57" t="str">
            <v>|</v>
          </cell>
          <cell r="AP57">
            <v>0</v>
          </cell>
          <cell r="AQ57">
            <v>2</v>
          </cell>
          <cell r="AR57"/>
        </row>
        <row r="58">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t="str">
            <v>|</v>
          </cell>
          <cell r="AP58">
            <v>0</v>
          </cell>
          <cell r="AR58"/>
        </row>
        <row r="59">
          <cell r="F59"/>
          <cell r="G59"/>
          <cell r="H59"/>
          <cell r="I59"/>
          <cell r="J59"/>
          <cell r="K59"/>
          <cell r="L59"/>
          <cell r="M59"/>
          <cell r="N59"/>
          <cell r="O59"/>
          <cell r="P59"/>
          <cell r="Q59"/>
          <cell r="R59"/>
          <cell r="S59"/>
          <cell r="T59"/>
          <cell r="U59"/>
          <cell r="V59"/>
          <cell r="W59"/>
          <cell r="X59"/>
          <cell r="Y59"/>
          <cell r="Z59"/>
          <cell r="AA59"/>
          <cell r="AB59"/>
          <cell r="AC59"/>
          <cell r="AD59"/>
          <cell r="AE59"/>
          <cell r="AF59"/>
          <cell r="AG59"/>
          <cell r="AH59"/>
          <cell r="AI59"/>
          <cell r="AJ59"/>
          <cell r="AK59"/>
          <cell r="AL59"/>
          <cell r="AM59"/>
          <cell r="AN59"/>
          <cell r="AO59"/>
          <cell r="AP59"/>
          <cell r="AR59"/>
        </row>
        <row r="60">
          <cell r="F60">
            <v>3347.32</v>
          </cell>
          <cell r="G60">
            <v>-0.01</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50.21</v>
          </cell>
          <cell r="Y60">
            <v>1760.69</v>
          </cell>
          <cell r="Z60">
            <v>0</v>
          </cell>
          <cell r="AA60">
            <v>10.039999999999999</v>
          </cell>
          <cell r="AB60">
            <v>0</v>
          </cell>
          <cell r="AC60">
            <v>0</v>
          </cell>
          <cell r="AD60">
            <v>3.35</v>
          </cell>
          <cell r="AE60">
            <v>0</v>
          </cell>
          <cell r="AF60">
            <v>0</v>
          </cell>
          <cell r="AG60">
            <v>0</v>
          </cell>
          <cell r="AH60">
            <v>0</v>
          </cell>
          <cell r="AI60">
            <v>0</v>
          </cell>
          <cell r="AJ60">
            <v>0</v>
          </cell>
          <cell r="AK60">
            <v>0</v>
          </cell>
          <cell r="AL60">
            <v>0</v>
          </cell>
          <cell r="AM60">
            <v>3.35</v>
          </cell>
          <cell r="AN60">
            <v>1519.69</v>
          </cell>
          <cell r="AO60" t="str">
            <v>|</v>
          </cell>
          <cell r="AP60">
            <v>0</v>
          </cell>
          <cell r="AQ60">
            <v>2</v>
          </cell>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cell r="AP61">
            <v>0</v>
          </cell>
        </row>
        <row r="62">
          <cell r="F62"/>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row>
        <row r="63">
          <cell r="F63">
            <v>29727.119999999999</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416.18</v>
          </cell>
          <cell r="Y63">
            <v>10731.49</v>
          </cell>
          <cell r="Z63">
            <v>0</v>
          </cell>
          <cell r="AA63">
            <v>148.63999999999999</v>
          </cell>
          <cell r="AB63">
            <v>0</v>
          </cell>
          <cell r="AC63">
            <v>0</v>
          </cell>
          <cell r="AD63">
            <v>59.45</v>
          </cell>
          <cell r="AE63">
            <v>0</v>
          </cell>
          <cell r="AF63">
            <v>0</v>
          </cell>
          <cell r="AG63">
            <v>0</v>
          </cell>
          <cell r="AH63">
            <v>0</v>
          </cell>
          <cell r="AI63">
            <v>0</v>
          </cell>
          <cell r="AJ63">
            <v>0</v>
          </cell>
          <cell r="AK63">
            <v>0</v>
          </cell>
          <cell r="AL63">
            <v>0</v>
          </cell>
          <cell r="AM63">
            <v>29.73</v>
          </cell>
          <cell r="AN63">
            <v>18341.63</v>
          </cell>
          <cell r="AO63" t="str">
            <v>|</v>
          </cell>
          <cell r="AP63">
            <v>0</v>
          </cell>
          <cell r="AQ63">
            <v>2</v>
          </cell>
        </row>
        <row r="64">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cell r="AP64">
            <v>0</v>
          </cell>
        </row>
        <row r="65">
          <cell r="F65"/>
          <cell r="G65"/>
          <cell r="H65"/>
          <cell r="I65"/>
          <cell r="J65"/>
          <cell r="K65"/>
          <cell r="L65"/>
          <cell r="M65"/>
          <cell r="N65"/>
          <cell r="O65"/>
          <cell r="P65"/>
          <cell r="Q65"/>
          <cell r="R65"/>
          <cell r="S65"/>
          <cell r="T65"/>
          <cell r="U65"/>
          <cell r="V65"/>
          <cell r="W65"/>
          <cell r="X65"/>
          <cell r="Y65"/>
          <cell r="Z65"/>
          <cell r="AA65"/>
          <cell r="AB65"/>
          <cell r="AC65"/>
          <cell r="AD65"/>
          <cell r="AE65"/>
          <cell r="AF65"/>
          <cell r="AG65"/>
          <cell r="AH65"/>
          <cell r="AI65"/>
          <cell r="AJ65"/>
          <cell r="AK65"/>
          <cell r="AL65"/>
          <cell r="AM65"/>
          <cell r="AN65"/>
          <cell r="AO65"/>
          <cell r="AP65"/>
        </row>
      </sheetData>
      <sheetData sheetId="6">
        <row r="13">
          <cell r="F13">
            <v>0</v>
          </cell>
        </row>
        <row r="38">
          <cell r="F38"/>
          <cell r="G38"/>
          <cell r="H38"/>
          <cell r="I38"/>
          <cell r="J38"/>
          <cell r="K38"/>
          <cell r="L38"/>
          <cell r="M38"/>
          <cell r="N38"/>
          <cell r="O38"/>
          <cell r="P38"/>
          <cell r="Q38"/>
          <cell r="R38"/>
          <cell r="S38"/>
          <cell r="T38"/>
          <cell r="U38"/>
          <cell r="V38"/>
          <cell r="W38"/>
          <cell r="X38"/>
          <cell r="Y38"/>
          <cell r="Z38"/>
          <cell r="AA38"/>
          <cell r="AB38"/>
          <cell r="AC38"/>
          <cell r="AD38"/>
          <cell r="AE38"/>
          <cell r="AF38"/>
          <cell r="AG38"/>
          <cell r="AH38"/>
          <cell r="AI38"/>
          <cell r="AJ38"/>
          <cell r="AK38"/>
          <cell r="AL38"/>
          <cell r="AM38"/>
          <cell r="AN38"/>
          <cell r="AO38"/>
          <cell r="AP38"/>
        </row>
        <row r="39">
          <cell r="F39">
            <v>58201</v>
          </cell>
          <cell r="G39">
            <v>0</v>
          </cell>
          <cell r="H39">
            <v>0</v>
          </cell>
          <cell r="I39">
            <v>0</v>
          </cell>
          <cell r="J39">
            <v>0</v>
          </cell>
          <cell r="K39">
            <v>0</v>
          </cell>
          <cell r="L39">
            <v>188.57</v>
          </cell>
          <cell r="M39">
            <v>0</v>
          </cell>
          <cell r="N39">
            <v>0</v>
          </cell>
          <cell r="O39">
            <v>367.25</v>
          </cell>
          <cell r="P39">
            <v>0</v>
          </cell>
          <cell r="Q39">
            <v>0</v>
          </cell>
          <cell r="R39">
            <v>0</v>
          </cell>
          <cell r="S39">
            <v>0</v>
          </cell>
          <cell r="T39">
            <v>0</v>
          </cell>
          <cell r="U39">
            <v>30.85</v>
          </cell>
          <cell r="V39">
            <v>0</v>
          </cell>
          <cell r="W39">
            <v>0</v>
          </cell>
          <cell r="X39">
            <v>0</v>
          </cell>
          <cell r="Y39">
            <v>26464.58</v>
          </cell>
          <cell r="Z39">
            <v>30813.94</v>
          </cell>
          <cell r="AA39">
            <v>201.96</v>
          </cell>
          <cell r="AB39">
            <v>0</v>
          </cell>
          <cell r="AC39">
            <v>0</v>
          </cell>
          <cell r="AD39">
            <v>0</v>
          </cell>
          <cell r="AE39">
            <v>0</v>
          </cell>
          <cell r="AF39">
            <v>0</v>
          </cell>
          <cell r="AG39">
            <v>0</v>
          </cell>
          <cell r="AH39">
            <v>133.85000000000002</v>
          </cell>
          <cell r="AI39">
            <v>0</v>
          </cell>
          <cell r="AJ39">
            <v>0</v>
          </cell>
          <cell r="AK39">
            <v>0</v>
          </cell>
          <cell r="AL39">
            <v>0</v>
          </cell>
          <cell r="AM39">
            <v>0</v>
          </cell>
          <cell r="AN39">
            <v>0</v>
          </cell>
          <cell r="AO39" t="str">
            <v>|</v>
          </cell>
          <cell r="AP39">
            <v>0</v>
          </cell>
        </row>
        <row r="40">
          <cell r="F40">
            <v>0</v>
          </cell>
          <cell r="G40"/>
          <cell r="H40"/>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v>0</v>
          </cell>
        </row>
        <row r="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row>
        <row r="42">
          <cell r="F42">
            <v>0</v>
          </cell>
          <cell r="G42"/>
          <cell r="H42"/>
          <cell r="I42"/>
          <cell r="J42"/>
          <cell r="K42"/>
          <cell r="L42"/>
          <cell r="M42"/>
          <cell r="N42"/>
          <cell r="O42"/>
          <cell r="P42"/>
          <cell r="Q42"/>
          <cell r="R42"/>
          <cell r="S42"/>
          <cell r="T42"/>
          <cell r="U42"/>
          <cell r="V42"/>
          <cell r="W42"/>
          <cell r="X42"/>
          <cell r="Y42">
            <v>0</v>
          </cell>
          <cell r="Z42">
            <v>0</v>
          </cell>
          <cell r="AA42"/>
          <cell r="AB42"/>
          <cell r="AC42"/>
          <cell r="AD42"/>
          <cell r="AE42"/>
          <cell r="AF42"/>
          <cell r="AG42"/>
          <cell r="AH42"/>
          <cell r="AI42"/>
          <cell r="AJ42"/>
          <cell r="AK42"/>
          <cell r="AL42"/>
          <cell r="AM42"/>
          <cell r="AN42"/>
          <cell r="AO42"/>
          <cell r="AP42">
            <v>0</v>
          </cell>
        </row>
        <row r="43">
          <cell r="F43"/>
          <cell r="G43"/>
          <cell r="H43"/>
          <cell r="I43"/>
          <cell r="J43"/>
          <cell r="K43"/>
          <cell r="L43"/>
          <cell r="M43"/>
          <cell r="N43"/>
          <cell r="O43"/>
          <cell r="P43"/>
          <cell r="Q43"/>
          <cell r="R43"/>
          <cell r="S43"/>
          <cell r="T43"/>
          <cell r="U43"/>
          <cell r="V43"/>
          <cell r="W43"/>
          <cell r="X43"/>
          <cell r="Y43"/>
          <cell r="Z43"/>
          <cell r="AA43"/>
          <cell r="AB43"/>
          <cell r="AC43"/>
          <cell r="AD43"/>
          <cell r="AE43"/>
          <cell r="AF43"/>
          <cell r="AG43"/>
          <cell r="AH43"/>
          <cell r="AI43"/>
          <cell r="AJ43"/>
          <cell r="AK43"/>
          <cell r="AL43"/>
          <cell r="AM43"/>
          <cell r="AN43"/>
          <cell r="AO43"/>
          <cell r="AP43"/>
        </row>
        <row r="44">
          <cell r="F44">
            <v>0</v>
          </cell>
          <cell r="G44"/>
          <cell r="H44"/>
          <cell r="I44"/>
          <cell r="J44"/>
          <cell r="K44"/>
          <cell r="L44"/>
          <cell r="M44"/>
          <cell r="N44"/>
          <cell r="O44"/>
          <cell r="P44"/>
          <cell r="Q44"/>
          <cell r="R44"/>
          <cell r="S44"/>
          <cell r="T44"/>
          <cell r="U44"/>
          <cell r="V44"/>
          <cell r="W44"/>
          <cell r="X44"/>
          <cell r="Y44">
            <v>0</v>
          </cell>
          <cell r="Z44">
            <v>0</v>
          </cell>
          <cell r="AA44"/>
          <cell r="AB44"/>
          <cell r="AC44"/>
          <cell r="AD44"/>
          <cell r="AE44"/>
          <cell r="AF44"/>
          <cell r="AG44"/>
          <cell r="AH44"/>
          <cell r="AI44"/>
          <cell r="AJ44"/>
          <cell r="AK44"/>
          <cell r="AL44"/>
          <cell r="AM44"/>
          <cell r="AN44"/>
          <cell r="AO44"/>
          <cell r="AP44">
            <v>0</v>
          </cell>
        </row>
        <row r="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row>
        <row r="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t="str">
            <v>|</v>
          </cell>
          <cell r="AP46">
            <v>0</v>
          </cell>
        </row>
        <row r="47">
          <cell r="F47">
            <v>0</v>
          </cell>
          <cell r="G47"/>
          <cell r="H47"/>
          <cell r="I47"/>
          <cell r="J47"/>
          <cell r="K47"/>
          <cell r="L47"/>
          <cell r="M47"/>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row>
        <row r="48">
          <cell r="F48"/>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t="str">
            <v>|</v>
          </cell>
          <cell r="AP49">
            <v>0</v>
          </cell>
        </row>
        <row r="50">
          <cell r="F50">
            <v>0</v>
          </cell>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v>0</v>
          </cell>
        </row>
        <row r="51">
          <cell r="F51"/>
          <cell r="G51"/>
          <cell r="H51"/>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t="str">
            <v>|</v>
          </cell>
          <cell r="AP52">
            <v>0</v>
          </cell>
        </row>
        <row r="53">
          <cell r="F53">
            <v>0</v>
          </cell>
          <cell r="G53">
            <v>0</v>
          </cell>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v>0</v>
          </cell>
        </row>
        <row r="54">
          <cell r="F54"/>
          <cell r="G54"/>
          <cell r="H54"/>
          <cell r="I54"/>
          <cell r="J54"/>
          <cell r="K54"/>
          <cell r="L54"/>
          <cell r="M54"/>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t="str">
            <v>|</v>
          </cell>
          <cell r="AP55">
            <v>0</v>
          </cell>
        </row>
        <row r="56">
          <cell r="F56">
            <v>0</v>
          </cell>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v>0</v>
          </cell>
          <cell r="AQ56"/>
        </row>
        <row r="57">
          <cell r="F57"/>
          <cell r="G57"/>
          <cell r="H57"/>
          <cell r="I57"/>
          <cell r="J57"/>
          <cell r="K57"/>
          <cell r="L57"/>
          <cell r="M57"/>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row>
        <row r="58">
          <cell r="F58">
            <v>18744</v>
          </cell>
          <cell r="G58">
            <v>0</v>
          </cell>
          <cell r="H58">
            <v>0</v>
          </cell>
          <cell r="I58">
            <v>0</v>
          </cell>
          <cell r="J58">
            <v>0</v>
          </cell>
          <cell r="K58">
            <v>1968.68</v>
          </cell>
          <cell r="L58">
            <v>2293.52</v>
          </cell>
          <cell r="M58">
            <v>0</v>
          </cell>
          <cell r="N58">
            <v>0</v>
          </cell>
          <cell r="O58">
            <v>0</v>
          </cell>
          <cell r="P58">
            <v>1894.83</v>
          </cell>
          <cell r="Q58">
            <v>0</v>
          </cell>
          <cell r="R58">
            <v>5921.98</v>
          </cell>
          <cell r="S58">
            <v>1270.8399999999999</v>
          </cell>
          <cell r="T58">
            <v>0</v>
          </cell>
          <cell r="U58">
            <v>161.76</v>
          </cell>
          <cell r="V58">
            <v>879.66</v>
          </cell>
          <cell r="W58">
            <v>0</v>
          </cell>
          <cell r="X58">
            <v>0</v>
          </cell>
          <cell r="Y58">
            <v>0</v>
          </cell>
          <cell r="Z58">
            <v>0</v>
          </cell>
          <cell r="AA58">
            <v>3905.12</v>
          </cell>
          <cell r="AB58">
            <v>0</v>
          </cell>
          <cell r="AC58">
            <v>0</v>
          </cell>
          <cell r="AD58">
            <v>0</v>
          </cell>
          <cell r="AE58">
            <v>0</v>
          </cell>
          <cell r="AF58">
            <v>0</v>
          </cell>
          <cell r="AG58">
            <v>0</v>
          </cell>
          <cell r="AH58">
            <v>38.43</v>
          </cell>
          <cell r="AI58">
            <v>0</v>
          </cell>
          <cell r="AJ58">
            <v>0</v>
          </cell>
          <cell r="AK58">
            <v>409.18</v>
          </cell>
          <cell r="AL58">
            <v>0</v>
          </cell>
          <cell r="AM58">
            <v>0</v>
          </cell>
          <cell r="AN58">
            <v>0</v>
          </cell>
          <cell r="AO58" t="str">
            <v>|</v>
          </cell>
          <cell r="AP58">
            <v>0</v>
          </cell>
        </row>
        <row r="59">
          <cell r="F59">
            <v>0</v>
          </cell>
          <cell r="G59"/>
          <cell r="H59"/>
          <cell r="I59"/>
          <cell r="J59"/>
          <cell r="K59"/>
          <cell r="L59"/>
          <cell r="M59"/>
          <cell r="N59"/>
          <cell r="O59"/>
          <cell r="P59"/>
          <cell r="Q59"/>
          <cell r="R59"/>
          <cell r="S59"/>
          <cell r="T59"/>
          <cell r="U59"/>
          <cell r="V59"/>
          <cell r="W59"/>
          <cell r="X59"/>
          <cell r="Y59"/>
          <cell r="Z59"/>
          <cell r="AA59"/>
          <cell r="AB59"/>
          <cell r="AC59"/>
          <cell r="AD59"/>
          <cell r="AE59"/>
          <cell r="AF59"/>
          <cell r="AG59"/>
          <cell r="AH59"/>
          <cell r="AI59"/>
          <cell r="AJ59"/>
          <cell r="AK59"/>
          <cell r="AL59"/>
          <cell r="AM59"/>
          <cell r="AN59"/>
          <cell r="AO59"/>
          <cell r="AP59">
            <v>0</v>
          </cell>
          <cell r="AQ59"/>
        </row>
        <row r="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t="str">
            <v>|</v>
          </cell>
          <cell r="AP61">
            <v>0</v>
          </cell>
        </row>
        <row r="62">
          <cell r="F62">
            <v>0</v>
          </cell>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v>0</v>
          </cell>
          <cell r="AR62"/>
        </row>
        <row r="63">
          <cell r="F63"/>
          <cell r="G63"/>
          <cell r="H63"/>
          <cell r="I63"/>
          <cell r="J63"/>
          <cell r="K63"/>
          <cell r="L63"/>
          <cell r="M63"/>
          <cell r="N63"/>
          <cell r="O63"/>
          <cell r="P63"/>
          <cell r="Q63"/>
          <cell r="R63"/>
          <cell r="S63"/>
          <cell r="T63"/>
          <cell r="U63"/>
          <cell r="V63"/>
          <cell r="W63"/>
          <cell r="X63"/>
          <cell r="Y63"/>
          <cell r="Z63"/>
          <cell r="AA63"/>
          <cell r="AB63"/>
          <cell r="AC63"/>
          <cell r="AD63"/>
          <cell r="AE63"/>
          <cell r="AF63"/>
          <cell r="AG63"/>
          <cell r="AH63"/>
          <cell r="AI63"/>
          <cell r="AJ63"/>
          <cell r="AK63"/>
          <cell r="AL63"/>
          <cell r="AM63"/>
          <cell r="AN63"/>
          <cell r="AO63"/>
          <cell r="AP63"/>
          <cell r="AQ63"/>
          <cell r="AR63"/>
        </row>
        <row r="64">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t="str">
            <v>|</v>
          </cell>
          <cell r="AP64">
            <v>0</v>
          </cell>
        </row>
        <row r="65">
          <cell r="F65">
            <v>0</v>
          </cell>
          <cell r="G65"/>
          <cell r="H65"/>
          <cell r="I65"/>
          <cell r="J65"/>
          <cell r="K65"/>
          <cell r="L65"/>
          <cell r="M65"/>
          <cell r="N65"/>
          <cell r="O65"/>
          <cell r="P65"/>
          <cell r="Q65"/>
          <cell r="R65"/>
          <cell r="S65"/>
          <cell r="T65"/>
          <cell r="U65"/>
          <cell r="V65"/>
          <cell r="W65"/>
          <cell r="X65"/>
          <cell r="Y65"/>
          <cell r="Z65"/>
          <cell r="AA65"/>
          <cell r="AB65"/>
          <cell r="AC65"/>
          <cell r="AD65"/>
          <cell r="AE65"/>
          <cell r="AF65"/>
          <cell r="AG65"/>
          <cell r="AH65"/>
          <cell r="AI65"/>
          <cell r="AJ65"/>
          <cell r="AK65"/>
          <cell r="AL65"/>
          <cell r="AM65"/>
          <cell r="AN65"/>
          <cell r="AO65"/>
          <cell r="AP65">
            <v>0</v>
          </cell>
        </row>
      </sheetData>
      <sheetData sheetId="7">
        <row r="13">
          <cell r="F13">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1"/>
      <sheetName val="Exhibit1-Analytical"/>
      <sheetName val="Exhibit 1A.1"/>
      <sheetName val="Exhibit 1B.1"/>
      <sheetName val="Exhibit 1B.2"/>
      <sheetName val="Exhibit 2B"/>
      <sheetName val="Exhibit 2"/>
      <sheetName val="Exhibit 2.1"/>
      <sheetName val="Exhibit 2A.1"/>
      <sheetName val="Exhibit 3"/>
      <sheetName val="Schedule 1"/>
      <sheetName val="Schedule 1A.1"/>
      <sheetName val="Schedule 1A.2"/>
      <sheetName val="Schedule 1B.1 &amp; 1B.2"/>
      <sheetName val="Schedule 1B.3"/>
      <sheetName val="Schedule 1C.1"/>
      <sheetName val="Schedule 1D.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3 Template"/>
      <sheetName val="Schedule 14"/>
      <sheetName val="Schedule 15"/>
      <sheetName val="Schedule 15A"/>
      <sheetName val="Schedule 16A"/>
      <sheetName val="Schedule 16B"/>
      <sheetName val="Schedule 17"/>
      <sheetName val="Schedule YE1"/>
      <sheetName val="Schedule YE1A"/>
      <sheetName val="Schedule YE2"/>
      <sheetName val="Schedule YE3"/>
      <sheetName val="Schedule YE4"/>
      <sheetName val="Schedule YE 5.1"/>
      <sheetName val="Schedule YE5.1 backup"/>
      <sheetName val="Schedule YE5.2"/>
      <sheetName val="Schedule YE8"/>
      <sheetName val="Schedule YE9"/>
      <sheetName val="GAAP Opening JE"/>
      <sheetName val="GAAP Reinsurance JE"/>
      <sheetName val="GAAP Current JE"/>
      <sheetName val="Schedule 12A Input"/>
      <sheetName val="Ct. Journal Entry (1)"/>
      <sheetName val="Ct. Journal Entry (2)"/>
      <sheetName val="Ct. Journal Entry (3)"/>
      <sheetName val="COL Comparsion"/>
      <sheetName val="Col Alloc"/>
      <sheetName val="Col QTD by Line"/>
      <sheetName val="Col September by Line"/>
      <sheetName val="Stop Loss"/>
      <sheetName val="SSL Reserves for RSM"/>
      <sheetName val="GAAP Col Reserve"/>
      <sheetName val="GAAP Reserve Col-Liabilities"/>
      <sheetName val="GAAP Reserve Col-Assets"/>
      <sheetName val="GAAP Health Reserve"/>
      <sheetName val="Tax Reserve"/>
      <sheetName val="Reserve Utilization"/>
      <sheetName val="Invest Rec"/>
      <sheetName val="Trial Balance Input"/>
      <sheetName val="Trial Balance"/>
      <sheetName val="Stat Opening JE"/>
      <sheetName val="Stat Current JE"/>
      <sheetName val="Cash to STAT Asset"/>
      <sheetName val="Cash to STAT Liab"/>
      <sheetName val="Cash to STAT IS"/>
      <sheetName val="Recon Assets"/>
      <sheetName val="Ledger Assets"/>
      <sheetName val="Ledger Liabilities"/>
      <sheetName val="Reclasses"/>
      <sheetName val="Assets"/>
      <sheetName val="Liabilities"/>
      <sheetName val="Income Statement"/>
      <sheetName val="Stat to GAAP"/>
      <sheetName val="IS vs AMBest"/>
      <sheetName val="Stat By Line"/>
      <sheetName val="AM Best"/>
      <sheetName val="Cash Flow"/>
      <sheetName val="Cash Flow (Stat)"/>
      <sheetName val="Exh1 - Premium"/>
      <sheetName val="Exh1 - Due &amp; Def"/>
      <sheetName val="Exh1Pt2 - Comm (Total)"/>
      <sheetName val="Exh1 Pt2 - Comm (Reg)"/>
      <sheetName val="Exh Pt2 - Comm (CFee)"/>
      <sheetName val="Invest  Income"/>
      <sheetName val="Invest Income (Alloc)"/>
      <sheetName val="Capital Gains"/>
      <sheetName val="Other Income"/>
      <sheetName val="Exh2 - Expenses"/>
      <sheetName val="Exh3 - Taxes"/>
      <sheetName val="Exh4 - Dividends"/>
      <sheetName val="PFL Risk Adjustment"/>
      <sheetName val="Exh5 - Rsvs (L&amp;A)"/>
      <sheetName val="Exh6 - Rsvs (AH)"/>
      <sheetName val="Exh7 - Deposits"/>
      <sheetName val="Exh8 - Claims"/>
      <sheetName val="Exh8 - H"/>
      <sheetName val="Exh8 - H (Accrl)"/>
      <sheetName val="Exh8 - L"/>
      <sheetName val="Exh8 - L (Accrl)"/>
      <sheetName val="DRM"/>
      <sheetName val="Exh 2 Trend Summary"/>
      <sheetName val="Exh 2"/>
      <sheetName val="Exh 2 GAAP Invest"/>
      <sheetName val="Exh 2 Other SG&amp;A"/>
      <sheetName val="Exh 2 Overhead"/>
      <sheetName val="Exh 2 Incurred-Detail"/>
      <sheetName val="Exh 2 Cash-Detail"/>
      <sheetName val="Exh 2 CY Accl-Detail"/>
      <sheetName val="Exh 2 PY Accl-Detail"/>
      <sheetName val="Exh 2 Table"/>
      <sheetName val="Exh 2 Accrual"/>
      <sheetName val="Exh 3 Analysis"/>
      <sheetName val="Exh 3 Trend Summ"/>
      <sheetName val="Exh 3 Exh 6"/>
      <sheetName val="Exh 3 Cash-Detail"/>
      <sheetName val="Exh 3 CY Accl-Detail"/>
      <sheetName val="Exh 3 PY Accl-Detail"/>
      <sheetName val="Exh 3 Tables"/>
      <sheetName val="Col YTD by Line"/>
      <sheetName val="Exh 3 Incurred-Detail"/>
    </sheetNames>
    <sheetDataSet>
      <sheetData sheetId="0"/>
      <sheetData sheetId="1"/>
      <sheetData sheetId="2"/>
      <sheetData sheetId="3">
        <row r="1">
          <cell r="A1" t="str">
            <v>STANDARD SECURITY LIFE INSURANCE COMPANY OF NEW YORK</v>
          </cell>
        </row>
      </sheetData>
      <sheetData sheetId="4"/>
      <sheetData sheetId="5"/>
      <sheetData sheetId="6"/>
      <sheetData sheetId="7">
        <row r="12">
          <cell r="F12">
            <v>172264312.27000001</v>
          </cell>
        </row>
      </sheetData>
      <sheetData sheetId="8"/>
      <sheetData sheetId="9">
        <row r="76">
          <cell r="B76">
            <v>11957099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3">
          <cell r="D13">
            <v>1527.8540000000003</v>
          </cell>
        </row>
      </sheetData>
      <sheetData sheetId="54"/>
      <sheetData sheetId="55"/>
      <sheetData sheetId="56"/>
      <sheetData sheetId="57"/>
      <sheetData sheetId="58"/>
      <sheetData sheetId="59">
        <row r="15">
          <cell r="I15">
            <v>0</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row r="12">
          <cell r="A12" t="str">
            <v>ACCOUNT-NO</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1">
          <cell r="B11">
            <v>0</v>
          </cell>
        </row>
      </sheetData>
      <sheetData sheetId="88"/>
      <sheetData sheetId="89"/>
      <sheetData sheetId="90"/>
      <sheetData sheetId="91">
        <row r="20">
          <cell r="O20">
            <v>456060.55</v>
          </cell>
        </row>
      </sheetData>
      <sheetData sheetId="92"/>
      <sheetData sheetId="93"/>
      <sheetData sheetId="94"/>
      <sheetData sheetId="95">
        <row r="9">
          <cell r="L9">
            <v>0</v>
          </cell>
        </row>
      </sheetData>
      <sheetData sheetId="96"/>
      <sheetData sheetId="97"/>
      <sheetData sheetId="98"/>
      <sheetData sheetId="99"/>
      <sheetData sheetId="100"/>
      <sheetData sheetId="101"/>
      <sheetData sheetId="102"/>
      <sheetData sheetId="103"/>
      <sheetData sheetId="104"/>
      <sheetData sheetId="105">
        <row r="18">
          <cell r="Q18">
            <v>34262</v>
          </cell>
        </row>
      </sheetData>
      <sheetData sheetId="106"/>
      <sheetData sheetId="107"/>
      <sheetData sheetId="108"/>
      <sheetData sheetId="109"/>
      <sheetData sheetId="110"/>
      <sheetData sheetId="111"/>
      <sheetData sheetId="112"/>
      <sheetData sheetId="113"/>
      <sheetData sheetId="114"/>
      <sheetData sheetId="115"/>
      <sheetData sheetId="116"/>
      <sheetData sheetId="117"/>
      <sheetData sheetId="118">
        <row r="97">
          <cell r="G97">
            <v>0</v>
          </cell>
        </row>
      </sheetData>
      <sheetData sheetId="119">
        <row r="24">
          <cell r="F24">
            <v>2089754.76</v>
          </cell>
        </row>
      </sheetData>
      <sheetData sheetId="120"/>
      <sheetData sheetId="121"/>
      <sheetData sheetId="122"/>
      <sheetData sheetId="123"/>
      <sheetData sheetId="124"/>
      <sheetData sheetId="125"/>
      <sheetData sheetId="126"/>
      <sheetData sheetId="127">
        <row r="4">
          <cell r="A4" t="str">
            <v>December 31, 2021</v>
          </cell>
        </row>
      </sheetData>
      <sheetData sheetId="128">
        <row r="13">
          <cell r="F13">
            <v>0</v>
          </cell>
        </row>
      </sheetData>
      <sheetData sheetId="129">
        <row r="13">
          <cell r="F13">
            <v>0</v>
          </cell>
        </row>
      </sheetData>
      <sheetData sheetId="130"/>
      <sheetData sheetId="131" refreshError="1"/>
      <sheetData sheetId="1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WorkBookProperties"/>
      <sheetName val="BneLog"/>
      <sheetName val="Monthly BS"/>
      <sheetName val="Oracle_Prod Hierachy"/>
      <sheetName val="Inv"/>
      <sheetName val="Annuities"/>
      <sheetName val="Annuity -STAT"/>
      <sheetName val="Annuity - GAAP"/>
      <sheetName val="LR &amp; UW GL Table"/>
      <sheetName val="Underwriting Analysis"/>
      <sheetName val="2017 Actuals - Mike"/>
      <sheetName val="GAAP Dollars and changes"/>
      <sheetName val="5th Day Group -STAT"/>
      <sheetName val="STAT Dollars and changes"/>
      <sheetName val="STAT Ratios"/>
      <sheetName val="Mana Rep Deliv."/>
    </sheetNames>
    <sheetDataSet>
      <sheetData sheetId="0" refreshError="1"/>
      <sheetData sheetId="1" refreshError="1"/>
      <sheetData sheetId="2" refreshError="1"/>
      <sheetData sheetId="3" refreshError="1"/>
      <sheetData sheetId="4">
        <row r="3">
          <cell r="B3" t="str">
            <v>LOB</v>
          </cell>
          <cell r="C3" t="str">
            <v>Line</v>
          </cell>
          <cell r="D3" t="str">
            <v>JAN-19</v>
          </cell>
          <cell r="E3" t="str">
            <v>FEB-19</v>
          </cell>
          <cell r="F3" t="str">
            <v>MAR-19</v>
          </cell>
          <cell r="G3" t="str">
            <v>APR-19</v>
          </cell>
          <cell r="H3" t="str">
            <v>MAY-19</v>
          </cell>
          <cell r="I3" t="str">
            <v>JUN-19</v>
          </cell>
          <cell r="J3" t="str">
            <v>JUL-19</v>
          </cell>
          <cell r="K3" t="str">
            <v>AUG-19</v>
          </cell>
          <cell r="L3" t="str">
            <v>SEP-19</v>
          </cell>
          <cell r="M3" t="str">
            <v>OCT-19</v>
          </cell>
          <cell r="N3" t="str">
            <v>NOV-19</v>
          </cell>
          <cell r="O3" t="str">
            <v>DEC-19</v>
          </cell>
          <cell r="P3" t="str">
            <v>LOB</v>
          </cell>
          <cell r="Q3" t="str">
            <v>JAN-19</v>
          </cell>
          <cell r="R3" t="str">
            <v>FEB-19</v>
          </cell>
          <cell r="S3" t="str">
            <v>MAR-19</v>
          </cell>
          <cell r="T3" t="str">
            <v>APR-19</v>
          </cell>
          <cell r="U3" t="str">
            <v>MAY-19</v>
          </cell>
          <cell r="V3" t="str">
            <v>JUN-19</v>
          </cell>
          <cell r="W3" t="str">
            <v>JUL-19</v>
          </cell>
          <cell r="X3" t="str">
            <v>AUG-19</v>
          </cell>
          <cell r="Y3" t="str">
            <v>SEP-19</v>
          </cell>
          <cell r="Z3" t="str">
            <v>OCT-19</v>
          </cell>
          <cell r="AA3" t="str">
            <v>NOV-19</v>
          </cell>
          <cell r="AB3" t="str">
            <v>DEC-19</v>
          </cell>
          <cell r="AC3" t="str">
            <v>LOB</v>
          </cell>
          <cell r="AD3" t="str">
            <v>JAN-18</v>
          </cell>
          <cell r="AE3" t="str">
            <v>FEB-18</v>
          </cell>
          <cell r="AF3" t="str">
            <v>MAR-18</v>
          </cell>
          <cell r="AG3" t="str">
            <v>APR-18</v>
          </cell>
          <cell r="AH3" t="str">
            <v>MAY-18</v>
          </cell>
          <cell r="AI3" t="str">
            <v>JUN-18</v>
          </cell>
          <cell r="AJ3" t="str">
            <v>JUL-18</v>
          </cell>
          <cell r="AK3" t="str">
            <v>AUG-18</v>
          </cell>
          <cell r="AL3" t="str">
            <v>SEP-18</v>
          </cell>
          <cell r="AM3" t="str">
            <v>OCT-18</v>
          </cell>
          <cell r="AN3" t="str">
            <v>NOV-18</v>
          </cell>
          <cell r="AO3" t="str">
            <v>DEC-18</v>
          </cell>
        </row>
        <row r="4">
          <cell r="B4" t="str">
            <v>Group Life</v>
          </cell>
          <cell r="C4" t="str">
            <v>Net Inv Income</v>
          </cell>
          <cell r="D4">
            <v>1672</v>
          </cell>
          <cell r="E4">
            <v>1</v>
          </cell>
          <cell r="F4">
            <v>1</v>
          </cell>
          <cell r="G4">
            <v>1</v>
          </cell>
          <cell r="H4">
            <v>1</v>
          </cell>
          <cell r="I4">
            <v>1</v>
          </cell>
          <cell r="J4">
            <v>1</v>
          </cell>
          <cell r="K4">
            <v>1</v>
          </cell>
          <cell r="L4">
            <v>1</v>
          </cell>
          <cell r="M4">
            <v>1</v>
          </cell>
          <cell r="N4">
            <v>1</v>
          </cell>
          <cell r="O4">
            <v>1</v>
          </cell>
          <cell r="P4" t="str">
            <v>Group Life</v>
          </cell>
          <cell r="Q4">
            <v>10</v>
          </cell>
          <cell r="R4">
            <v>1</v>
          </cell>
          <cell r="S4">
            <v>1</v>
          </cell>
          <cell r="T4">
            <v>1</v>
          </cell>
          <cell r="U4">
            <v>1</v>
          </cell>
          <cell r="V4">
            <v>1</v>
          </cell>
          <cell r="W4">
            <v>1</v>
          </cell>
          <cell r="X4">
            <v>1</v>
          </cell>
          <cell r="Y4">
            <v>1</v>
          </cell>
          <cell r="Z4">
            <v>1</v>
          </cell>
          <cell r="AA4">
            <v>1</v>
          </cell>
          <cell r="AB4">
            <v>1</v>
          </cell>
          <cell r="AC4" t="str">
            <v>Group Life</v>
          </cell>
          <cell r="AD4">
            <v>1361</v>
          </cell>
          <cell r="AE4">
            <v>1259</v>
          </cell>
          <cell r="AF4">
            <v>1367</v>
          </cell>
          <cell r="AG4">
            <v>1421</v>
          </cell>
          <cell r="AH4">
            <v>1668.1369999999999</v>
          </cell>
          <cell r="AI4">
            <v>1660</v>
          </cell>
          <cell r="AJ4">
            <v>1512</v>
          </cell>
          <cell r="AK4">
            <v>1529</v>
          </cell>
          <cell r="AL4">
            <v>1440</v>
          </cell>
          <cell r="AM4">
            <v>1657</v>
          </cell>
          <cell r="AN4">
            <v>1552</v>
          </cell>
          <cell r="AO4">
            <v>1634</v>
          </cell>
        </row>
        <row r="5">
          <cell r="B5" t="str">
            <v>LTD</v>
          </cell>
          <cell r="C5" t="str">
            <v>Net Inv Income</v>
          </cell>
          <cell r="D5">
            <v>9467</v>
          </cell>
          <cell r="E5">
            <v>1</v>
          </cell>
          <cell r="F5">
            <v>1</v>
          </cell>
          <cell r="G5">
            <v>1</v>
          </cell>
          <cell r="H5">
            <v>1</v>
          </cell>
          <cell r="I5">
            <v>1</v>
          </cell>
          <cell r="J5">
            <v>1</v>
          </cell>
          <cell r="K5">
            <v>1</v>
          </cell>
          <cell r="L5">
            <v>1</v>
          </cell>
          <cell r="M5">
            <v>1</v>
          </cell>
          <cell r="N5">
            <v>1</v>
          </cell>
          <cell r="O5">
            <v>1</v>
          </cell>
          <cell r="P5" t="str">
            <v>LTD</v>
          </cell>
          <cell r="Q5">
            <v>10</v>
          </cell>
          <cell r="R5">
            <v>1</v>
          </cell>
          <cell r="S5">
            <v>1</v>
          </cell>
          <cell r="T5">
            <v>1</v>
          </cell>
          <cell r="U5">
            <v>1</v>
          </cell>
          <cell r="V5">
            <v>1</v>
          </cell>
          <cell r="W5">
            <v>1</v>
          </cell>
          <cell r="X5">
            <v>1</v>
          </cell>
          <cell r="Y5">
            <v>1</v>
          </cell>
          <cell r="Z5">
            <v>1</v>
          </cell>
          <cell r="AA5">
            <v>1</v>
          </cell>
          <cell r="AB5">
            <v>1</v>
          </cell>
          <cell r="AC5" t="str">
            <v>LTD</v>
          </cell>
          <cell r="AD5">
            <v>7792</v>
          </cell>
          <cell r="AE5">
            <v>7326</v>
          </cell>
          <cell r="AF5">
            <v>8117</v>
          </cell>
          <cell r="AG5">
            <v>8432</v>
          </cell>
          <cell r="AH5">
            <v>9440.0120000000006</v>
          </cell>
          <cell r="AI5">
            <v>9378</v>
          </cell>
          <cell r="AJ5">
            <v>8522</v>
          </cell>
          <cell r="AK5">
            <v>8646</v>
          </cell>
          <cell r="AL5">
            <v>8237</v>
          </cell>
          <cell r="AM5">
            <v>9439</v>
          </cell>
          <cell r="AN5">
            <v>8809</v>
          </cell>
          <cell r="AO5">
            <v>9429</v>
          </cell>
        </row>
        <row r="6">
          <cell r="B6" t="str">
            <v>STD</v>
          </cell>
          <cell r="C6" t="str">
            <v>Net Inv Income</v>
          </cell>
          <cell r="D6">
            <v>572</v>
          </cell>
          <cell r="E6">
            <v>1</v>
          </cell>
          <cell r="F6">
            <v>1</v>
          </cell>
          <cell r="G6">
            <v>1</v>
          </cell>
          <cell r="H6">
            <v>1</v>
          </cell>
          <cell r="I6">
            <v>1</v>
          </cell>
          <cell r="J6">
            <v>1</v>
          </cell>
          <cell r="K6">
            <v>1</v>
          </cell>
          <cell r="L6">
            <v>1</v>
          </cell>
          <cell r="M6">
            <v>1</v>
          </cell>
          <cell r="N6">
            <v>1</v>
          </cell>
          <cell r="O6">
            <v>1</v>
          </cell>
          <cell r="P6" t="str">
            <v>STD</v>
          </cell>
          <cell r="Q6">
            <v>10</v>
          </cell>
          <cell r="R6">
            <v>1</v>
          </cell>
          <cell r="S6">
            <v>1</v>
          </cell>
          <cell r="T6">
            <v>1</v>
          </cell>
          <cell r="U6">
            <v>1</v>
          </cell>
          <cell r="V6">
            <v>1</v>
          </cell>
          <cell r="W6">
            <v>1</v>
          </cell>
          <cell r="X6">
            <v>1</v>
          </cell>
          <cell r="Y6">
            <v>1</v>
          </cell>
          <cell r="Z6">
            <v>1</v>
          </cell>
          <cell r="AA6">
            <v>1</v>
          </cell>
          <cell r="AB6">
            <v>1</v>
          </cell>
          <cell r="AC6" t="str">
            <v>STD</v>
          </cell>
          <cell r="AD6">
            <v>338</v>
          </cell>
          <cell r="AE6">
            <v>325</v>
          </cell>
          <cell r="AF6">
            <v>353</v>
          </cell>
          <cell r="AG6">
            <v>364</v>
          </cell>
          <cell r="AH6">
            <v>618</v>
          </cell>
          <cell r="AI6">
            <v>614</v>
          </cell>
          <cell r="AJ6">
            <v>552</v>
          </cell>
          <cell r="AK6">
            <v>556</v>
          </cell>
          <cell r="AL6">
            <v>521</v>
          </cell>
          <cell r="AM6">
            <v>598</v>
          </cell>
          <cell r="AN6">
            <v>561</v>
          </cell>
          <cell r="AO6">
            <v>563</v>
          </cell>
        </row>
        <row r="7">
          <cell r="B7" t="str">
            <v>Other A&amp;H</v>
          </cell>
          <cell r="C7" t="str">
            <v>Net Inv Income</v>
          </cell>
          <cell r="D7">
            <v>571</v>
          </cell>
          <cell r="E7">
            <v>1</v>
          </cell>
          <cell r="F7">
            <v>1</v>
          </cell>
          <cell r="G7">
            <v>1</v>
          </cell>
          <cell r="H7">
            <v>1</v>
          </cell>
          <cell r="I7">
            <v>1</v>
          </cell>
          <cell r="J7">
            <v>1</v>
          </cell>
          <cell r="K7">
            <v>1</v>
          </cell>
          <cell r="L7">
            <v>1</v>
          </cell>
          <cell r="M7">
            <v>1</v>
          </cell>
          <cell r="N7">
            <v>1</v>
          </cell>
          <cell r="O7">
            <v>1</v>
          </cell>
          <cell r="P7" t="str">
            <v>Other A&amp;H</v>
          </cell>
          <cell r="Q7">
            <v>10</v>
          </cell>
          <cell r="R7">
            <v>1</v>
          </cell>
          <cell r="S7">
            <v>1</v>
          </cell>
          <cell r="T7">
            <v>1</v>
          </cell>
          <cell r="U7">
            <v>1</v>
          </cell>
          <cell r="V7">
            <v>1</v>
          </cell>
          <cell r="W7">
            <v>1</v>
          </cell>
          <cell r="X7">
            <v>1</v>
          </cell>
          <cell r="Y7">
            <v>1</v>
          </cell>
          <cell r="Z7">
            <v>1</v>
          </cell>
          <cell r="AA7">
            <v>1</v>
          </cell>
          <cell r="AB7">
            <v>1</v>
          </cell>
          <cell r="AC7" t="str">
            <v>Other A&amp;H</v>
          </cell>
          <cell r="AD7">
            <v>338</v>
          </cell>
          <cell r="AE7">
            <v>325</v>
          </cell>
          <cell r="AF7">
            <v>353</v>
          </cell>
          <cell r="AG7">
            <v>364</v>
          </cell>
          <cell r="AH7">
            <v>618.0619999999999</v>
          </cell>
          <cell r="AI7">
            <v>613</v>
          </cell>
          <cell r="AJ7">
            <v>552</v>
          </cell>
          <cell r="AK7">
            <v>556</v>
          </cell>
          <cell r="AL7">
            <v>521</v>
          </cell>
          <cell r="AM7">
            <v>598</v>
          </cell>
          <cell r="AN7">
            <v>560</v>
          </cell>
          <cell r="AO7">
            <v>563</v>
          </cell>
        </row>
        <row r="8">
          <cell r="B8" t="str">
            <v>Total Group</v>
          </cell>
          <cell r="C8" t="str">
            <v>Net Inv Income</v>
          </cell>
          <cell r="D8">
            <v>12282</v>
          </cell>
          <cell r="E8">
            <v>4</v>
          </cell>
          <cell r="F8">
            <v>4</v>
          </cell>
          <cell r="G8">
            <v>4</v>
          </cell>
          <cell r="H8">
            <v>4</v>
          </cell>
          <cell r="I8">
            <v>4</v>
          </cell>
          <cell r="J8">
            <v>4</v>
          </cell>
          <cell r="K8">
            <v>4</v>
          </cell>
          <cell r="L8">
            <v>4</v>
          </cell>
          <cell r="M8">
            <v>4</v>
          </cell>
          <cell r="N8">
            <v>4</v>
          </cell>
          <cell r="O8">
            <v>4</v>
          </cell>
          <cell r="P8" t="str">
            <v>Total Group</v>
          </cell>
          <cell r="Q8">
            <v>40</v>
          </cell>
          <cell r="R8">
            <v>4</v>
          </cell>
          <cell r="S8">
            <v>4</v>
          </cell>
          <cell r="T8">
            <v>4</v>
          </cell>
          <cell r="U8">
            <v>4</v>
          </cell>
          <cell r="V8">
            <v>4</v>
          </cell>
          <cell r="W8">
            <v>4</v>
          </cell>
          <cell r="X8">
            <v>4</v>
          </cell>
          <cell r="Y8">
            <v>4</v>
          </cell>
          <cell r="Z8">
            <v>4</v>
          </cell>
          <cell r="AA8">
            <v>4</v>
          </cell>
          <cell r="AB8">
            <v>4</v>
          </cell>
          <cell r="AC8" t="str">
            <v>Total Group</v>
          </cell>
          <cell r="AD8">
            <v>9829</v>
          </cell>
          <cell r="AE8">
            <v>9235</v>
          </cell>
          <cell r="AF8">
            <v>10190</v>
          </cell>
          <cell r="AG8">
            <v>10581</v>
          </cell>
          <cell r="AH8">
            <v>12344.211000000001</v>
          </cell>
          <cell r="AI8">
            <v>12265</v>
          </cell>
          <cell r="AJ8">
            <v>11138</v>
          </cell>
          <cell r="AK8">
            <v>11287</v>
          </cell>
          <cell r="AL8">
            <v>10719</v>
          </cell>
          <cell r="AM8">
            <v>12292</v>
          </cell>
          <cell r="AN8">
            <v>11482</v>
          </cell>
          <cell r="AO8">
            <v>12189</v>
          </cell>
        </row>
        <row r="9">
          <cell r="Q9">
            <v>10</v>
          </cell>
        </row>
        <row r="10">
          <cell r="B10" t="str">
            <v>Apollo</v>
          </cell>
          <cell r="C10" t="str">
            <v>Net Inv Income</v>
          </cell>
          <cell r="D10">
            <v>17446</v>
          </cell>
          <cell r="E10">
            <v>1</v>
          </cell>
          <cell r="F10">
            <v>1</v>
          </cell>
          <cell r="G10">
            <v>1</v>
          </cell>
          <cell r="H10">
            <v>1</v>
          </cell>
          <cell r="I10">
            <v>1</v>
          </cell>
          <cell r="J10">
            <v>1</v>
          </cell>
          <cell r="K10">
            <v>1</v>
          </cell>
          <cell r="L10">
            <v>1</v>
          </cell>
          <cell r="M10">
            <v>1</v>
          </cell>
          <cell r="N10">
            <v>1</v>
          </cell>
          <cell r="O10">
            <v>1</v>
          </cell>
          <cell r="P10" t="str">
            <v>Apollo</v>
          </cell>
          <cell r="Q10">
            <v>10</v>
          </cell>
          <cell r="R10">
            <v>1</v>
          </cell>
          <cell r="S10">
            <v>1</v>
          </cell>
          <cell r="T10">
            <v>1</v>
          </cell>
          <cell r="U10">
            <v>1</v>
          </cell>
          <cell r="V10">
            <v>1</v>
          </cell>
          <cell r="W10">
            <v>1</v>
          </cell>
          <cell r="X10">
            <v>1</v>
          </cell>
          <cell r="Y10">
            <v>1</v>
          </cell>
          <cell r="Z10">
            <v>1</v>
          </cell>
          <cell r="AA10">
            <v>1</v>
          </cell>
          <cell r="AB10">
            <v>1</v>
          </cell>
          <cell r="AC10" t="str">
            <v>Apollo</v>
          </cell>
          <cell r="AD10">
            <v>16316</v>
          </cell>
          <cell r="AE10">
            <v>15604</v>
          </cell>
          <cell r="AF10">
            <v>16911</v>
          </cell>
          <cell r="AG10">
            <v>17536</v>
          </cell>
          <cell r="AH10">
            <v>17945</v>
          </cell>
          <cell r="AI10">
            <v>17809</v>
          </cell>
          <cell r="AJ10">
            <v>16185</v>
          </cell>
          <cell r="AK10">
            <v>16359</v>
          </cell>
          <cell r="AL10">
            <v>15441</v>
          </cell>
          <cell r="AM10">
            <v>17593</v>
          </cell>
          <cell r="AN10">
            <v>16337</v>
          </cell>
          <cell r="AO10">
            <v>17065</v>
          </cell>
        </row>
        <row r="11">
          <cell r="B11" t="str">
            <v>Other</v>
          </cell>
          <cell r="C11" t="str">
            <v>Net Inv Income</v>
          </cell>
          <cell r="D11">
            <v>1971</v>
          </cell>
          <cell r="E11">
            <v>1</v>
          </cell>
          <cell r="F11">
            <v>1</v>
          </cell>
          <cell r="G11">
            <v>1</v>
          </cell>
          <cell r="H11">
            <v>1</v>
          </cell>
          <cell r="I11">
            <v>1</v>
          </cell>
          <cell r="J11">
            <v>1</v>
          </cell>
          <cell r="K11">
            <v>1</v>
          </cell>
          <cell r="L11">
            <v>1</v>
          </cell>
          <cell r="M11">
            <v>1</v>
          </cell>
          <cell r="N11">
            <v>1</v>
          </cell>
          <cell r="O11">
            <v>1</v>
          </cell>
          <cell r="P11" t="str">
            <v>Other</v>
          </cell>
          <cell r="Q11">
            <v>10</v>
          </cell>
          <cell r="R11">
            <v>1</v>
          </cell>
          <cell r="S11">
            <v>1</v>
          </cell>
          <cell r="T11">
            <v>1</v>
          </cell>
          <cell r="U11">
            <v>1</v>
          </cell>
          <cell r="V11">
            <v>1</v>
          </cell>
          <cell r="W11">
            <v>1</v>
          </cell>
          <cell r="X11">
            <v>1</v>
          </cell>
          <cell r="Y11">
            <v>1</v>
          </cell>
          <cell r="Z11">
            <v>1</v>
          </cell>
          <cell r="AA11">
            <v>1</v>
          </cell>
          <cell r="AB11">
            <v>1</v>
          </cell>
          <cell r="AC11" t="str">
            <v>Other</v>
          </cell>
          <cell r="AD11">
            <v>1762</v>
          </cell>
          <cell r="AE11">
            <v>1672</v>
          </cell>
          <cell r="AF11">
            <v>1808</v>
          </cell>
          <cell r="AG11">
            <v>1864</v>
          </cell>
          <cell r="AH11">
            <v>2008</v>
          </cell>
          <cell r="AI11">
            <v>1988</v>
          </cell>
          <cell r="AJ11">
            <v>1773</v>
          </cell>
          <cell r="AK11">
            <v>1789</v>
          </cell>
          <cell r="AL11">
            <v>1697</v>
          </cell>
          <cell r="AM11">
            <v>1980</v>
          </cell>
          <cell r="AN11">
            <v>1843</v>
          </cell>
          <cell r="AO11">
            <v>1924</v>
          </cell>
        </row>
        <row r="12">
          <cell r="B12" t="str">
            <v>FA</v>
          </cell>
          <cell r="C12" t="str">
            <v>Net Inv Income</v>
          </cell>
          <cell r="D12">
            <v>14759</v>
          </cell>
          <cell r="E12">
            <v>1</v>
          </cell>
          <cell r="F12">
            <v>1</v>
          </cell>
          <cell r="G12">
            <v>1</v>
          </cell>
          <cell r="H12">
            <v>1</v>
          </cell>
          <cell r="I12">
            <v>1</v>
          </cell>
          <cell r="J12">
            <v>1</v>
          </cell>
          <cell r="K12">
            <v>1</v>
          </cell>
          <cell r="L12">
            <v>1</v>
          </cell>
          <cell r="M12">
            <v>1</v>
          </cell>
          <cell r="N12">
            <v>1</v>
          </cell>
          <cell r="O12">
            <v>1</v>
          </cell>
          <cell r="P12" t="str">
            <v>FA</v>
          </cell>
          <cell r="Q12">
            <v>10</v>
          </cell>
          <cell r="R12">
            <v>1</v>
          </cell>
          <cell r="S12">
            <v>1</v>
          </cell>
          <cell r="T12">
            <v>1</v>
          </cell>
          <cell r="U12">
            <v>1</v>
          </cell>
          <cell r="V12">
            <v>1</v>
          </cell>
          <cell r="W12">
            <v>1</v>
          </cell>
          <cell r="X12">
            <v>1</v>
          </cell>
          <cell r="Y12">
            <v>1</v>
          </cell>
          <cell r="Z12">
            <v>1</v>
          </cell>
          <cell r="AA12">
            <v>1</v>
          </cell>
          <cell r="AB12">
            <v>1</v>
          </cell>
          <cell r="AC12" t="str">
            <v>FA</v>
          </cell>
          <cell r="AD12">
            <v>13440</v>
          </cell>
          <cell r="AE12">
            <v>13821</v>
          </cell>
          <cell r="AF12">
            <v>13202</v>
          </cell>
          <cell r="AG12">
            <v>13669</v>
          </cell>
          <cell r="AH12">
            <v>14510</v>
          </cell>
          <cell r="AI12">
            <v>14659</v>
          </cell>
          <cell r="AJ12">
            <v>13569</v>
          </cell>
          <cell r="AK12">
            <v>13718</v>
          </cell>
          <cell r="AL12">
            <v>12998</v>
          </cell>
          <cell r="AM12">
            <v>14839</v>
          </cell>
          <cell r="AN12">
            <v>13778</v>
          </cell>
          <cell r="AO12">
            <v>14447</v>
          </cell>
        </row>
        <row r="13">
          <cell r="B13" t="str">
            <v>Index</v>
          </cell>
          <cell r="C13" t="str">
            <v>Net Inv Income</v>
          </cell>
          <cell r="D13">
            <v>9029</v>
          </cell>
          <cell r="E13">
            <v>1</v>
          </cell>
          <cell r="F13">
            <v>1</v>
          </cell>
          <cell r="G13">
            <v>1</v>
          </cell>
          <cell r="H13">
            <v>1</v>
          </cell>
          <cell r="I13">
            <v>1</v>
          </cell>
          <cell r="J13">
            <v>1</v>
          </cell>
          <cell r="K13">
            <v>1</v>
          </cell>
          <cell r="L13">
            <v>1</v>
          </cell>
          <cell r="M13">
            <v>1</v>
          </cell>
          <cell r="N13">
            <v>1</v>
          </cell>
          <cell r="O13">
            <v>1</v>
          </cell>
          <cell r="P13" t="str">
            <v>Index</v>
          </cell>
          <cell r="Q13">
            <v>10</v>
          </cell>
          <cell r="R13">
            <v>1</v>
          </cell>
          <cell r="S13">
            <v>1</v>
          </cell>
          <cell r="T13">
            <v>1</v>
          </cell>
          <cell r="U13">
            <v>1</v>
          </cell>
          <cell r="V13">
            <v>1</v>
          </cell>
          <cell r="W13">
            <v>1</v>
          </cell>
          <cell r="X13">
            <v>1</v>
          </cell>
          <cell r="Y13">
            <v>1</v>
          </cell>
          <cell r="Z13">
            <v>1</v>
          </cell>
          <cell r="AA13">
            <v>1</v>
          </cell>
          <cell r="AB13">
            <v>1</v>
          </cell>
          <cell r="AC13" t="str">
            <v>Index</v>
          </cell>
          <cell r="AD13">
            <v>5220</v>
          </cell>
          <cell r="AE13">
            <v>6090</v>
          </cell>
          <cell r="AF13">
            <v>6843</v>
          </cell>
          <cell r="AG13">
            <v>7260</v>
          </cell>
          <cell r="AH13">
            <v>7843</v>
          </cell>
          <cell r="AI13">
            <v>8020</v>
          </cell>
          <cell r="AJ13">
            <v>7513</v>
          </cell>
          <cell r="AK13">
            <v>7790</v>
          </cell>
          <cell r="AL13">
            <v>7592</v>
          </cell>
          <cell r="AM13">
            <v>8877</v>
          </cell>
          <cell r="AN13">
            <v>8436</v>
          </cell>
          <cell r="AO13">
            <v>8997</v>
          </cell>
        </row>
        <row r="14">
          <cell r="B14" t="str">
            <v>Individual Life</v>
          </cell>
          <cell r="C14" t="str">
            <v>Net Inv Income</v>
          </cell>
          <cell r="D14">
            <v>39</v>
          </cell>
          <cell r="E14">
            <v>1</v>
          </cell>
          <cell r="F14">
            <v>1</v>
          </cell>
          <cell r="G14">
            <v>1</v>
          </cell>
          <cell r="H14">
            <v>1</v>
          </cell>
          <cell r="I14">
            <v>1</v>
          </cell>
          <cell r="J14">
            <v>1</v>
          </cell>
          <cell r="K14">
            <v>1</v>
          </cell>
          <cell r="L14">
            <v>1</v>
          </cell>
          <cell r="M14">
            <v>1</v>
          </cell>
          <cell r="N14">
            <v>1</v>
          </cell>
          <cell r="O14">
            <v>1</v>
          </cell>
          <cell r="P14" t="str">
            <v>Individual Life</v>
          </cell>
          <cell r="Q14">
            <v>10</v>
          </cell>
          <cell r="R14">
            <v>1</v>
          </cell>
          <cell r="S14">
            <v>1</v>
          </cell>
          <cell r="T14">
            <v>1</v>
          </cell>
          <cell r="U14">
            <v>1</v>
          </cell>
          <cell r="V14">
            <v>1</v>
          </cell>
          <cell r="W14">
            <v>1</v>
          </cell>
          <cell r="X14">
            <v>1</v>
          </cell>
          <cell r="Y14">
            <v>1</v>
          </cell>
          <cell r="Z14">
            <v>1</v>
          </cell>
          <cell r="AA14">
            <v>1</v>
          </cell>
          <cell r="AB14">
            <v>1</v>
          </cell>
          <cell r="AC14" t="str">
            <v>Individual Life</v>
          </cell>
          <cell r="AD14">
            <v>37</v>
          </cell>
          <cell r="AE14">
            <v>33</v>
          </cell>
          <cell r="AF14">
            <v>34</v>
          </cell>
          <cell r="AG14">
            <v>36</v>
          </cell>
          <cell r="AH14">
            <v>44</v>
          </cell>
          <cell r="AI14">
            <v>38</v>
          </cell>
          <cell r="AJ14">
            <v>40</v>
          </cell>
          <cell r="AK14">
            <v>36</v>
          </cell>
          <cell r="AL14">
            <v>34</v>
          </cell>
          <cell r="AM14">
            <v>39</v>
          </cell>
          <cell r="AN14">
            <v>36</v>
          </cell>
          <cell r="AO14">
            <v>38</v>
          </cell>
        </row>
        <row r="15">
          <cell r="B15" t="str">
            <v>Total Asset Accum</v>
          </cell>
          <cell r="C15" t="str">
            <v>Net Inv Income</v>
          </cell>
          <cell r="D15">
            <v>43244</v>
          </cell>
          <cell r="E15">
            <v>5</v>
          </cell>
          <cell r="F15">
            <v>5</v>
          </cell>
          <cell r="G15">
            <v>5</v>
          </cell>
          <cell r="H15">
            <v>5</v>
          </cell>
          <cell r="I15">
            <v>5</v>
          </cell>
          <cell r="J15">
            <v>5</v>
          </cell>
          <cell r="K15">
            <v>5</v>
          </cell>
          <cell r="L15">
            <v>5</v>
          </cell>
          <cell r="M15">
            <v>5</v>
          </cell>
          <cell r="N15">
            <v>5</v>
          </cell>
          <cell r="O15">
            <v>5</v>
          </cell>
        </row>
        <row r="19">
          <cell r="D19" t="str">
            <v>JAN-19</v>
          </cell>
          <cell r="E19" t="str">
            <v>FEB-19</v>
          </cell>
          <cell r="F19" t="str">
            <v>MAR-19</v>
          </cell>
          <cell r="G19" t="str">
            <v>APR-19</v>
          </cell>
          <cell r="H19" t="str">
            <v>MAY-19</v>
          </cell>
          <cell r="I19" t="str">
            <v>JUN-19</v>
          </cell>
          <cell r="J19" t="str">
            <v>JUL-19</v>
          </cell>
          <cell r="K19" t="str">
            <v>AUG-19</v>
          </cell>
          <cell r="L19" t="str">
            <v>SEP-19</v>
          </cell>
          <cell r="M19" t="str">
            <v>OCT-19</v>
          </cell>
          <cell r="N19" t="str">
            <v>NOV-19</v>
          </cell>
          <cell r="O19" t="str">
            <v>DEC-19</v>
          </cell>
          <cell r="Q19" t="str">
            <v>JAN-19</v>
          </cell>
          <cell r="R19" t="str">
            <v>FEB-19</v>
          </cell>
          <cell r="S19" t="str">
            <v>MAR-19</v>
          </cell>
          <cell r="T19" t="str">
            <v>APR-19</v>
          </cell>
          <cell r="U19" t="str">
            <v>MAY-19</v>
          </cell>
          <cell r="V19" t="str">
            <v>JUN-19</v>
          </cell>
          <cell r="W19" t="str">
            <v>JUL-19</v>
          </cell>
          <cell r="X19" t="str">
            <v>AUG-19</v>
          </cell>
          <cell r="Y19" t="str">
            <v>SEP-19</v>
          </cell>
          <cell r="Z19" t="str">
            <v>OCT-19</v>
          </cell>
          <cell r="AA19" t="str">
            <v>NOV-19</v>
          </cell>
          <cell r="AB19" t="str">
            <v>DEC-19</v>
          </cell>
          <cell r="AD19" t="str">
            <v>JAN-18</v>
          </cell>
          <cell r="AE19" t="str">
            <v>FEB-18</v>
          </cell>
          <cell r="AF19" t="str">
            <v>MAR-18</v>
          </cell>
          <cell r="AG19" t="str">
            <v>APR-18</v>
          </cell>
          <cell r="AH19" t="str">
            <v>MAY-18</v>
          </cell>
          <cell r="AI19" t="str">
            <v>JUN-18</v>
          </cell>
          <cell r="AJ19" t="str">
            <v>JUL-18</v>
          </cell>
          <cell r="AK19" t="str">
            <v>AUG-18</v>
          </cell>
          <cell r="AL19" t="str">
            <v>SEP-18</v>
          </cell>
          <cell r="AM19" t="str">
            <v>OCT-18</v>
          </cell>
          <cell r="AN19" t="str">
            <v>NOV-18</v>
          </cell>
          <cell r="AO19" t="str">
            <v>DEC-18</v>
          </cell>
        </row>
        <row r="20">
          <cell r="B20" t="str">
            <v>Group Life</v>
          </cell>
          <cell r="C20" t="str">
            <v>Net Inv Income</v>
          </cell>
          <cell r="D20">
            <v>1784</v>
          </cell>
          <cell r="E20">
            <v>1</v>
          </cell>
          <cell r="F20">
            <v>1</v>
          </cell>
          <cell r="G20">
            <v>1</v>
          </cell>
          <cell r="H20">
            <v>1</v>
          </cell>
          <cell r="I20">
            <v>1</v>
          </cell>
          <cell r="J20">
            <v>1</v>
          </cell>
          <cell r="K20">
            <v>1</v>
          </cell>
          <cell r="L20">
            <v>1</v>
          </cell>
          <cell r="M20">
            <v>1</v>
          </cell>
          <cell r="N20">
            <v>1</v>
          </cell>
          <cell r="O20">
            <v>1</v>
          </cell>
          <cell r="P20" t="str">
            <v>Group Life</v>
          </cell>
          <cell r="Q20">
            <v>10</v>
          </cell>
          <cell r="R20">
            <v>1</v>
          </cell>
          <cell r="S20">
            <v>1</v>
          </cell>
          <cell r="T20">
            <v>1</v>
          </cell>
          <cell r="U20">
            <v>1</v>
          </cell>
          <cell r="V20">
            <v>1</v>
          </cell>
          <cell r="W20">
            <v>1</v>
          </cell>
          <cell r="X20">
            <v>1</v>
          </cell>
          <cell r="Y20">
            <v>1</v>
          </cell>
          <cell r="Z20">
            <v>1</v>
          </cell>
          <cell r="AA20">
            <v>1</v>
          </cell>
          <cell r="AB20">
            <v>1</v>
          </cell>
          <cell r="AC20" t="str">
            <v>Group Life</v>
          </cell>
          <cell r="AD20">
            <v>1392</v>
          </cell>
          <cell r="AE20">
            <v>1336</v>
          </cell>
          <cell r="AF20">
            <v>1428</v>
          </cell>
          <cell r="AG20">
            <v>1444</v>
          </cell>
          <cell r="AH20">
            <v>1537.597</v>
          </cell>
          <cell r="AI20">
            <v>1599</v>
          </cell>
          <cell r="AJ20">
            <v>1612</v>
          </cell>
          <cell r="AK20">
            <v>1532</v>
          </cell>
          <cell r="AL20">
            <v>1446</v>
          </cell>
          <cell r="AM20">
            <v>1657</v>
          </cell>
          <cell r="AN20">
            <v>1598</v>
          </cell>
          <cell r="AO20">
            <v>1601</v>
          </cell>
        </row>
        <row r="21">
          <cell r="B21" t="str">
            <v>LTD</v>
          </cell>
          <cell r="C21" t="str">
            <v>Net Inv Income</v>
          </cell>
          <cell r="D21">
            <v>10108</v>
          </cell>
          <cell r="E21">
            <v>1</v>
          </cell>
          <cell r="F21">
            <v>1</v>
          </cell>
          <cell r="G21">
            <v>1</v>
          </cell>
          <cell r="H21">
            <v>1</v>
          </cell>
          <cell r="I21">
            <v>1</v>
          </cell>
          <cell r="J21">
            <v>1</v>
          </cell>
          <cell r="K21">
            <v>1</v>
          </cell>
          <cell r="L21">
            <v>1</v>
          </cell>
          <cell r="M21">
            <v>1</v>
          </cell>
          <cell r="N21">
            <v>1</v>
          </cell>
          <cell r="O21">
            <v>1</v>
          </cell>
          <cell r="P21" t="str">
            <v>LTD</v>
          </cell>
          <cell r="Q21">
            <v>10</v>
          </cell>
          <cell r="R21">
            <v>1</v>
          </cell>
          <cell r="S21">
            <v>1</v>
          </cell>
          <cell r="T21">
            <v>1</v>
          </cell>
          <cell r="U21">
            <v>1</v>
          </cell>
          <cell r="V21">
            <v>1</v>
          </cell>
          <cell r="W21">
            <v>1</v>
          </cell>
          <cell r="X21">
            <v>1</v>
          </cell>
          <cell r="Y21">
            <v>1</v>
          </cell>
          <cell r="Z21">
            <v>1</v>
          </cell>
          <cell r="AA21">
            <v>1</v>
          </cell>
          <cell r="AB21">
            <v>1</v>
          </cell>
          <cell r="AC21" t="str">
            <v>LTD</v>
          </cell>
          <cell r="AD21">
            <v>7973</v>
          </cell>
          <cell r="AE21">
            <v>7775</v>
          </cell>
          <cell r="AF21">
            <v>8476</v>
          </cell>
          <cell r="AG21">
            <v>8567</v>
          </cell>
          <cell r="AH21">
            <v>8701.2839999999997</v>
          </cell>
          <cell r="AI21">
            <v>9033</v>
          </cell>
          <cell r="AJ21">
            <v>9091</v>
          </cell>
          <cell r="AK21">
            <v>8661</v>
          </cell>
          <cell r="AL21">
            <v>8274</v>
          </cell>
          <cell r="AM21">
            <v>9433</v>
          </cell>
          <cell r="AN21">
            <v>9067</v>
          </cell>
          <cell r="AO21">
            <v>9239</v>
          </cell>
        </row>
        <row r="22">
          <cell r="B22" t="str">
            <v>STD</v>
          </cell>
          <cell r="C22" t="str">
            <v>Net Inv Income</v>
          </cell>
          <cell r="D22">
            <v>611</v>
          </cell>
          <cell r="E22">
            <v>1</v>
          </cell>
          <cell r="F22">
            <v>1</v>
          </cell>
          <cell r="G22">
            <v>1</v>
          </cell>
          <cell r="H22">
            <v>1</v>
          </cell>
          <cell r="I22">
            <v>1</v>
          </cell>
          <cell r="J22">
            <v>1</v>
          </cell>
          <cell r="K22">
            <v>1</v>
          </cell>
          <cell r="L22">
            <v>1</v>
          </cell>
          <cell r="M22">
            <v>1</v>
          </cell>
          <cell r="N22">
            <v>1</v>
          </cell>
          <cell r="O22">
            <v>1</v>
          </cell>
          <cell r="P22" t="str">
            <v>STD</v>
          </cell>
          <cell r="Q22">
            <v>10</v>
          </cell>
          <cell r="R22">
            <v>1</v>
          </cell>
          <cell r="S22">
            <v>1</v>
          </cell>
          <cell r="T22">
            <v>1</v>
          </cell>
          <cell r="U22">
            <v>1</v>
          </cell>
          <cell r="V22">
            <v>1</v>
          </cell>
          <cell r="W22">
            <v>1</v>
          </cell>
          <cell r="X22">
            <v>1</v>
          </cell>
          <cell r="Y22">
            <v>1</v>
          </cell>
          <cell r="Z22">
            <v>1</v>
          </cell>
          <cell r="AA22">
            <v>1</v>
          </cell>
          <cell r="AB22">
            <v>1</v>
          </cell>
          <cell r="AC22" t="str">
            <v>STD</v>
          </cell>
          <cell r="AD22">
            <v>346</v>
          </cell>
          <cell r="AE22">
            <v>346</v>
          </cell>
          <cell r="AF22">
            <v>368</v>
          </cell>
          <cell r="AG22">
            <v>370</v>
          </cell>
          <cell r="AH22">
            <v>570</v>
          </cell>
          <cell r="AI22">
            <v>591</v>
          </cell>
          <cell r="AJ22">
            <v>589</v>
          </cell>
          <cell r="AK22">
            <v>557</v>
          </cell>
          <cell r="AL22">
            <v>524</v>
          </cell>
          <cell r="AM22">
            <v>598</v>
          </cell>
          <cell r="AN22">
            <v>577</v>
          </cell>
          <cell r="AO22">
            <v>552</v>
          </cell>
        </row>
        <row r="23">
          <cell r="B23" t="str">
            <v>Other A&amp;H</v>
          </cell>
          <cell r="C23" t="str">
            <v>Net Inv Income</v>
          </cell>
          <cell r="D23">
            <v>610</v>
          </cell>
          <cell r="E23">
            <v>1</v>
          </cell>
          <cell r="F23">
            <v>1</v>
          </cell>
          <cell r="G23">
            <v>1</v>
          </cell>
          <cell r="H23">
            <v>1</v>
          </cell>
          <cell r="I23">
            <v>1</v>
          </cell>
          <cell r="J23">
            <v>1</v>
          </cell>
          <cell r="K23">
            <v>1</v>
          </cell>
          <cell r="L23">
            <v>1</v>
          </cell>
          <cell r="M23">
            <v>1</v>
          </cell>
          <cell r="N23">
            <v>1</v>
          </cell>
          <cell r="O23">
            <v>1</v>
          </cell>
          <cell r="P23" t="str">
            <v>Other A&amp;H</v>
          </cell>
          <cell r="Q23">
            <v>10</v>
          </cell>
          <cell r="R23">
            <v>1</v>
          </cell>
          <cell r="S23">
            <v>1</v>
          </cell>
          <cell r="T23">
            <v>1</v>
          </cell>
          <cell r="U23">
            <v>1</v>
          </cell>
          <cell r="V23">
            <v>1</v>
          </cell>
          <cell r="W23">
            <v>1</v>
          </cell>
          <cell r="X23">
            <v>1</v>
          </cell>
          <cell r="Y23">
            <v>1</v>
          </cell>
          <cell r="Z23">
            <v>1</v>
          </cell>
          <cell r="AA23">
            <v>1</v>
          </cell>
          <cell r="AB23">
            <v>1</v>
          </cell>
          <cell r="AC23" t="str">
            <v>Other A&amp;H</v>
          </cell>
          <cell r="AD23">
            <v>345</v>
          </cell>
          <cell r="AE23">
            <v>345</v>
          </cell>
          <cell r="AF23">
            <v>368</v>
          </cell>
          <cell r="AG23">
            <v>370</v>
          </cell>
          <cell r="AH23">
            <v>569.33400000000006</v>
          </cell>
          <cell r="AI23">
            <v>590</v>
          </cell>
          <cell r="AJ23">
            <v>589</v>
          </cell>
          <cell r="AK23">
            <v>556</v>
          </cell>
          <cell r="AL23">
            <v>523</v>
          </cell>
          <cell r="AM23">
            <v>597</v>
          </cell>
          <cell r="AN23">
            <v>577</v>
          </cell>
          <cell r="AO23">
            <v>552</v>
          </cell>
        </row>
        <row r="24">
          <cell r="B24" t="str">
            <v>Total Group</v>
          </cell>
          <cell r="C24" t="str">
            <v>Net Inv Income</v>
          </cell>
          <cell r="D24">
            <v>13113</v>
          </cell>
          <cell r="E24">
            <v>4</v>
          </cell>
          <cell r="F24">
            <v>4</v>
          </cell>
          <cell r="G24">
            <v>4</v>
          </cell>
          <cell r="H24">
            <v>4</v>
          </cell>
          <cell r="I24">
            <v>4</v>
          </cell>
          <cell r="J24">
            <v>4</v>
          </cell>
          <cell r="K24">
            <v>4</v>
          </cell>
          <cell r="L24">
            <v>4</v>
          </cell>
          <cell r="M24">
            <v>4</v>
          </cell>
          <cell r="N24">
            <v>4</v>
          </cell>
          <cell r="O24">
            <v>4</v>
          </cell>
          <cell r="P24" t="str">
            <v>Total Group</v>
          </cell>
          <cell r="Q24">
            <v>40</v>
          </cell>
          <cell r="R24">
            <v>4</v>
          </cell>
          <cell r="S24">
            <v>4</v>
          </cell>
          <cell r="T24">
            <v>4</v>
          </cell>
          <cell r="U24">
            <v>4</v>
          </cell>
          <cell r="V24">
            <v>4</v>
          </cell>
          <cell r="W24">
            <v>4</v>
          </cell>
          <cell r="X24">
            <v>4</v>
          </cell>
          <cell r="Y24">
            <v>4</v>
          </cell>
          <cell r="Z24">
            <v>4</v>
          </cell>
          <cell r="AA24">
            <v>4</v>
          </cell>
          <cell r="AB24">
            <v>4</v>
          </cell>
          <cell r="AC24" t="str">
            <v>Total Group</v>
          </cell>
          <cell r="AD24">
            <v>10056</v>
          </cell>
          <cell r="AE24">
            <v>9802</v>
          </cell>
          <cell r="AF24">
            <v>10640</v>
          </cell>
          <cell r="AG24">
            <v>10751</v>
          </cell>
          <cell r="AH24">
            <v>11378.215</v>
          </cell>
          <cell r="AI24">
            <v>11813</v>
          </cell>
          <cell r="AJ24">
            <v>11881</v>
          </cell>
          <cell r="AK24">
            <v>11306</v>
          </cell>
          <cell r="AL24">
            <v>10767</v>
          </cell>
          <cell r="AM24">
            <v>12285</v>
          </cell>
          <cell r="AN24">
            <v>11819</v>
          </cell>
          <cell r="AO24">
            <v>11944</v>
          </cell>
        </row>
        <row r="26">
          <cell r="B26" t="str">
            <v>Apollo</v>
          </cell>
          <cell r="C26" t="str">
            <v>Net Inv Income</v>
          </cell>
          <cell r="D26">
            <v>18626</v>
          </cell>
          <cell r="E26">
            <v>1</v>
          </cell>
          <cell r="F26">
            <v>1</v>
          </cell>
          <cell r="G26">
            <v>1</v>
          </cell>
          <cell r="H26">
            <v>1</v>
          </cell>
          <cell r="I26">
            <v>1</v>
          </cell>
          <cell r="J26">
            <v>1</v>
          </cell>
          <cell r="K26">
            <v>1</v>
          </cell>
          <cell r="L26">
            <v>1</v>
          </cell>
          <cell r="M26">
            <v>1</v>
          </cell>
          <cell r="N26">
            <v>1</v>
          </cell>
          <cell r="O26">
            <v>1</v>
          </cell>
          <cell r="P26" t="str">
            <v>Apollo</v>
          </cell>
          <cell r="Q26">
            <v>10</v>
          </cell>
          <cell r="R26">
            <v>1</v>
          </cell>
          <cell r="S26">
            <v>1</v>
          </cell>
          <cell r="T26">
            <v>1</v>
          </cell>
          <cell r="U26">
            <v>1</v>
          </cell>
          <cell r="V26">
            <v>1</v>
          </cell>
          <cell r="W26">
            <v>1</v>
          </cell>
          <cell r="X26">
            <v>1</v>
          </cell>
          <cell r="Y26">
            <v>1</v>
          </cell>
          <cell r="Z26">
            <v>1</v>
          </cell>
          <cell r="AA26">
            <v>1</v>
          </cell>
          <cell r="AB26">
            <v>1</v>
          </cell>
          <cell r="AC26" t="str">
            <v>Apollo</v>
          </cell>
          <cell r="AD26">
            <v>16696</v>
          </cell>
          <cell r="AE26">
            <v>16559</v>
          </cell>
          <cell r="AF26">
            <v>17658</v>
          </cell>
          <cell r="AG26">
            <v>17817</v>
          </cell>
          <cell r="AH26">
            <v>16541</v>
          </cell>
          <cell r="AI26">
            <v>17153</v>
          </cell>
          <cell r="AJ26">
            <v>17266</v>
          </cell>
          <cell r="AK26">
            <v>16387</v>
          </cell>
          <cell r="AL26">
            <v>15511</v>
          </cell>
          <cell r="AM26">
            <v>17583</v>
          </cell>
          <cell r="AN26">
            <v>16815</v>
          </cell>
          <cell r="AO26">
            <v>16721</v>
          </cell>
        </row>
        <row r="27">
          <cell r="B27" t="str">
            <v>Other</v>
          </cell>
          <cell r="C27" t="str">
            <v>Net Inv Income</v>
          </cell>
          <cell r="D27">
            <v>2105</v>
          </cell>
          <cell r="E27">
            <v>1</v>
          </cell>
          <cell r="F27">
            <v>1</v>
          </cell>
          <cell r="G27">
            <v>1</v>
          </cell>
          <cell r="H27">
            <v>1</v>
          </cell>
          <cell r="I27">
            <v>1</v>
          </cell>
          <cell r="J27">
            <v>1</v>
          </cell>
          <cell r="K27">
            <v>1</v>
          </cell>
          <cell r="L27">
            <v>1</v>
          </cell>
          <cell r="M27">
            <v>1</v>
          </cell>
          <cell r="N27">
            <v>1</v>
          </cell>
          <cell r="O27">
            <v>1</v>
          </cell>
          <cell r="P27" t="str">
            <v>Other</v>
          </cell>
          <cell r="Q27">
            <v>10</v>
          </cell>
          <cell r="R27">
            <v>1</v>
          </cell>
          <cell r="S27">
            <v>1</v>
          </cell>
          <cell r="T27">
            <v>1</v>
          </cell>
          <cell r="U27">
            <v>1</v>
          </cell>
          <cell r="V27">
            <v>1</v>
          </cell>
          <cell r="W27">
            <v>1</v>
          </cell>
          <cell r="X27">
            <v>1</v>
          </cell>
          <cell r="Y27">
            <v>1</v>
          </cell>
          <cell r="Z27">
            <v>1</v>
          </cell>
          <cell r="AA27">
            <v>1</v>
          </cell>
          <cell r="AB27">
            <v>1</v>
          </cell>
          <cell r="AC27" t="str">
            <v>Other</v>
          </cell>
          <cell r="AD27">
            <v>1803</v>
          </cell>
          <cell r="AE27">
            <v>1774</v>
          </cell>
          <cell r="AF27">
            <v>1888</v>
          </cell>
          <cell r="AG27">
            <v>1894</v>
          </cell>
          <cell r="AH27">
            <v>1851</v>
          </cell>
          <cell r="AI27">
            <v>1915</v>
          </cell>
          <cell r="AJ27">
            <v>1891</v>
          </cell>
          <cell r="AK27">
            <v>1792</v>
          </cell>
          <cell r="AL27">
            <v>1705</v>
          </cell>
          <cell r="AM27">
            <v>1979</v>
          </cell>
          <cell r="AN27">
            <v>1897</v>
          </cell>
          <cell r="AO27">
            <v>1885</v>
          </cell>
        </row>
        <row r="28">
          <cell r="B28" t="str">
            <v>FA</v>
          </cell>
          <cell r="C28" t="str">
            <v>Net Inv Income</v>
          </cell>
          <cell r="D28">
            <v>15757</v>
          </cell>
          <cell r="E28">
            <v>1</v>
          </cell>
          <cell r="F28">
            <v>1</v>
          </cell>
          <cell r="G28">
            <v>1</v>
          </cell>
          <cell r="H28">
            <v>1</v>
          </cell>
          <cell r="I28">
            <v>1</v>
          </cell>
          <cell r="J28">
            <v>1</v>
          </cell>
          <cell r="K28">
            <v>1</v>
          </cell>
          <cell r="L28">
            <v>1</v>
          </cell>
          <cell r="M28">
            <v>1</v>
          </cell>
          <cell r="N28">
            <v>1</v>
          </cell>
          <cell r="O28">
            <v>1</v>
          </cell>
          <cell r="P28" t="str">
            <v>FA</v>
          </cell>
          <cell r="Q28">
            <v>10</v>
          </cell>
          <cell r="R28">
            <v>1</v>
          </cell>
          <cell r="S28">
            <v>1</v>
          </cell>
          <cell r="T28">
            <v>1</v>
          </cell>
          <cell r="U28">
            <v>1</v>
          </cell>
          <cell r="V28">
            <v>1</v>
          </cell>
          <cell r="W28">
            <v>1</v>
          </cell>
          <cell r="X28">
            <v>1</v>
          </cell>
          <cell r="Y28">
            <v>1</v>
          </cell>
          <cell r="Z28">
            <v>1</v>
          </cell>
          <cell r="AA28">
            <v>1</v>
          </cell>
          <cell r="AB28">
            <v>1</v>
          </cell>
          <cell r="AC28" t="str">
            <v>FA</v>
          </cell>
          <cell r="AD28">
            <v>13753</v>
          </cell>
          <cell r="AE28">
            <v>14667</v>
          </cell>
          <cell r="AF28">
            <v>13785</v>
          </cell>
          <cell r="AG28">
            <v>13889</v>
          </cell>
          <cell r="AH28">
            <v>13374</v>
          </cell>
          <cell r="AI28">
            <v>14119</v>
          </cell>
          <cell r="AJ28">
            <v>14475</v>
          </cell>
          <cell r="AK28">
            <v>13742</v>
          </cell>
          <cell r="AL28">
            <v>13056</v>
          </cell>
          <cell r="AM28">
            <v>14831</v>
          </cell>
          <cell r="AN28">
            <v>14181</v>
          </cell>
          <cell r="AO28">
            <v>14155</v>
          </cell>
        </row>
        <row r="29">
          <cell r="B29" t="str">
            <v>Index</v>
          </cell>
          <cell r="C29" t="str">
            <v>Net Inv Income</v>
          </cell>
          <cell r="D29">
            <v>28093</v>
          </cell>
          <cell r="E29">
            <v>1</v>
          </cell>
          <cell r="F29">
            <v>1</v>
          </cell>
          <cell r="G29">
            <v>1</v>
          </cell>
          <cell r="H29">
            <v>1</v>
          </cell>
          <cell r="I29">
            <v>1</v>
          </cell>
          <cell r="J29">
            <v>1</v>
          </cell>
          <cell r="K29">
            <v>1</v>
          </cell>
          <cell r="L29">
            <v>1</v>
          </cell>
          <cell r="M29">
            <v>1</v>
          </cell>
          <cell r="N29">
            <v>1</v>
          </cell>
          <cell r="O29">
            <v>1</v>
          </cell>
          <cell r="P29" t="str">
            <v>Index</v>
          </cell>
          <cell r="Q29">
            <v>10</v>
          </cell>
          <cell r="R29">
            <v>1</v>
          </cell>
          <cell r="S29">
            <v>1</v>
          </cell>
          <cell r="T29">
            <v>1</v>
          </cell>
          <cell r="U29">
            <v>1</v>
          </cell>
          <cell r="V29">
            <v>1</v>
          </cell>
          <cell r="W29">
            <v>1</v>
          </cell>
          <cell r="X29">
            <v>1</v>
          </cell>
          <cell r="Y29">
            <v>1</v>
          </cell>
          <cell r="Z29">
            <v>1</v>
          </cell>
          <cell r="AA29">
            <v>1</v>
          </cell>
          <cell r="AB29">
            <v>1</v>
          </cell>
          <cell r="AC29" t="str">
            <v>Index</v>
          </cell>
          <cell r="AD29">
            <v>7354</v>
          </cell>
          <cell r="AE29">
            <v>10743</v>
          </cell>
          <cell r="AF29">
            <v>7079</v>
          </cell>
          <cell r="AG29">
            <v>8722</v>
          </cell>
          <cell r="AH29">
            <v>9401</v>
          </cell>
          <cell r="AI29">
            <v>8259</v>
          </cell>
          <cell r="AJ29">
            <v>11576</v>
          </cell>
          <cell r="AK29">
            <v>8259</v>
          </cell>
          <cell r="AL29">
            <v>12600</v>
          </cell>
          <cell r="AM29">
            <v>14961</v>
          </cell>
          <cell r="AN29">
            <v>17922</v>
          </cell>
          <cell r="AO29">
            <v>11622</v>
          </cell>
        </row>
        <row r="30">
          <cell r="B30" t="str">
            <v>Individual Life</v>
          </cell>
          <cell r="C30" t="str">
            <v>Net Inv Income</v>
          </cell>
          <cell r="D30">
            <v>41</v>
          </cell>
          <cell r="E30">
            <v>1</v>
          </cell>
          <cell r="F30">
            <v>1</v>
          </cell>
          <cell r="G30">
            <v>1</v>
          </cell>
          <cell r="H30">
            <v>1</v>
          </cell>
          <cell r="I30">
            <v>1</v>
          </cell>
          <cell r="J30">
            <v>1</v>
          </cell>
          <cell r="K30">
            <v>1</v>
          </cell>
          <cell r="L30">
            <v>1</v>
          </cell>
          <cell r="M30">
            <v>1</v>
          </cell>
          <cell r="N30">
            <v>1</v>
          </cell>
          <cell r="O30">
            <v>1</v>
          </cell>
          <cell r="P30" t="str">
            <v>Individual Life</v>
          </cell>
          <cell r="Q30">
            <v>10</v>
          </cell>
          <cell r="R30">
            <v>1</v>
          </cell>
          <cell r="S30">
            <v>1</v>
          </cell>
          <cell r="T30">
            <v>1</v>
          </cell>
          <cell r="U30">
            <v>1</v>
          </cell>
          <cell r="V30">
            <v>1</v>
          </cell>
          <cell r="W30">
            <v>1</v>
          </cell>
          <cell r="X30">
            <v>1</v>
          </cell>
          <cell r="Y30">
            <v>1</v>
          </cell>
          <cell r="Z30">
            <v>1</v>
          </cell>
          <cell r="AA30">
            <v>1</v>
          </cell>
          <cell r="AB30">
            <v>1</v>
          </cell>
          <cell r="AC30" t="str">
            <v>Individual Life</v>
          </cell>
          <cell r="AD30">
            <v>38</v>
          </cell>
          <cell r="AE30">
            <v>35</v>
          </cell>
          <cell r="AF30">
            <v>35</v>
          </cell>
          <cell r="AG30">
            <v>37</v>
          </cell>
          <cell r="AH30">
            <v>40</v>
          </cell>
          <cell r="AI30">
            <v>37</v>
          </cell>
          <cell r="AJ30">
            <v>43</v>
          </cell>
          <cell r="AK30">
            <v>36</v>
          </cell>
          <cell r="AL30">
            <v>34</v>
          </cell>
          <cell r="AM30">
            <v>39</v>
          </cell>
          <cell r="AN30">
            <v>37</v>
          </cell>
          <cell r="AO30">
            <v>37</v>
          </cell>
        </row>
        <row r="31">
          <cell r="B31" t="str">
            <v>Total Asset Accum</v>
          </cell>
          <cell r="C31" t="str">
            <v>Net Inv Income</v>
          </cell>
          <cell r="D31">
            <v>64622</v>
          </cell>
          <cell r="E31">
            <v>5</v>
          </cell>
          <cell r="F31">
            <v>5</v>
          </cell>
          <cell r="G31">
            <v>5</v>
          </cell>
          <cell r="H31">
            <v>5</v>
          </cell>
          <cell r="I31">
            <v>5</v>
          </cell>
          <cell r="J31">
            <v>5</v>
          </cell>
          <cell r="K31">
            <v>5</v>
          </cell>
          <cell r="L31">
            <v>5</v>
          </cell>
          <cell r="M31">
            <v>5</v>
          </cell>
          <cell r="N31">
            <v>5</v>
          </cell>
          <cell r="O31">
            <v>5</v>
          </cell>
        </row>
      </sheetData>
      <sheetData sheetId="5" refreshError="1"/>
      <sheetData sheetId="6" refreshError="1"/>
      <sheetData sheetId="7" refreshError="1"/>
      <sheetData sheetId="8" refreshError="1"/>
      <sheetData sheetId="9" refreshError="1"/>
      <sheetData sheetId="10">
        <row r="31">
          <cell r="B31" t="e">
            <v>#VALUE!</v>
          </cell>
        </row>
      </sheetData>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WorkBookProperties"/>
      <sheetName val="BneLog"/>
      <sheetName val="BneRibbonProperties"/>
      <sheetName val="PopCache"/>
      <sheetName val="WebADI"/>
    </sheetNames>
    <sheetDataSet>
      <sheetData sheetId="0"/>
      <sheetData sheetId="1"/>
      <sheetData sheetId="2"/>
      <sheetData sheetId="3">
        <row r="1">
          <cell r="A1" t="str">
            <v>No</v>
          </cell>
        </row>
        <row r="2">
          <cell r="A2" t="str">
            <v>Yes</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Assets"/>
      <sheetName val="Monthly Liabilities"/>
      <sheetName val="Monthly Capital &amp; Surplus"/>
      <sheetName val="Monthly Cap &amp; Surp"/>
      <sheetName val="Monthly Income"/>
      <sheetName val="Jun-22"/>
      <sheetName val="STAT TB Jun-22"/>
    </sheetNames>
    <sheetDataSet>
      <sheetData sheetId="0">
        <row r="5">
          <cell r="D5">
            <v>2022</v>
          </cell>
        </row>
      </sheetData>
      <sheetData sheetId="1">
        <row r="4">
          <cell r="D4">
            <v>14302805</v>
          </cell>
        </row>
      </sheetData>
      <sheetData sheetId="2">
        <row r="15">
          <cell r="D15">
            <v>74864749</v>
          </cell>
        </row>
      </sheetData>
      <sheetData sheetId="3">
        <row r="4">
          <cell r="F4">
            <v>73576855</v>
          </cell>
        </row>
      </sheetData>
      <sheetData sheetId="4">
        <row r="6">
          <cell r="E6">
            <v>1636311</v>
          </cell>
        </row>
      </sheetData>
      <sheetData sheetId="5">
        <row r="91">
          <cell r="B91">
            <v>132635992</v>
          </cell>
        </row>
      </sheetData>
      <sheetData sheetId="6">
        <row r="141">
          <cell r="F141">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030A0"/>
    <pageSetUpPr fitToPage="1"/>
  </sheetPr>
  <dimension ref="A1:C22"/>
  <sheetViews>
    <sheetView workbookViewId="0">
      <selection activeCell="C7" sqref="C7"/>
    </sheetView>
    <sheetView workbookViewId="1"/>
  </sheetViews>
  <sheetFormatPr defaultColWidth="9.140625" defaultRowHeight="15"/>
  <cols>
    <col min="1" max="1" width="2.42578125" style="25" bestFit="1" customWidth="1"/>
    <col min="2" max="2" width="70.42578125" style="25" bestFit="1" customWidth="1"/>
    <col min="3" max="3" width="62" style="25" bestFit="1" customWidth="1"/>
    <col min="4" max="16384" width="9.140625" style="25"/>
  </cols>
  <sheetData>
    <row r="1" spans="1:3" ht="15.75">
      <c r="A1" s="24"/>
      <c r="B1" s="305" t="s">
        <v>139</v>
      </c>
      <c r="C1" s="306"/>
    </row>
    <row r="2" spans="1:3" ht="15.75">
      <c r="A2" s="24"/>
      <c r="B2" s="305" t="s">
        <v>140</v>
      </c>
      <c r="C2" s="306"/>
    </row>
    <row r="3" spans="1:3" ht="15.75">
      <c r="A3" s="24"/>
      <c r="B3" s="307" t="s">
        <v>144</v>
      </c>
      <c r="C3" s="311"/>
    </row>
    <row r="4" spans="1:3" ht="15.75" thickBot="1">
      <c r="B4" s="24"/>
      <c r="C4" s="24"/>
    </row>
    <row r="5" spans="1:3">
      <c r="A5" s="29"/>
      <c r="B5" s="30"/>
      <c r="C5" s="31"/>
    </row>
    <row r="6" spans="1:3" ht="15.75">
      <c r="A6" s="32" t="s">
        <v>0</v>
      </c>
      <c r="B6" s="33" t="s">
        <v>85</v>
      </c>
      <c r="C6" s="34" t="s">
        <v>174</v>
      </c>
    </row>
    <row r="7" spans="1:3" ht="15.75">
      <c r="A7" s="32" t="s">
        <v>1</v>
      </c>
      <c r="B7" s="33" t="s">
        <v>134</v>
      </c>
      <c r="C7" s="35"/>
    </row>
    <row r="8" spans="1:3" ht="15.75">
      <c r="A8" s="32" t="s">
        <v>2</v>
      </c>
      <c r="B8" s="33" t="s">
        <v>88</v>
      </c>
      <c r="C8" s="34" t="s">
        <v>160</v>
      </c>
    </row>
    <row r="9" spans="1:3" ht="15.75">
      <c r="A9" s="32" t="s">
        <v>3</v>
      </c>
      <c r="B9" s="33" t="s">
        <v>89</v>
      </c>
      <c r="C9" s="34"/>
    </row>
    <row r="10" spans="1:3" ht="16.5" thickBot="1">
      <c r="A10" s="36" t="s">
        <v>4</v>
      </c>
      <c r="B10" s="37" t="s">
        <v>86</v>
      </c>
      <c r="C10" s="38"/>
    </row>
    <row r="11" spans="1:3">
      <c r="A11" s="24"/>
      <c r="B11" s="24"/>
    </row>
    <row r="12" spans="1:3">
      <c r="A12" s="24"/>
      <c r="B12" s="24"/>
    </row>
    <row r="13" spans="1:3">
      <c r="A13" s="24"/>
      <c r="B13" s="24"/>
    </row>
    <row r="14" spans="1:3" ht="15.75">
      <c r="A14" s="24"/>
      <c r="B14" s="26" t="s">
        <v>102</v>
      </c>
    </row>
    <row r="15" spans="1:3" ht="15.75">
      <c r="A15" s="24"/>
      <c r="B15" s="26" t="s">
        <v>138</v>
      </c>
    </row>
    <row r="16" spans="1:3">
      <c r="A16" s="24"/>
      <c r="B16" s="24"/>
    </row>
    <row r="17" spans="1:2">
      <c r="A17" s="24"/>
      <c r="B17" s="24"/>
    </row>
    <row r="18" spans="1:2">
      <c r="A18" s="24"/>
      <c r="B18" s="24" t="s">
        <v>146</v>
      </c>
    </row>
    <row r="19" spans="1:2">
      <c r="A19" s="24"/>
      <c r="B19" s="24" t="s">
        <v>145</v>
      </c>
    </row>
    <row r="20" spans="1:2" ht="30">
      <c r="A20" s="24"/>
      <c r="B20" s="27" t="s">
        <v>147</v>
      </c>
    </row>
    <row r="21" spans="1:2" ht="30">
      <c r="A21" s="24"/>
      <c r="B21" s="27" t="s">
        <v>149</v>
      </c>
    </row>
    <row r="22" spans="1: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68" fitToHeight="0" orientation="portrait" r:id="rId1"/>
  <customProperties>
    <customPr name="xxe4aP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abSelected="1" topLeftCell="D30" workbookViewId="0">
      <selection activeCell="K48" sqref="K48"/>
    </sheetView>
    <sheetView tabSelected="1" topLeftCell="A9" workbookViewId="1">
      <selection activeCell="E55" sqref="E55"/>
    </sheetView>
  </sheetViews>
  <sheetFormatPr defaultColWidth="9.28515625" defaultRowHeight="15"/>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0" width="19.42578125" style="25" customWidth="1"/>
    <col min="11" max="11" width="17.7109375" style="25" customWidth="1"/>
    <col min="12" max="15" width="19.42578125" style="25" customWidth="1"/>
    <col min="16" max="16" width="21.140625" style="25" customWidth="1"/>
    <col min="17" max="16384" width="9.28515625" style="25"/>
  </cols>
  <sheetData>
    <row r="1" spans="1:16" ht="15.75">
      <c r="B1" s="26" t="s">
        <v>139</v>
      </c>
      <c r="C1" s="24"/>
      <c r="D1" s="24"/>
    </row>
    <row r="2" spans="1:16" s="39" customFormat="1" ht="15.75">
      <c r="B2" s="40" t="s">
        <v>142</v>
      </c>
      <c r="C2" s="41"/>
      <c r="D2" s="41"/>
    </row>
    <row r="3" spans="1:16" ht="15.75">
      <c r="A3" s="42"/>
      <c r="B3" s="26" t="s">
        <v>59</v>
      </c>
      <c r="C3" s="24"/>
      <c r="D3" s="24"/>
    </row>
    <row r="4" spans="1:16">
      <c r="B4" s="24"/>
      <c r="C4" s="24"/>
      <c r="D4" s="24"/>
    </row>
    <row r="5" spans="1:16" s="49" customFormat="1" ht="15.75">
      <c r="A5" s="43"/>
      <c r="B5" s="44" t="s">
        <v>87</v>
      </c>
      <c r="C5" s="45"/>
      <c r="D5" s="45"/>
      <c r="E5" s="46"/>
      <c r="F5" s="46"/>
      <c r="G5" s="25"/>
      <c r="H5" s="47" t="s">
        <v>63</v>
      </c>
      <c r="I5" s="25"/>
      <c r="J5" s="25"/>
      <c r="K5" s="46"/>
      <c r="L5" s="46"/>
      <c r="M5" s="25"/>
      <c r="N5" s="48"/>
      <c r="O5" s="25"/>
      <c r="P5" s="25"/>
    </row>
    <row r="6" spans="1:16" s="49" customFormat="1" ht="15" customHeight="1">
      <c r="A6" s="43"/>
      <c r="B6" s="382"/>
      <c r="C6" s="383"/>
      <c r="D6" s="391">
        <f>'Cover Page'!C7</f>
        <v>0</v>
      </c>
      <c r="E6" s="335"/>
      <c r="F6" s="336"/>
      <c r="G6" s="25"/>
      <c r="H6" s="50">
        <f>'Cover Page'!C10</f>
        <v>0</v>
      </c>
      <c r="I6" s="25"/>
      <c r="J6" s="25"/>
      <c r="K6" s="51"/>
      <c r="L6" s="51"/>
      <c r="M6" s="25"/>
      <c r="N6" s="52"/>
      <c r="O6" s="25"/>
      <c r="P6" s="25"/>
    </row>
    <row r="7" spans="1:16" s="49" customFormat="1" ht="15.75">
      <c r="A7" s="43"/>
      <c r="B7" s="44" t="s">
        <v>88</v>
      </c>
      <c r="C7" s="45"/>
      <c r="D7" s="45"/>
      <c r="E7" s="336"/>
      <c r="F7" s="336"/>
      <c r="G7" s="25"/>
      <c r="H7" s="39"/>
      <c r="K7" s="51"/>
      <c r="L7" s="51"/>
      <c r="M7" s="25"/>
      <c r="N7" s="39"/>
    </row>
    <row r="8" spans="1:16" s="49" customFormat="1" ht="15" customHeight="1">
      <c r="A8" s="43"/>
      <c r="B8" s="384"/>
      <c r="C8" s="383"/>
      <c r="D8" s="198" t="str">
        <f>'Cover Page'!C8</f>
        <v>Standard Security Life Insurace Company of New York</v>
      </c>
      <c r="E8" s="336"/>
      <c r="F8" s="336"/>
      <c r="G8" s="25"/>
      <c r="H8" s="53"/>
      <c r="K8" s="381"/>
      <c r="L8" s="381"/>
      <c r="M8" s="25"/>
      <c r="N8" s="53"/>
    </row>
    <row r="9" spans="1:16" s="49" customFormat="1" ht="18" customHeight="1">
      <c r="A9" s="43"/>
      <c r="B9" s="54" t="s">
        <v>90</v>
      </c>
      <c r="C9" s="45"/>
      <c r="D9" s="45"/>
      <c r="E9" s="346" t="s">
        <v>105</v>
      </c>
      <c r="F9" s="336"/>
      <c r="H9" s="43"/>
      <c r="I9" s="25"/>
      <c r="J9" s="25"/>
      <c r="K9" s="55"/>
      <c r="L9" s="55"/>
      <c r="N9" s="43"/>
      <c r="O9" s="25"/>
      <c r="P9" s="25"/>
    </row>
    <row r="10" spans="1:16" s="49" customFormat="1" ht="15" customHeight="1">
      <c r="A10" s="43"/>
      <c r="B10" s="385"/>
      <c r="C10" s="383"/>
      <c r="D10" s="198">
        <f>'Cover Page'!C9</f>
        <v>0</v>
      </c>
      <c r="E10" s="336"/>
      <c r="F10" s="336"/>
      <c r="G10" s="25"/>
      <c r="H10" s="52"/>
      <c r="K10" s="381"/>
      <c r="L10" s="381"/>
      <c r="M10" s="25"/>
      <c r="N10" s="52"/>
    </row>
    <row r="11" spans="1:16" s="49" customFormat="1" ht="15.75">
      <c r="A11" s="43"/>
      <c r="B11" s="54" t="s">
        <v>85</v>
      </c>
      <c r="C11" s="45"/>
      <c r="D11" s="45"/>
      <c r="E11" s="336"/>
      <c r="F11" s="336"/>
      <c r="H11" s="56"/>
      <c r="I11" s="25"/>
      <c r="J11" s="25"/>
      <c r="K11" s="55"/>
      <c r="L11" s="55"/>
      <c r="N11" s="56"/>
      <c r="O11" s="25"/>
      <c r="P11" s="25"/>
    </row>
    <row r="12" spans="1:16" s="49" customFormat="1">
      <c r="A12" s="43"/>
      <c r="B12" s="385"/>
      <c r="C12" s="383"/>
      <c r="D12" s="198" t="str">
        <f>'Cover Page'!C6</f>
        <v>2023</v>
      </c>
      <c r="E12" s="57"/>
      <c r="F12" s="57"/>
      <c r="G12" s="58"/>
      <c r="H12" s="58"/>
      <c r="I12" s="25"/>
      <c r="J12" s="25"/>
      <c r="K12" s="57"/>
      <c r="L12" s="57"/>
      <c r="M12" s="58"/>
      <c r="N12" s="58"/>
      <c r="O12" s="25"/>
      <c r="P12" s="25"/>
    </row>
    <row r="13" spans="1:16" s="49" customFormat="1" ht="15.75" thickBot="1">
      <c r="A13" s="43"/>
      <c r="B13" s="24"/>
      <c r="C13" s="24"/>
      <c r="D13" s="41"/>
      <c r="G13" s="58"/>
      <c r="H13" s="58"/>
      <c r="I13" s="25"/>
      <c r="J13" s="25"/>
      <c r="M13" s="58"/>
      <c r="N13" s="58"/>
      <c r="O13" s="25"/>
      <c r="P13" s="25"/>
    </row>
    <row r="14" spans="1:16" ht="13.7" customHeight="1" thickBot="1">
      <c r="B14" s="24"/>
      <c r="C14" s="24"/>
      <c r="D14" s="41"/>
      <c r="E14" s="320"/>
      <c r="F14" s="321"/>
      <c r="G14" s="321" t="s">
        <v>33</v>
      </c>
      <c r="H14" s="321"/>
      <c r="I14" s="321"/>
      <c r="J14" s="321"/>
      <c r="K14" s="320"/>
      <c r="L14" s="321"/>
      <c r="M14" s="321" t="s">
        <v>33</v>
      </c>
      <c r="N14" s="321"/>
      <c r="O14" s="321"/>
      <c r="P14" s="333"/>
    </row>
    <row r="15" spans="1:16" ht="13.7" customHeight="1" thickBot="1">
      <c r="B15" s="24"/>
      <c r="C15" s="24"/>
      <c r="D15" s="41"/>
      <c r="E15" s="323"/>
      <c r="F15" s="324"/>
      <c r="G15" s="325" t="s">
        <v>106</v>
      </c>
      <c r="H15" s="324"/>
      <c r="I15" s="324"/>
      <c r="J15" s="326"/>
      <c r="K15" s="323"/>
      <c r="L15" s="324"/>
      <c r="M15" s="325" t="s">
        <v>107</v>
      </c>
      <c r="N15" s="324"/>
      <c r="O15" s="324"/>
      <c r="P15" s="326"/>
    </row>
    <row r="16" spans="1:16" ht="16.5" customHeight="1" thickBot="1">
      <c r="B16" s="24"/>
      <c r="C16" s="24"/>
      <c r="D16" s="41"/>
      <c r="E16" s="328" t="s">
        <v>8</v>
      </c>
      <c r="F16" s="327"/>
      <c r="G16" s="328" t="s">
        <v>9</v>
      </c>
      <c r="H16" s="329"/>
      <c r="I16" s="331" t="s">
        <v>10</v>
      </c>
      <c r="J16" s="332"/>
      <c r="K16" s="328" t="s">
        <v>8</v>
      </c>
      <c r="L16" s="329"/>
      <c r="M16" s="328" t="s">
        <v>9</v>
      </c>
      <c r="N16" s="329"/>
      <c r="O16" s="331" t="s">
        <v>10</v>
      </c>
      <c r="P16" s="332"/>
    </row>
    <row r="17" spans="2:16" ht="13.7" customHeight="1">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c r="B18" s="317"/>
      <c r="C18" s="314"/>
      <c r="D18" s="319" t="s">
        <v>151</v>
      </c>
      <c r="E18" s="62" t="str">
        <f>"12/31/"&amp;""&amp;'Cover Page'!C$6</f>
        <v>12/31/2023</v>
      </c>
      <c r="F18" s="63">
        <f>DATE(YEAR(E18)+0,MONTH(E18)+3,DAY(E18)+0)</f>
        <v>45382</v>
      </c>
      <c r="G18" s="62" t="str">
        <f>"12/31/"&amp;""&amp;'Cover Page'!C$6</f>
        <v>12/31/2023</v>
      </c>
      <c r="H18" s="64">
        <f>DATE(YEAR(G18)+0,MONTH(G18)+3,DAY(G18)+0)</f>
        <v>45382</v>
      </c>
      <c r="I18" s="62" t="str">
        <f>"12/31/"&amp;""&amp;'Cover Page'!C$6</f>
        <v>12/31/2023</v>
      </c>
      <c r="J18" s="64">
        <f>DATE(YEAR(I18)+0,MONTH(I18)+3,DAY(I18)+0)</f>
        <v>45382</v>
      </c>
      <c r="K18" s="62" t="str">
        <f>"12/31/"&amp;""&amp;'Cover Page'!C$6</f>
        <v>12/31/2023</v>
      </c>
      <c r="L18" s="64">
        <f>DATE(YEAR(K18)+0,MONTH(K18)+3,DAY(K18)+0)</f>
        <v>45382</v>
      </c>
      <c r="M18" s="62" t="str">
        <f>"12/31/"&amp;""&amp;'Cover Page'!C$6</f>
        <v>12/31/2023</v>
      </c>
      <c r="N18" s="64">
        <f>DATE(YEAR(M18)+0,MONTH(M18)+3,DAY(M18)+0)</f>
        <v>45382</v>
      </c>
      <c r="O18" s="62" t="str">
        <f>"12/31/"&amp;""&amp;'Cover Page'!C$6</f>
        <v>12/31/2023</v>
      </c>
      <c r="P18" s="64">
        <f>DATE(YEAR(O18)+0,MONTH(O18)+3,DAY(O18)+0)</f>
        <v>45382</v>
      </c>
    </row>
    <row r="19" spans="2:16" s="39" customFormat="1" ht="16.5" thickBot="1">
      <c r="B19" s="315"/>
      <c r="C19" s="316"/>
      <c r="D19" s="318" t="s">
        <v>150</v>
      </c>
      <c r="E19" s="65">
        <v>1</v>
      </c>
      <c r="F19" s="66">
        <v>2</v>
      </c>
      <c r="G19" s="67">
        <v>3</v>
      </c>
      <c r="H19" s="68">
        <v>4</v>
      </c>
      <c r="I19" s="67">
        <v>5</v>
      </c>
      <c r="J19" s="68">
        <v>6</v>
      </c>
      <c r="K19" s="67">
        <v>7</v>
      </c>
      <c r="L19" s="68">
        <v>8</v>
      </c>
      <c r="M19" s="67">
        <v>9</v>
      </c>
      <c r="N19" s="68">
        <v>10</v>
      </c>
      <c r="O19" s="67">
        <v>11</v>
      </c>
      <c r="P19" s="69">
        <v>12</v>
      </c>
    </row>
    <row r="20" spans="2:16">
      <c r="B20" s="70" t="s">
        <v>0</v>
      </c>
      <c r="C20" s="71" t="s">
        <v>32</v>
      </c>
      <c r="D20" s="72"/>
      <c r="E20" s="73"/>
      <c r="F20" s="74"/>
      <c r="G20" s="75"/>
      <c r="H20" s="76"/>
      <c r="I20" s="77"/>
      <c r="J20" s="75"/>
      <c r="K20" s="73"/>
      <c r="L20" s="74"/>
      <c r="M20" s="77"/>
      <c r="N20" s="76"/>
      <c r="O20" s="77"/>
      <c r="P20" s="78"/>
    </row>
    <row r="21" spans="2:16">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13710.758478309055</v>
      </c>
      <c r="L21" s="83">
        <f>'Pt 2 Premium and Claims'!L22+'Pt 2 Premium and Claims'!L23-'Pt 2 Premium and Claims'!L24-'Pt 2 Premium and Claims'!L25</f>
        <v>12544.120000000003</v>
      </c>
      <c r="M21" s="82">
        <f>'Pt 2 Premium and Claims'!M22+'Pt 2 Premium and Claims'!M23-'Pt 2 Premium and Claims'!M24-'Pt 2 Premium and Claims'!M25</f>
        <v>0</v>
      </c>
      <c r="N21" s="83">
        <f>'Pt 2 Premium and Claims'!N22+'Pt 2 Premium and Claims'!N23-'Pt 2 Premium and Claims'!N24-'Pt 2 Premium and Claims'!N25</f>
        <v>0</v>
      </c>
      <c r="O21" s="82">
        <f>'Pt 2 Premium and Claims'!O22+'Pt 2 Premium and Claims'!O23-'Pt 2 Premium and Claims'!O24-'Pt 2 Premium and Claims'!O25</f>
        <v>0</v>
      </c>
      <c r="P21" s="83">
        <f>'Pt 2 Premium and Claims'!P22+'Pt 2 Premium and Claims'!P23-'Pt 2 Premium and Claims'!P24-'Pt 2 Premium and Claims'!P25</f>
        <v>0</v>
      </c>
    </row>
    <row r="22" spans="2:16" s="39" customFormat="1">
      <c r="B22" s="85"/>
      <c r="C22" s="86"/>
      <c r="D22" s="87"/>
      <c r="E22" s="88"/>
      <c r="F22" s="89"/>
      <c r="G22" s="90"/>
      <c r="H22" s="91"/>
      <c r="I22" s="88"/>
      <c r="J22" s="92"/>
      <c r="K22" s="88"/>
      <c r="L22" s="89"/>
      <c r="M22" s="88"/>
      <c r="N22" s="91"/>
      <c r="O22" s="88"/>
      <c r="P22" s="89"/>
    </row>
    <row r="23" spans="2:16" s="39" customFormat="1">
      <c r="B23" s="70" t="s">
        <v>1</v>
      </c>
      <c r="C23" s="71" t="s">
        <v>6</v>
      </c>
      <c r="D23" s="93"/>
      <c r="E23" s="77"/>
      <c r="F23" s="94"/>
      <c r="G23" s="75"/>
      <c r="H23" s="95"/>
      <c r="I23" s="77"/>
      <c r="J23" s="96"/>
      <c r="K23" s="77"/>
      <c r="L23" s="94"/>
      <c r="M23" s="77"/>
      <c r="N23" s="95"/>
      <c r="O23" s="77"/>
      <c r="P23" s="94"/>
    </row>
    <row r="24" spans="2:16" s="39" customFormat="1">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4994.22</v>
      </c>
      <c r="L24" s="83">
        <f>'Pt 2 Premium and Claims'!L51</f>
        <v>4208.0180035153353</v>
      </c>
      <c r="M24" s="82">
        <f>'Pt 2 Premium and Claims'!M51</f>
        <v>0</v>
      </c>
      <c r="N24" s="83">
        <f>'Pt 2 Premium and Claims'!N51</f>
        <v>0</v>
      </c>
      <c r="O24" s="82">
        <f>'Pt 2 Premium and Claims'!O51</f>
        <v>0</v>
      </c>
      <c r="P24" s="83">
        <f>'Pt 2 Premium and Claims'!P51</f>
        <v>0</v>
      </c>
    </row>
    <row r="25" spans="2:16" s="39" customFormat="1">
      <c r="B25" s="99"/>
      <c r="C25" s="100"/>
      <c r="D25" s="87"/>
      <c r="E25" s="88"/>
      <c r="F25" s="89"/>
      <c r="G25" s="90"/>
      <c r="H25" s="91"/>
      <c r="I25" s="88"/>
      <c r="J25" s="92"/>
      <c r="K25" s="88"/>
      <c r="L25" s="89"/>
      <c r="M25" s="88"/>
      <c r="N25" s="91"/>
      <c r="O25" s="88"/>
      <c r="P25" s="89"/>
    </row>
    <row r="26" spans="2:16">
      <c r="B26" s="70" t="s">
        <v>2</v>
      </c>
      <c r="C26" s="71" t="s">
        <v>46</v>
      </c>
      <c r="D26" s="72"/>
      <c r="E26" s="77"/>
      <c r="F26" s="94"/>
      <c r="G26" s="75"/>
      <c r="H26" s="95"/>
      <c r="I26" s="77"/>
      <c r="J26" s="96"/>
      <c r="K26" s="77"/>
      <c r="L26" s="94"/>
      <c r="M26" s="77"/>
      <c r="N26" s="95"/>
      <c r="O26" s="77"/>
      <c r="P26" s="94"/>
    </row>
    <row r="27" spans="2:16" s="39" customFormat="1" ht="30">
      <c r="B27" s="97"/>
      <c r="C27" s="101">
        <v>3.1</v>
      </c>
      <c r="D27" s="81" t="s">
        <v>135</v>
      </c>
      <c r="E27" s="77"/>
      <c r="F27" s="94"/>
      <c r="G27" s="75"/>
      <c r="H27" s="95"/>
      <c r="I27" s="77"/>
      <c r="J27" s="96"/>
      <c r="K27" s="77"/>
      <c r="L27" s="94"/>
      <c r="M27" s="77"/>
      <c r="N27" s="95"/>
      <c r="O27" s="77"/>
      <c r="P27" s="94"/>
    </row>
    <row r="28" spans="2:16" s="39" customFormat="1">
      <c r="B28" s="97"/>
      <c r="C28" s="101"/>
      <c r="D28" s="81" t="s">
        <v>58</v>
      </c>
      <c r="E28" s="102"/>
      <c r="F28" s="103"/>
      <c r="G28" s="104"/>
      <c r="H28" s="105"/>
      <c r="I28" s="106"/>
      <c r="J28" s="107"/>
      <c r="K28" s="106">
        <v>0</v>
      </c>
      <c r="L28" s="108">
        <f>+K28</f>
        <v>0</v>
      </c>
      <c r="M28" s="106"/>
      <c r="N28" s="105"/>
      <c r="O28" s="106"/>
      <c r="P28" s="108"/>
    </row>
    <row r="29" spans="2:16" s="39" customFormat="1" ht="30">
      <c r="B29" s="97"/>
      <c r="C29" s="101"/>
      <c r="D29" s="81" t="s">
        <v>67</v>
      </c>
      <c r="E29" s="106"/>
      <c r="F29" s="108"/>
      <c r="G29" s="104"/>
      <c r="H29" s="105"/>
      <c r="I29" s="106"/>
      <c r="J29" s="107"/>
      <c r="K29" s="106">
        <v>18.731889076964229</v>
      </c>
      <c r="L29" s="108">
        <v>18.731889076964229</v>
      </c>
      <c r="M29" s="106"/>
      <c r="N29" s="105"/>
      <c r="O29" s="106"/>
      <c r="P29" s="108"/>
    </row>
    <row r="30" spans="2:16" ht="45">
      <c r="B30" s="79"/>
      <c r="C30" s="101">
        <v>3.2</v>
      </c>
      <c r="D30" s="81" t="s">
        <v>136</v>
      </c>
      <c r="E30" s="77"/>
      <c r="F30" s="94"/>
      <c r="G30" s="75"/>
      <c r="H30" s="95"/>
      <c r="I30" s="77"/>
      <c r="J30" s="96"/>
      <c r="K30" s="77"/>
      <c r="L30" s="94"/>
      <c r="M30" s="77"/>
      <c r="N30" s="95"/>
      <c r="O30" s="77"/>
      <c r="P30" s="94"/>
    </row>
    <row r="31" spans="2:16">
      <c r="B31" s="79"/>
      <c r="C31" s="101"/>
      <c r="D31" s="109" t="s">
        <v>42</v>
      </c>
      <c r="E31" s="110"/>
      <c r="F31" s="108"/>
      <c r="G31" s="104"/>
      <c r="H31" s="105"/>
      <c r="I31" s="106"/>
      <c r="J31" s="107"/>
      <c r="K31" s="110">
        <v>197.23954890120561</v>
      </c>
      <c r="L31" s="108">
        <v>197.23954890120561</v>
      </c>
      <c r="M31" s="106"/>
      <c r="N31" s="105"/>
      <c r="O31" s="106"/>
      <c r="P31" s="108"/>
    </row>
    <row r="32" spans="2:16">
      <c r="B32" s="79"/>
      <c r="C32" s="101"/>
      <c r="D32" s="109" t="s">
        <v>104</v>
      </c>
      <c r="E32" s="106"/>
      <c r="F32" s="108"/>
      <c r="G32" s="104"/>
      <c r="H32" s="105"/>
      <c r="I32" s="106"/>
      <c r="J32" s="107"/>
      <c r="K32" s="106">
        <v>145.21000587230964</v>
      </c>
      <c r="L32" s="108">
        <v>145.21000587230964</v>
      </c>
      <c r="M32" s="106"/>
      <c r="N32" s="105"/>
      <c r="O32" s="106"/>
      <c r="P32" s="108"/>
    </row>
    <row r="33" spans="2:16">
      <c r="B33" s="79"/>
      <c r="C33" s="101"/>
      <c r="D33" s="109" t="s">
        <v>103</v>
      </c>
      <c r="E33" s="106"/>
      <c r="F33" s="108"/>
      <c r="G33" s="104"/>
      <c r="H33" s="105"/>
      <c r="I33" s="106"/>
      <c r="J33" s="107"/>
      <c r="K33" s="106">
        <v>0</v>
      </c>
      <c r="L33" s="108">
        <v>0</v>
      </c>
      <c r="M33" s="106"/>
      <c r="N33" s="105"/>
      <c r="O33" s="106"/>
      <c r="P33" s="108"/>
    </row>
    <row r="34" spans="2:16">
      <c r="B34" s="79"/>
      <c r="C34" s="101">
        <v>3.3</v>
      </c>
      <c r="D34" s="109" t="s">
        <v>21</v>
      </c>
      <c r="E34" s="110"/>
      <c r="F34" s="108"/>
      <c r="G34" s="104"/>
      <c r="H34" s="105"/>
      <c r="I34" s="106"/>
      <c r="J34" s="107"/>
      <c r="K34" s="110">
        <v>78.560847718388771</v>
      </c>
      <c r="L34" s="108">
        <v>78.560847718388771</v>
      </c>
      <c r="M34" s="106"/>
      <c r="N34" s="105"/>
      <c r="O34" s="106"/>
      <c r="P34" s="108"/>
    </row>
    <row r="35" spans="2:16">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439.74229156886827</v>
      </c>
      <c r="L35" s="112">
        <f t="shared" si="0"/>
        <v>439.74229156886827</v>
      </c>
      <c r="M35" s="111">
        <f t="shared" si="0"/>
        <v>0</v>
      </c>
      <c r="N35" s="112">
        <f t="shared" si="0"/>
        <v>0</v>
      </c>
      <c r="O35" s="111">
        <f t="shared" si="0"/>
        <v>0</v>
      </c>
      <c r="P35" s="112">
        <f t="shared" si="0"/>
        <v>0</v>
      </c>
    </row>
    <row r="36" spans="2:16" s="39" customFormat="1">
      <c r="B36" s="99"/>
      <c r="C36" s="100"/>
      <c r="D36" s="87"/>
      <c r="E36" s="88"/>
      <c r="F36" s="89"/>
      <c r="G36" s="90"/>
      <c r="H36" s="91"/>
      <c r="I36" s="88"/>
      <c r="J36" s="92"/>
      <c r="K36" s="88"/>
      <c r="L36" s="89"/>
      <c r="M36" s="88"/>
      <c r="N36" s="91"/>
      <c r="O36" s="88"/>
      <c r="P36" s="89"/>
    </row>
    <row r="37" spans="2:16">
      <c r="B37" s="113" t="s">
        <v>3</v>
      </c>
      <c r="C37" s="114" t="s">
        <v>47</v>
      </c>
      <c r="D37" s="115"/>
      <c r="E37" s="77"/>
      <c r="F37" s="94"/>
      <c r="G37" s="75"/>
      <c r="H37" s="95"/>
      <c r="I37" s="77"/>
      <c r="J37" s="96"/>
      <c r="K37" s="77"/>
      <c r="L37" s="94"/>
      <c r="M37" s="77"/>
      <c r="N37" s="95"/>
      <c r="O37" s="77"/>
      <c r="P37" s="94"/>
    </row>
    <row r="38" spans="2:16">
      <c r="B38" s="116"/>
      <c r="C38" s="101">
        <v>4.0999999999999996</v>
      </c>
      <c r="D38" s="109" t="s">
        <v>18</v>
      </c>
      <c r="E38" s="106"/>
      <c r="F38" s="108"/>
      <c r="G38" s="106"/>
      <c r="H38" s="108"/>
      <c r="I38" s="106"/>
      <c r="J38" s="108"/>
      <c r="K38" s="106"/>
      <c r="L38" s="108"/>
      <c r="M38" s="106"/>
      <c r="N38" s="108"/>
      <c r="O38" s="106"/>
      <c r="P38" s="108"/>
    </row>
    <row r="39" spans="2:16">
      <c r="B39" s="116"/>
      <c r="C39" s="101">
        <v>4.2</v>
      </c>
      <c r="D39" s="109" t="s">
        <v>19</v>
      </c>
      <c r="E39" s="106"/>
      <c r="F39" s="108"/>
      <c r="G39" s="106"/>
      <c r="H39" s="108"/>
      <c r="I39" s="106"/>
      <c r="J39" s="108"/>
      <c r="K39" s="106">
        <v>2388.893888214292</v>
      </c>
      <c r="L39" s="108">
        <v>2388.893888214292</v>
      </c>
      <c r="M39" s="106"/>
      <c r="N39" s="108"/>
      <c r="O39" s="106"/>
      <c r="P39" s="108"/>
    </row>
    <row r="40" spans="2:16">
      <c r="B40" s="116"/>
      <c r="C40" s="101">
        <v>4.3</v>
      </c>
      <c r="D40" s="109" t="s">
        <v>22</v>
      </c>
      <c r="E40" s="77"/>
      <c r="F40" s="94"/>
      <c r="G40" s="77"/>
      <c r="H40" s="94"/>
      <c r="I40" s="77"/>
      <c r="J40" s="94"/>
      <c r="K40" s="77"/>
      <c r="L40" s="94"/>
      <c r="M40" s="77"/>
      <c r="N40" s="94"/>
      <c r="O40" s="77"/>
      <c r="P40" s="94"/>
    </row>
    <row r="41" spans="2:16" ht="17.25" customHeight="1">
      <c r="B41" s="116"/>
      <c r="C41" s="101"/>
      <c r="D41" s="81" t="s">
        <v>122</v>
      </c>
      <c r="E41" s="110"/>
      <c r="F41" s="108"/>
      <c r="G41" s="110"/>
      <c r="H41" s="108"/>
      <c r="I41" s="110"/>
      <c r="J41" s="108"/>
      <c r="K41" s="110">
        <v>0</v>
      </c>
      <c r="L41" s="108">
        <v>0</v>
      </c>
      <c r="M41" s="110"/>
      <c r="N41" s="108"/>
      <c r="O41" s="110"/>
      <c r="P41" s="108"/>
    </row>
    <row r="42" spans="2:16" ht="30">
      <c r="B42" s="116"/>
      <c r="C42" s="117"/>
      <c r="D42" s="81" t="s">
        <v>123</v>
      </c>
      <c r="E42" s="110"/>
      <c r="F42" s="108"/>
      <c r="G42" s="110"/>
      <c r="H42" s="108"/>
      <c r="I42" s="110"/>
      <c r="J42" s="108"/>
      <c r="K42" s="110"/>
      <c r="L42" s="108"/>
      <c r="M42" s="110"/>
      <c r="N42" s="108"/>
      <c r="O42" s="110"/>
      <c r="P42" s="108"/>
    </row>
    <row r="43" spans="2:16">
      <c r="B43" s="116"/>
      <c r="C43" s="101">
        <v>4.4000000000000004</v>
      </c>
      <c r="D43" s="109" t="s">
        <v>20</v>
      </c>
      <c r="E43" s="110"/>
      <c r="F43" s="104"/>
      <c r="G43" s="110"/>
      <c r="H43" s="104"/>
      <c r="I43" s="110"/>
      <c r="J43" s="104"/>
      <c r="K43" s="110">
        <v>4951.1659304043005</v>
      </c>
      <c r="L43" s="104">
        <v>4951.1659304043005</v>
      </c>
      <c r="M43" s="110"/>
      <c r="N43" s="104"/>
      <c r="O43" s="110"/>
      <c r="P43" s="108"/>
    </row>
    <row r="44" spans="2:16">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7340.0598186185925</v>
      </c>
      <c r="L44" s="83">
        <f t="shared" si="1"/>
        <v>7340.0598186185925</v>
      </c>
      <c r="M44" s="82">
        <f t="shared" si="1"/>
        <v>0</v>
      </c>
      <c r="N44" s="118">
        <f t="shared" si="1"/>
        <v>0</v>
      </c>
      <c r="O44" s="82">
        <f t="shared" si="1"/>
        <v>0</v>
      </c>
      <c r="P44" s="83">
        <f t="shared" si="1"/>
        <v>0</v>
      </c>
    </row>
    <row r="45" spans="2:16" s="39" customFormat="1">
      <c r="B45" s="120"/>
      <c r="C45" s="121"/>
      <c r="D45" s="122"/>
      <c r="E45" s="77"/>
      <c r="F45" s="94"/>
      <c r="G45" s="75"/>
      <c r="H45" s="95"/>
      <c r="I45" s="77"/>
      <c r="J45" s="96"/>
      <c r="K45" s="77"/>
      <c r="L45" s="94"/>
      <c r="M45" s="77"/>
      <c r="N45" s="95"/>
      <c r="O45" s="77"/>
      <c r="P45" s="94"/>
    </row>
    <row r="46" spans="2:16">
      <c r="B46" s="113" t="s">
        <v>4</v>
      </c>
      <c r="C46" s="123" t="s">
        <v>48</v>
      </c>
      <c r="D46" s="124"/>
      <c r="E46" s="77"/>
      <c r="F46" s="94"/>
      <c r="G46" s="75"/>
      <c r="H46" s="95"/>
      <c r="I46" s="77"/>
      <c r="J46" s="96"/>
      <c r="K46" s="77"/>
      <c r="L46" s="94"/>
      <c r="M46" s="77"/>
      <c r="N46" s="95"/>
      <c r="O46" s="77"/>
      <c r="P46" s="94"/>
    </row>
    <row r="47" spans="2:16" s="39" customFormat="1">
      <c r="B47" s="97"/>
      <c r="C47" s="101">
        <v>5.0999999999999996</v>
      </c>
      <c r="D47" s="109" t="s">
        <v>5</v>
      </c>
      <c r="E47" s="125"/>
      <c r="F47" s="126"/>
      <c r="G47" s="125"/>
      <c r="H47" s="126"/>
      <c r="I47" s="125"/>
      <c r="J47" s="126"/>
      <c r="K47" s="408">
        <v>17</v>
      </c>
      <c r="L47" s="125">
        <v>17</v>
      </c>
      <c r="M47" s="125"/>
      <c r="N47" s="126"/>
      <c r="O47" s="125"/>
      <c r="P47" s="103"/>
    </row>
    <row r="48" spans="2:16" s="39" customFormat="1">
      <c r="B48" s="97"/>
      <c r="C48" s="101">
        <v>5.2</v>
      </c>
      <c r="D48" s="109" t="s">
        <v>27</v>
      </c>
      <c r="E48" s="125"/>
      <c r="F48" s="126"/>
      <c r="G48" s="125"/>
      <c r="H48" s="126"/>
      <c r="I48" s="125"/>
      <c r="J48" s="405"/>
      <c r="K48" s="408">
        <v>281</v>
      </c>
      <c r="L48" s="406">
        <v>281</v>
      </c>
      <c r="M48" s="125"/>
      <c r="N48" s="126"/>
      <c r="O48" s="125"/>
      <c r="P48" s="127"/>
    </row>
    <row r="49" spans="2:16" s="39" customFormat="1" ht="15.75" thickBot="1">
      <c r="B49" s="97"/>
      <c r="C49" s="101">
        <v>5.3</v>
      </c>
      <c r="D49" s="109" t="s">
        <v>23</v>
      </c>
      <c r="E49" s="128">
        <f>E48/12</f>
        <v>0</v>
      </c>
      <c r="F49" s="129">
        <f t="shared" ref="F49:P49" si="2">F48/12</f>
        <v>0</v>
      </c>
      <c r="G49" s="128">
        <f t="shared" si="2"/>
        <v>0</v>
      </c>
      <c r="H49" s="129">
        <f>H48/12</f>
        <v>0</v>
      </c>
      <c r="I49" s="128">
        <f t="shared" si="2"/>
        <v>0</v>
      </c>
      <c r="J49" s="129">
        <f t="shared" si="2"/>
        <v>0</v>
      </c>
      <c r="K49" s="128">
        <f t="shared" si="2"/>
        <v>23.416666666666668</v>
      </c>
      <c r="L49" s="129">
        <f t="shared" si="2"/>
        <v>23.416666666666668</v>
      </c>
      <c r="M49" s="128">
        <f>M48/12</f>
        <v>0</v>
      </c>
      <c r="N49" s="129">
        <f>N48/12</f>
        <v>0</v>
      </c>
      <c r="O49" s="128">
        <f t="shared" si="2"/>
        <v>0</v>
      </c>
      <c r="P49" s="129">
        <f t="shared" si="2"/>
        <v>0</v>
      </c>
    </row>
    <row r="50" spans="2:16" ht="45" customHeight="1">
      <c r="B50" s="130"/>
      <c r="C50" s="131"/>
      <c r="D50" s="132"/>
      <c r="E50" s="334" t="str">
        <f>"Grand Total as of "&amp;""&amp;TEXT(E$18,"MM/DD/YYYY")&amp;" for ALL markets in col. 1-12."</f>
        <v>Grand Total as of 12/31/2023 for ALL markets in col. 1-12.</v>
      </c>
      <c r="F50" s="133"/>
      <c r="G50" s="133"/>
      <c r="H50" s="133"/>
      <c r="I50" s="133"/>
      <c r="J50" s="133"/>
      <c r="K50" s="134"/>
      <c r="L50" s="133"/>
      <c r="M50" s="133"/>
      <c r="N50" s="133"/>
      <c r="O50" s="133"/>
      <c r="P50" s="135"/>
    </row>
    <row r="51" spans="2:16">
      <c r="B51" s="139" t="s">
        <v>56</v>
      </c>
      <c r="C51" s="140" t="s">
        <v>53</v>
      </c>
      <c r="D51" s="141"/>
      <c r="E51" s="392">
        <v>2033.7617864519127</v>
      </c>
      <c r="F51" s="142"/>
      <c r="G51" s="142"/>
      <c r="H51" s="142"/>
      <c r="I51" s="142"/>
      <c r="J51" s="142"/>
      <c r="K51" s="138"/>
      <c r="L51" s="142"/>
      <c r="M51" s="142"/>
      <c r="N51" s="142"/>
      <c r="O51" s="142"/>
      <c r="P51" s="143"/>
    </row>
    <row r="52" spans="2:16" ht="15.75" thickBot="1">
      <c r="B52" s="144" t="s">
        <v>57</v>
      </c>
      <c r="C52" s="145" t="s">
        <v>129</v>
      </c>
      <c r="D52" s="146"/>
      <c r="E52" s="147">
        <v>0</v>
      </c>
      <c r="F52" s="148"/>
      <c r="G52" s="148"/>
      <c r="H52" s="148"/>
      <c r="I52" s="148"/>
      <c r="J52" s="148"/>
      <c r="K52" s="149"/>
      <c r="L52" s="148"/>
      <c r="M52" s="148"/>
      <c r="N52" s="148"/>
      <c r="O52" s="148"/>
      <c r="P52" s="150"/>
    </row>
    <row r="53" spans="2:16">
      <c r="B53" s="24"/>
      <c r="C53" s="24"/>
      <c r="D53" s="24"/>
      <c r="E53" s="151"/>
      <c r="F53" s="151"/>
      <c r="G53" s="151"/>
      <c r="H53" s="151"/>
      <c r="I53" s="151"/>
      <c r="J53" s="151"/>
      <c r="K53" s="151"/>
      <c r="L53" s="151"/>
      <c r="M53" s="151"/>
      <c r="N53" s="151"/>
      <c r="O53" s="151"/>
      <c r="P53" s="151"/>
    </row>
    <row r="54" spans="2:16" ht="15.75">
      <c r="B54" s="152" t="s">
        <v>61</v>
      </c>
      <c r="C54" s="152"/>
      <c r="D54" s="152"/>
      <c r="E54" s="151"/>
      <c r="F54" s="151"/>
      <c r="G54" s="151"/>
      <c r="H54" s="151"/>
      <c r="I54" s="151"/>
      <c r="J54" s="151"/>
      <c r="K54" s="151"/>
      <c r="L54" s="151"/>
      <c r="M54" s="151"/>
      <c r="N54" s="151"/>
      <c r="O54" s="151"/>
      <c r="P54" s="151"/>
    </row>
    <row r="55" spans="2:16" ht="17.25" customHeight="1">
      <c r="B55" s="152"/>
      <c r="C55" s="249" t="s">
        <v>138</v>
      </c>
      <c r="D55" s="249"/>
      <c r="E55" s="151"/>
      <c r="F55" s="151"/>
      <c r="G55" s="151"/>
      <c r="H55" s="151"/>
      <c r="I55" s="151"/>
      <c r="J55" s="151"/>
      <c r="K55" s="151"/>
      <c r="L55" s="151"/>
      <c r="M55" s="151"/>
      <c r="N55" s="151"/>
      <c r="O55" s="151"/>
      <c r="P55" s="151"/>
    </row>
    <row r="56" spans="2:16" ht="16.5" customHeight="1">
      <c r="B56" s="152"/>
      <c r="C56" s="152" t="s">
        <v>70</v>
      </c>
      <c r="D56" s="47"/>
      <c r="E56" s="151"/>
      <c r="F56" s="151"/>
      <c r="G56" s="151"/>
      <c r="H56" s="151"/>
      <c r="I56" s="151"/>
      <c r="J56" s="151"/>
      <c r="K56" s="151"/>
      <c r="L56" s="151"/>
      <c r="M56" s="151"/>
      <c r="N56" s="151"/>
      <c r="O56" s="151"/>
      <c r="P56" s="151"/>
    </row>
    <row r="57" spans="2:16" ht="17.25" customHeight="1">
      <c r="B57" s="152"/>
      <c r="C57" s="152" t="s">
        <v>66</v>
      </c>
      <c r="D57" s="47"/>
    </row>
    <row r="58" spans="2:16" ht="17.25" customHeight="1">
      <c r="B58" s="153"/>
      <c r="C58" s="249" t="s">
        <v>101</v>
      </c>
      <c r="D58" s="249"/>
      <c r="E58" s="154"/>
    </row>
    <row r="59" spans="2:16" ht="13.15" customHeight="1">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6" type="noConversion"/>
  <conditionalFormatting sqref="E38:E39 E41:E42 E28:E29 E31:E35 G28:G29 G31:G34 I28:I29 I31:I34 E35:F35 E44 I44 G44 E47:F48">
    <cfRule type="cellIs" dxfId="46" priority="76" stopIfTrue="1" operator="lessThan">
      <formula>0</formula>
    </cfRule>
  </conditionalFormatting>
  <conditionalFormatting sqref="K28:K29 K31:K34 M28:M29 M31:M34 O28:O29 O31:O34 O44 M44 K44">
    <cfRule type="cellIs" dxfId="45" priority="45" stopIfTrue="1" operator="lessThan">
      <formula>0</formula>
    </cfRule>
  </conditionalFormatting>
  <conditionalFormatting sqref="G35:H35">
    <cfRule type="cellIs" dxfId="44" priority="17" stopIfTrue="1" operator="lessThan">
      <formula>0</formula>
    </cfRule>
  </conditionalFormatting>
  <conditionalFormatting sqref="I35:J35">
    <cfRule type="cellIs" dxfId="43" priority="16" stopIfTrue="1" operator="lessThan">
      <formula>0</formula>
    </cfRule>
  </conditionalFormatting>
  <conditionalFormatting sqref="K35:L35">
    <cfRule type="cellIs" dxfId="42" priority="15" stopIfTrue="1" operator="lessThan">
      <formula>0</formula>
    </cfRule>
  </conditionalFormatting>
  <conditionalFormatting sqref="M35:N35">
    <cfRule type="cellIs" dxfId="41" priority="14" stopIfTrue="1" operator="lessThan">
      <formula>0</formula>
    </cfRule>
  </conditionalFormatting>
  <conditionalFormatting sqref="O35:P35">
    <cfRule type="cellIs" dxfId="40" priority="13" stopIfTrue="1" operator="lessThan">
      <formula>0</formula>
    </cfRule>
  </conditionalFormatting>
  <conditionalFormatting sqref="G38:G39 I38:I39 K38:K39 M38:M39 O38:O39">
    <cfRule type="cellIs" dxfId="39" priority="12" stopIfTrue="1" operator="lessThan">
      <formula>0</formula>
    </cfRule>
  </conditionalFormatting>
  <conditionalFormatting sqref="F43">
    <cfRule type="cellIs" dxfId="38" priority="11" stopIfTrue="1" operator="lessThan">
      <formula>0</formula>
    </cfRule>
  </conditionalFormatting>
  <conditionalFormatting sqref="E43">
    <cfRule type="cellIs" dxfId="37" priority="9" stopIfTrue="1" operator="lessThan">
      <formula>0</formula>
    </cfRule>
  </conditionalFormatting>
  <conditionalFormatting sqref="H43 J43 L43 N43">
    <cfRule type="cellIs" dxfId="36" priority="7" stopIfTrue="1" operator="lessThan">
      <formula>0</formula>
    </cfRule>
  </conditionalFormatting>
  <conditionalFormatting sqref="G43 I43 K43 M43 O43">
    <cfRule type="cellIs" dxfId="35" priority="6" stopIfTrue="1" operator="lessThan">
      <formula>0</formula>
    </cfRule>
  </conditionalFormatting>
  <conditionalFormatting sqref="G41:G42 I41:I42 K41:K42 M41:M42 O41:O42">
    <cfRule type="cellIs" dxfId="34" priority="5" stopIfTrue="1" operator="lessThan">
      <formula>0</formula>
    </cfRule>
  </conditionalFormatting>
  <conditionalFormatting sqref="G47:J48 L47:O48">
    <cfRule type="cellIs" dxfId="33" priority="4" stopIfTrue="1" operator="lessThan">
      <formula>0</formula>
    </cfRule>
  </conditionalFormatting>
  <conditionalFormatting sqref="K47:K48">
    <cfRule type="cellIs" dxfId="0"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customProperties>
    <customPr name="xxe4aPID" r:id="rId2"/>
  </customPropertie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7030A0"/>
    <pageSetUpPr fitToPage="1"/>
  </sheetPr>
  <dimension ref="A1:P59"/>
  <sheetViews>
    <sheetView topLeftCell="A12" workbookViewId="0">
      <selection activeCell="K22" sqref="K22:L22"/>
    </sheetView>
    <sheetView topLeftCell="A25" workbookViewId="1">
      <selection activeCell="L30" sqref="L30"/>
    </sheetView>
  </sheetViews>
  <sheetFormatPr defaultColWidth="9.28515625" defaultRowHeight="15"/>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c r="B1" s="26" t="s">
        <v>139</v>
      </c>
      <c r="C1" s="24"/>
      <c r="D1" s="24"/>
    </row>
    <row r="2" spans="1:16" s="10" customFormat="1" ht="15.75">
      <c r="B2" s="40" t="s">
        <v>142</v>
      </c>
      <c r="C2" s="41"/>
      <c r="D2" s="41"/>
    </row>
    <row r="3" spans="1:16" ht="15.75">
      <c r="B3" s="26" t="s">
        <v>60</v>
      </c>
      <c r="C3" s="24"/>
      <c r="D3" s="156"/>
    </row>
    <row r="4" spans="1:16">
      <c r="B4" s="24"/>
      <c r="C4" s="24"/>
      <c r="D4" s="24"/>
    </row>
    <row r="5" spans="1:16" s="9" customFormat="1" ht="15.75">
      <c r="A5" s="12"/>
      <c r="B5" s="44" t="s">
        <v>87</v>
      </c>
      <c r="C5" s="45"/>
      <c r="D5" s="45"/>
      <c r="E5" s="11"/>
      <c r="F5" s="11"/>
      <c r="G5" s="11"/>
      <c r="I5" s="11"/>
      <c r="J5" s="11"/>
      <c r="K5" s="11"/>
      <c r="L5" s="11"/>
      <c r="M5" s="11"/>
      <c r="O5" s="11"/>
      <c r="P5" s="11"/>
    </row>
    <row r="6" spans="1:16" s="9" customFormat="1" ht="15" customHeight="1">
      <c r="A6" s="12"/>
      <c r="B6" s="382"/>
      <c r="C6" s="383"/>
      <c r="D6" s="197">
        <f>'Cover Page'!C7</f>
        <v>0</v>
      </c>
      <c r="E6" s="344"/>
      <c r="F6" s="344"/>
      <c r="G6" s="10"/>
      <c r="H6" s="23"/>
      <c r="K6" s="386"/>
      <c r="L6" s="386"/>
      <c r="M6" s="10"/>
      <c r="N6" s="23"/>
    </row>
    <row r="7" spans="1:16" s="9" customFormat="1" ht="15.75" customHeight="1">
      <c r="A7" s="12"/>
      <c r="B7" s="44" t="s">
        <v>88</v>
      </c>
      <c r="C7" s="45"/>
      <c r="D7" s="45"/>
      <c r="E7" s="345"/>
      <c r="F7" s="345"/>
      <c r="G7" s="10"/>
      <c r="H7" s="10"/>
      <c r="K7" s="10"/>
      <c r="L7" s="10"/>
      <c r="M7" s="10"/>
      <c r="N7" s="10"/>
    </row>
    <row r="8" spans="1:16" s="9" customFormat="1" ht="15" customHeight="1">
      <c r="A8" s="12"/>
      <c r="B8" s="384"/>
      <c r="C8" s="383"/>
      <c r="D8" s="198" t="str">
        <f>'Cover Page'!C8</f>
        <v>Standard Security Life Insurace Company of New York</v>
      </c>
      <c r="E8" s="345"/>
      <c r="F8" s="345"/>
      <c r="G8" s="10"/>
      <c r="H8" s="23"/>
      <c r="I8" s="11"/>
      <c r="J8" s="11"/>
      <c r="K8" s="386"/>
      <c r="L8" s="386"/>
      <c r="M8" s="10"/>
      <c r="N8" s="23"/>
      <c r="O8" s="11"/>
      <c r="P8" s="11"/>
    </row>
    <row r="9" spans="1:16" s="9" customFormat="1" ht="15.75" customHeight="1">
      <c r="A9" s="12"/>
      <c r="B9" s="54" t="s">
        <v>90</v>
      </c>
      <c r="C9" s="45"/>
      <c r="D9" s="45"/>
      <c r="E9" s="346" t="s">
        <v>124</v>
      </c>
      <c r="F9" s="345"/>
      <c r="G9" s="12"/>
      <c r="H9" s="12"/>
      <c r="I9" s="11"/>
      <c r="J9" s="11"/>
      <c r="K9" s="14"/>
      <c r="L9" s="14"/>
      <c r="M9" s="12"/>
      <c r="N9" s="12"/>
      <c r="O9" s="11"/>
      <c r="P9" s="11"/>
    </row>
    <row r="10" spans="1:16" s="9" customFormat="1" ht="15" customHeight="1">
      <c r="A10" s="12"/>
      <c r="B10" s="385"/>
      <c r="C10" s="383"/>
      <c r="D10" s="198">
        <f>'Cover Page'!C9</f>
        <v>0</v>
      </c>
      <c r="E10" s="345"/>
      <c r="F10" s="345"/>
      <c r="G10" s="12"/>
      <c r="H10" s="23"/>
      <c r="I10" s="11"/>
      <c r="J10" s="11"/>
      <c r="K10" s="386"/>
      <c r="L10" s="386"/>
      <c r="M10" s="12"/>
      <c r="N10" s="23"/>
      <c r="O10" s="11"/>
      <c r="P10" s="11"/>
    </row>
    <row r="11" spans="1:16" s="9" customFormat="1" ht="15.75" customHeight="1">
      <c r="A11" s="12"/>
      <c r="B11" s="54" t="s">
        <v>85</v>
      </c>
      <c r="C11" s="45"/>
      <c r="D11" s="45"/>
      <c r="E11" s="345"/>
      <c r="F11" s="345"/>
      <c r="G11" s="12"/>
      <c r="H11" s="15"/>
      <c r="I11" s="11"/>
      <c r="J11" s="11"/>
      <c r="K11" s="14"/>
      <c r="L11" s="14"/>
      <c r="M11" s="12"/>
      <c r="N11" s="15"/>
      <c r="O11" s="11"/>
      <c r="P11" s="11"/>
    </row>
    <row r="12" spans="1:16" s="9" customFormat="1">
      <c r="A12" s="12"/>
      <c r="B12" s="385"/>
      <c r="C12" s="383"/>
      <c r="D12" s="198" t="str">
        <f>'Cover Page'!C6</f>
        <v>2023</v>
      </c>
      <c r="E12" s="386"/>
      <c r="F12" s="386"/>
      <c r="G12" s="12"/>
      <c r="H12" s="23"/>
      <c r="I12" s="11"/>
      <c r="J12" s="11"/>
      <c r="K12" s="386"/>
      <c r="L12" s="386"/>
      <c r="M12" s="12"/>
      <c r="N12" s="23"/>
      <c r="O12" s="11"/>
      <c r="P12" s="11"/>
    </row>
    <row r="13" spans="1:16" s="9" customFormat="1">
      <c r="A13" s="12"/>
      <c r="B13" s="25"/>
      <c r="C13" s="25"/>
      <c r="D13" s="39"/>
      <c r="G13" s="16"/>
      <c r="H13" s="16"/>
      <c r="I13" s="11"/>
      <c r="J13" s="11"/>
      <c r="M13" s="16"/>
      <c r="N13" s="16"/>
      <c r="O13" s="11"/>
      <c r="P13" s="11"/>
    </row>
    <row r="14" spans="1:16" s="25" customFormat="1" ht="15.75" thickBot="1">
      <c r="A14" s="39"/>
      <c r="D14" s="158"/>
    </row>
    <row r="15" spans="1:16" s="25" customFormat="1" ht="16.5" thickBot="1">
      <c r="A15" s="39"/>
      <c r="D15" s="39"/>
      <c r="E15" s="320"/>
      <c r="F15" s="321"/>
      <c r="G15" s="321" t="s">
        <v>33</v>
      </c>
      <c r="H15" s="321"/>
      <c r="I15" s="321"/>
      <c r="J15" s="321"/>
      <c r="K15" s="320"/>
      <c r="L15" s="321"/>
      <c r="M15" s="321" t="s">
        <v>33</v>
      </c>
      <c r="N15" s="321"/>
      <c r="O15" s="321"/>
      <c r="P15" s="333"/>
    </row>
    <row r="16" spans="1:16" s="25" customFormat="1" ht="16.5" customHeight="1" thickBot="1">
      <c r="A16" s="39"/>
      <c r="D16" s="39"/>
      <c r="E16" s="322"/>
      <c r="F16" s="337"/>
      <c r="G16" s="339" t="s">
        <v>106</v>
      </c>
      <c r="H16" s="337"/>
      <c r="I16" s="337"/>
      <c r="J16" s="338"/>
      <c r="K16" s="323"/>
      <c r="L16" s="324"/>
      <c r="M16" s="325" t="s">
        <v>107</v>
      </c>
      <c r="N16" s="324"/>
      <c r="O16" s="324"/>
      <c r="P16" s="326"/>
    </row>
    <row r="17" spans="1:16" s="25" customFormat="1" ht="16.5" thickBot="1">
      <c r="A17" s="39"/>
      <c r="D17" s="39"/>
      <c r="E17" s="341" t="s">
        <v>8</v>
      </c>
      <c r="F17" s="340"/>
      <c r="G17" s="341"/>
      <c r="H17" s="343" t="s">
        <v>9</v>
      </c>
      <c r="I17" s="331" t="s">
        <v>10</v>
      </c>
      <c r="J17" s="332"/>
      <c r="K17" s="341" t="s">
        <v>8</v>
      </c>
      <c r="L17" s="342"/>
      <c r="M17" s="341" t="s">
        <v>9</v>
      </c>
      <c r="N17" s="342"/>
      <c r="O17" s="331" t="s">
        <v>10</v>
      </c>
      <c r="P17" s="332"/>
    </row>
    <row r="18" spans="1:16" s="25" customFormat="1">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c r="A19" s="39"/>
      <c r="B19" s="317"/>
      <c r="C19" s="314"/>
      <c r="D19" s="319" t="s">
        <v>152</v>
      </c>
      <c r="E19" s="62" t="str">
        <f>"12/31/"&amp;""&amp;'Cover Page'!C$6</f>
        <v>12/31/2023</v>
      </c>
      <c r="F19" s="63">
        <f>DATE(YEAR(E19)+0,MONTH(E19)+3,DAY(E19)+0)</f>
        <v>45382</v>
      </c>
      <c r="G19" s="62" t="str">
        <f>"12/31/"&amp;""&amp;'Cover Page'!C$6</f>
        <v>12/31/2023</v>
      </c>
      <c r="H19" s="64">
        <f>DATE(YEAR(G19)+0,MONTH(G19)+3,DAY(G19)+0)</f>
        <v>45382</v>
      </c>
      <c r="I19" s="62" t="str">
        <f>"12/31/"&amp;""&amp;'Cover Page'!C$6</f>
        <v>12/31/2023</v>
      </c>
      <c r="J19" s="64">
        <f>DATE(YEAR(I19)+0,MONTH(I19)+3,DAY(I19)+0)</f>
        <v>45382</v>
      </c>
      <c r="K19" s="62" t="str">
        <f>"12/31/"&amp;""&amp;'Cover Page'!C$6</f>
        <v>12/31/2023</v>
      </c>
      <c r="L19" s="64">
        <f>DATE(YEAR(K19)+0,MONTH(K19)+3,DAY(K19)+0)</f>
        <v>45382</v>
      </c>
      <c r="M19" s="62" t="str">
        <f>"12/31/"&amp;""&amp;'Cover Page'!C$6</f>
        <v>12/31/2023</v>
      </c>
      <c r="N19" s="64">
        <f>DATE(YEAR(M19)+0,MONTH(M19)+3,DAY(M19)+0)</f>
        <v>45382</v>
      </c>
      <c r="O19" s="62" t="str">
        <f>"12/31/"&amp;""&amp;'Cover Page'!C$6</f>
        <v>12/31/2023</v>
      </c>
      <c r="P19" s="64">
        <f>DATE(YEAR(O19)+0,MONTH(O19)+3,DAY(O19)+0)</f>
        <v>45382</v>
      </c>
    </row>
    <row r="20" spans="1:16" s="39" customFormat="1" ht="21" customHeight="1">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c r="A21" s="39"/>
      <c r="B21" s="70" t="s">
        <v>0</v>
      </c>
      <c r="C21" s="114" t="s">
        <v>64</v>
      </c>
      <c r="D21" s="161"/>
      <c r="E21" s="162"/>
      <c r="F21" s="163"/>
      <c r="G21" s="162"/>
      <c r="H21" s="164"/>
      <c r="I21" s="162"/>
      <c r="J21" s="163"/>
      <c r="K21" s="162"/>
      <c r="L21" s="163"/>
      <c r="M21" s="162"/>
      <c r="N21" s="164"/>
      <c r="O21" s="162"/>
      <c r="P21" s="163"/>
    </row>
    <row r="22" spans="1:16" s="25" customFormat="1">
      <c r="A22" s="39"/>
      <c r="B22" s="79"/>
      <c r="C22" s="80">
        <v>1.1000000000000001</v>
      </c>
      <c r="D22" s="109" t="s">
        <v>15</v>
      </c>
      <c r="E22" s="165"/>
      <c r="F22" s="166"/>
      <c r="G22" s="165"/>
      <c r="H22" s="166"/>
      <c r="I22" s="165"/>
      <c r="J22" s="166"/>
      <c r="K22" s="165">
        <v>13710.758478309055</v>
      </c>
      <c r="L22" s="166">
        <v>12544.120000000003</v>
      </c>
      <c r="M22" s="165"/>
      <c r="N22" s="166"/>
      <c r="O22" s="165"/>
      <c r="P22" s="166"/>
    </row>
    <row r="23" spans="1:16" s="25" customFormat="1">
      <c r="A23" s="39"/>
      <c r="B23" s="79"/>
      <c r="C23" s="80">
        <v>1.2</v>
      </c>
      <c r="D23" s="109" t="s">
        <v>16</v>
      </c>
      <c r="E23" s="165"/>
      <c r="F23" s="166"/>
      <c r="G23" s="165"/>
      <c r="H23" s="166"/>
      <c r="I23" s="165"/>
      <c r="J23" s="166"/>
      <c r="K23" s="165"/>
      <c r="L23" s="166"/>
      <c r="M23" s="165"/>
      <c r="N23" s="166"/>
      <c r="O23" s="165"/>
      <c r="P23" s="166"/>
    </row>
    <row r="24" spans="1:16" s="25" customFormat="1">
      <c r="A24" s="39"/>
      <c r="B24" s="79"/>
      <c r="C24" s="80">
        <v>1.3</v>
      </c>
      <c r="D24" s="109" t="s">
        <v>34</v>
      </c>
      <c r="E24" s="165"/>
      <c r="F24" s="166"/>
      <c r="G24" s="165"/>
      <c r="H24" s="166"/>
      <c r="I24" s="165"/>
      <c r="J24" s="166"/>
      <c r="K24" s="165"/>
      <c r="L24" s="166"/>
      <c r="M24" s="165"/>
      <c r="N24" s="166"/>
      <c r="O24" s="165"/>
      <c r="P24" s="166"/>
    </row>
    <row r="25" spans="1:16" s="25" customFormat="1">
      <c r="A25" s="39"/>
      <c r="B25" s="79"/>
      <c r="C25" s="80">
        <v>1.4</v>
      </c>
      <c r="D25" s="109" t="s">
        <v>17</v>
      </c>
      <c r="E25" s="165"/>
      <c r="F25" s="166"/>
      <c r="G25" s="165"/>
      <c r="H25" s="166"/>
      <c r="I25" s="165"/>
      <c r="J25" s="166"/>
      <c r="K25" s="165"/>
      <c r="L25" s="166"/>
      <c r="M25" s="165"/>
      <c r="N25" s="166"/>
      <c r="O25" s="165"/>
      <c r="P25" s="166"/>
    </row>
    <row r="26" spans="1:16" s="25" customFormat="1">
      <c r="A26" s="39"/>
      <c r="B26" s="167"/>
      <c r="C26" s="168"/>
      <c r="D26" s="137"/>
      <c r="E26" s="169"/>
      <c r="F26" s="170"/>
      <c r="G26" s="169"/>
      <c r="H26" s="171"/>
      <c r="I26" s="169"/>
      <c r="J26" s="170"/>
      <c r="K26" s="169"/>
      <c r="L26" s="170"/>
      <c r="M26" s="169"/>
      <c r="N26" s="171"/>
      <c r="O26" s="169"/>
      <c r="P26" s="170"/>
    </row>
    <row r="27" spans="1:16" s="25" customFormat="1">
      <c r="A27" s="39"/>
      <c r="B27" s="79" t="s">
        <v>1</v>
      </c>
      <c r="C27" s="123" t="s">
        <v>65</v>
      </c>
      <c r="D27" s="172"/>
      <c r="E27" s="173"/>
      <c r="F27" s="174"/>
      <c r="G27" s="173"/>
      <c r="H27" s="175"/>
      <c r="I27" s="173"/>
      <c r="J27" s="174"/>
      <c r="K27" s="173"/>
      <c r="L27" s="174"/>
      <c r="M27" s="173"/>
      <c r="N27" s="175"/>
      <c r="O27" s="173"/>
      <c r="P27" s="174"/>
    </row>
    <row r="28" spans="1:16" s="25" customFormat="1">
      <c r="A28" s="39"/>
      <c r="B28" s="79"/>
      <c r="C28" s="80">
        <v>2.1</v>
      </c>
      <c r="D28" s="109" t="s">
        <v>39</v>
      </c>
      <c r="E28" s="173"/>
      <c r="F28" s="174"/>
      <c r="G28" s="173"/>
      <c r="H28" s="175"/>
      <c r="I28" s="173"/>
      <c r="J28" s="174"/>
      <c r="K28" s="173"/>
      <c r="L28" s="174"/>
      <c r="M28" s="173"/>
      <c r="N28" s="175"/>
      <c r="O28" s="173"/>
      <c r="P28" s="174"/>
    </row>
    <row r="29" spans="1:16" s="25" customFormat="1">
      <c r="A29" s="39"/>
      <c r="B29" s="79"/>
      <c r="C29" s="80"/>
      <c r="D29" s="109" t="s">
        <v>55</v>
      </c>
      <c r="E29" s="165"/>
      <c r="F29" s="176"/>
      <c r="G29" s="165"/>
      <c r="H29" s="176"/>
      <c r="I29" s="165"/>
      <c r="J29" s="176"/>
      <c r="K29" s="165">
        <v>4994.22</v>
      </c>
      <c r="L29" s="176"/>
      <c r="M29" s="165"/>
      <c r="N29" s="176"/>
      <c r="O29" s="165"/>
      <c r="P29" s="176"/>
    </row>
    <row r="30" spans="1:16" s="25" customFormat="1" ht="28.5" customHeight="1">
      <c r="A30" s="39"/>
      <c r="B30" s="79"/>
      <c r="C30" s="80"/>
      <c r="D30" s="81" t="s">
        <v>54</v>
      </c>
      <c r="E30" s="177"/>
      <c r="F30" s="166"/>
      <c r="G30" s="177"/>
      <c r="H30" s="166"/>
      <c r="I30" s="177"/>
      <c r="J30" s="166"/>
      <c r="K30" s="177"/>
      <c r="L30" s="166">
        <v>3990.15</v>
      </c>
      <c r="M30" s="177"/>
      <c r="N30" s="166"/>
      <c r="O30" s="177"/>
      <c r="P30" s="166"/>
    </row>
    <row r="31" spans="1:16" s="39" customFormat="1">
      <c r="B31" s="97"/>
      <c r="C31" s="80">
        <v>2.2000000000000002</v>
      </c>
      <c r="D31" s="109" t="s">
        <v>35</v>
      </c>
      <c r="E31" s="173"/>
      <c r="F31" s="174"/>
      <c r="G31" s="173"/>
      <c r="H31" s="175"/>
      <c r="I31" s="173"/>
      <c r="J31" s="174"/>
      <c r="K31" s="173"/>
      <c r="L31" s="174"/>
      <c r="M31" s="173"/>
      <c r="N31" s="175"/>
      <c r="O31" s="173"/>
      <c r="P31" s="174"/>
    </row>
    <row r="32" spans="1:16" s="39" customFormat="1" ht="30">
      <c r="B32" s="97"/>
      <c r="C32" s="80"/>
      <c r="D32" s="81" t="s">
        <v>51</v>
      </c>
      <c r="E32" s="165"/>
      <c r="F32" s="176"/>
      <c r="G32" s="165"/>
      <c r="H32" s="178"/>
      <c r="I32" s="165"/>
      <c r="J32" s="176"/>
      <c r="K32" s="165"/>
      <c r="L32" s="176"/>
      <c r="M32" s="165"/>
      <c r="N32" s="178"/>
      <c r="O32" s="165"/>
      <c r="P32" s="176"/>
    </row>
    <row r="33" spans="1:16" s="39" customFormat="1" ht="30">
      <c r="B33" s="97"/>
      <c r="C33" s="80"/>
      <c r="D33" s="81" t="s">
        <v>44</v>
      </c>
      <c r="E33" s="177"/>
      <c r="F33" s="166"/>
      <c r="G33" s="177"/>
      <c r="H33" s="179"/>
      <c r="I33" s="177"/>
      <c r="J33" s="166"/>
      <c r="K33" s="177"/>
      <c r="L33" s="166"/>
      <c r="M33" s="177"/>
      <c r="N33" s="179"/>
      <c r="O33" s="177"/>
      <c r="P33" s="166"/>
    </row>
    <row r="34" spans="1:16" s="25" customFormat="1">
      <c r="A34" s="39"/>
      <c r="B34" s="79"/>
      <c r="C34" s="80">
        <v>2.2999999999999998</v>
      </c>
      <c r="D34" s="109" t="s">
        <v>28</v>
      </c>
      <c r="E34" s="165"/>
      <c r="F34" s="176"/>
      <c r="G34" s="165"/>
      <c r="H34" s="178"/>
      <c r="I34" s="165"/>
      <c r="J34" s="176"/>
      <c r="K34" s="165"/>
      <c r="L34" s="176"/>
      <c r="M34" s="165"/>
      <c r="N34" s="178"/>
      <c r="O34" s="165"/>
      <c r="P34" s="176"/>
    </row>
    <row r="35" spans="1:16" s="39" customFormat="1">
      <c r="B35" s="97"/>
      <c r="C35" s="80">
        <v>2.4</v>
      </c>
      <c r="D35" s="109" t="s">
        <v>36</v>
      </c>
      <c r="E35" s="173"/>
      <c r="F35" s="174"/>
      <c r="G35" s="173"/>
      <c r="H35" s="175"/>
      <c r="I35" s="173"/>
      <c r="J35" s="174"/>
      <c r="K35" s="173"/>
      <c r="L35" s="174"/>
      <c r="M35" s="173"/>
      <c r="N35" s="175"/>
      <c r="O35" s="173"/>
      <c r="P35" s="174"/>
    </row>
    <row r="36" spans="1:16" s="39" customFormat="1" ht="30">
      <c r="B36" s="97"/>
      <c r="C36" s="80"/>
      <c r="D36" s="81" t="s">
        <v>52</v>
      </c>
      <c r="E36" s="165"/>
      <c r="F36" s="176"/>
      <c r="G36" s="165"/>
      <c r="H36" s="178"/>
      <c r="I36" s="165"/>
      <c r="J36" s="176"/>
      <c r="K36" s="165"/>
      <c r="L36" s="176"/>
      <c r="M36" s="165"/>
      <c r="N36" s="178"/>
      <c r="O36" s="165"/>
      <c r="P36" s="176"/>
    </row>
    <row r="37" spans="1:16" s="39" customFormat="1" ht="30">
      <c r="B37" s="97"/>
      <c r="C37" s="80"/>
      <c r="D37" s="81" t="s">
        <v>43</v>
      </c>
      <c r="E37" s="177"/>
      <c r="F37" s="166"/>
      <c r="G37" s="177"/>
      <c r="H37" s="179"/>
      <c r="I37" s="177"/>
      <c r="J37" s="166"/>
      <c r="K37" s="177"/>
      <c r="L37" s="166">
        <v>217.86800351533495</v>
      </c>
      <c r="M37" s="177"/>
      <c r="N37" s="179"/>
      <c r="O37" s="177"/>
      <c r="P37" s="166"/>
    </row>
    <row r="38" spans="1:16" s="25" customFormat="1">
      <c r="A38" s="39"/>
      <c r="B38" s="79"/>
      <c r="C38" s="80">
        <v>2.5</v>
      </c>
      <c r="D38" s="109" t="s">
        <v>29</v>
      </c>
      <c r="E38" s="165"/>
      <c r="F38" s="176"/>
      <c r="G38" s="165"/>
      <c r="H38" s="178"/>
      <c r="I38" s="165"/>
      <c r="J38" s="176"/>
      <c r="K38" s="165"/>
      <c r="L38" s="176"/>
      <c r="M38" s="165"/>
      <c r="N38" s="178"/>
      <c r="O38" s="165"/>
      <c r="P38" s="176"/>
    </row>
    <row r="39" spans="1:16" s="25" customFormat="1">
      <c r="A39" s="39"/>
      <c r="B39" s="79"/>
      <c r="C39" s="80">
        <v>2.6</v>
      </c>
      <c r="D39" s="109" t="s">
        <v>31</v>
      </c>
      <c r="E39" s="173"/>
      <c r="F39" s="174"/>
      <c r="G39" s="173"/>
      <c r="H39" s="175"/>
      <c r="I39" s="173"/>
      <c r="J39" s="174"/>
      <c r="K39" s="173"/>
      <c r="L39" s="174"/>
      <c r="M39" s="173"/>
      <c r="N39" s="175"/>
      <c r="O39" s="173"/>
      <c r="P39" s="174"/>
    </row>
    <row r="40" spans="1:16" s="25" customFormat="1" ht="28.5" customHeight="1">
      <c r="A40" s="39"/>
      <c r="B40" s="79"/>
      <c r="C40" s="80"/>
      <c r="D40" s="81" t="s">
        <v>112</v>
      </c>
      <c r="E40" s="165"/>
      <c r="F40" s="176"/>
      <c r="G40" s="165"/>
      <c r="H40" s="178"/>
      <c r="I40" s="165"/>
      <c r="J40" s="176"/>
      <c r="K40" s="165"/>
      <c r="L40" s="176"/>
      <c r="M40" s="165"/>
      <c r="N40" s="178"/>
      <c r="O40" s="165"/>
      <c r="P40" s="176"/>
    </row>
    <row r="41" spans="1:16" s="25" customFormat="1" ht="27.95" customHeight="1">
      <c r="A41" s="39"/>
      <c r="B41" s="79"/>
      <c r="C41" s="80"/>
      <c r="D41" s="81" t="s">
        <v>113</v>
      </c>
      <c r="E41" s="177"/>
      <c r="F41" s="166"/>
      <c r="G41" s="177"/>
      <c r="H41" s="179"/>
      <c r="I41" s="177"/>
      <c r="J41" s="166"/>
      <c r="K41" s="177"/>
      <c r="L41" s="166"/>
      <c r="M41" s="177"/>
      <c r="N41" s="179"/>
      <c r="O41" s="177"/>
      <c r="P41" s="166"/>
    </row>
    <row r="42" spans="1:16" s="25" customFormat="1">
      <c r="A42" s="39"/>
      <c r="B42" s="79"/>
      <c r="C42" s="80">
        <v>2.7</v>
      </c>
      <c r="D42" s="109" t="s">
        <v>37</v>
      </c>
      <c r="E42" s="173"/>
      <c r="F42" s="174"/>
      <c r="G42" s="173"/>
      <c r="H42" s="175"/>
      <c r="I42" s="173"/>
      <c r="J42" s="174"/>
      <c r="K42" s="173"/>
      <c r="L42" s="174"/>
      <c r="M42" s="173"/>
      <c r="N42" s="175"/>
      <c r="O42" s="173"/>
      <c r="P42" s="174"/>
    </row>
    <row r="43" spans="1:16" s="25" customFormat="1">
      <c r="A43" s="39"/>
      <c r="B43" s="79"/>
      <c r="C43" s="80"/>
      <c r="D43" s="81" t="s">
        <v>114</v>
      </c>
      <c r="E43" s="165"/>
      <c r="F43" s="176"/>
      <c r="G43" s="165"/>
      <c r="H43" s="178"/>
      <c r="I43" s="165"/>
      <c r="J43" s="176"/>
      <c r="K43" s="165"/>
      <c r="L43" s="176"/>
      <c r="M43" s="165"/>
      <c r="N43" s="178"/>
      <c r="O43" s="165"/>
      <c r="P43" s="176"/>
    </row>
    <row r="44" spans="1:16" s="39" customFormat="1" ht="30">
      <c r="B44" s="97"/>
      <c r="C44" s="80"/>
      <c r="D44" s="81" t="s">
        <v>115</v>
      </c>
      <c r="E44" s="177"/>
      <c r="F44" s="166"/>
      <c r="G44" s="177"/>
      <c r="H44" s="179"/>
      <c r="I44" s="177"/>
      <c r="J44" s="166"/>
      <c r="K44" s="177"/>
      <c r="L44" s="166"/>
      <c r="M44" s="177"/>
      <c r="N44" s="179"/>
      <c r="O44" s="177"/>
      <c r="P44" s="166"/>
    </row>
    <row r="45" spans="1:16" s="25" customFormat="1">
      <c r="A45" s="39"/>
      <c r="B45" s="79"/>
      <c r="C45" s="180" t="s">
        <v>116</v>
      </c>
      <c r="D45" s="109" t="s">
        <v>30</v>
      </c>
      <c r="E45" s="165"/>
      <c r="F45" s="181"/>
      <c r="G45" s="165"/>
      <c r="H45" s="182"/>
      <c r="I45" s="165"/>
      <c r="J45" s="181"/>
      <c r="K45" s="165"/>
      <c r="L45" s="181"/>
      <c r="M45" s="165"/>
      <c r="N45" s="182"/>
      <c r="O45" s="165"/>
      <c r="P45" s="181"/>
    </row>
    <row r="46" spans="1:16" s="25" customFormat="1">
      <c r="A46" s="39"/>
      <c r="B46" s="79"/>
      <c r="C46" s="80">
        <v>2.9</v>
      </c>
      <c r="D46" s="109" t="s">
        <v>100</v>
      </c>
      <c r="E46" s="173"/>
      <c r="F46" s="183"/>
      <c r="G46" s="173"/>
      <c r="H46" s="184"/>
      <c r="I46" s="173"/>
      <c r="J46" s="183"/>
      <c r="K46" s="173"/>
      <c r="L46" s="183"/>
      <c r="M46" s="173"/>
      <c r="N46" s="184"/>
      <c r="O46" s="173"/>
      <c r="P46" s="183"/>
    </row>
    <row r="47" spans="1:16" s="25" customFormat="1">
      <c r="A47" s="39"/>
      <c r="B47" s="79"/>
      <c r="C47" s="80"/>
      <c r="D47" s="81" t="s">
        <v>117</v>
      </c>
      <c r="E47" s="165"/>
      <c r="F47" s="185"/>
      <c r="G47" s="165"/>
      <c r="H47" s="186"/>
      <c r="I47" s="165"/>
      <c r="J47" s="185"/>
      <c r="K47" s="165"/>
      <c r="L47" s="185"/>
      <c r="M47" s="165"/>
      <c r="N47" s="186"/>
      <c r="O47" s="165"/>
      <c r="P47" s="185"/>
    </row>
    <row r="48" spans="1:16" s="25" customFormat="1">
      <c r="A48" s="39"/>
      <c r="B48" s="79"/>
      <c r="C48" s="80"/>
      <c r="D48" s="109" t="s">
        <v>118</v>
      </c>
      <c r="E48" s="165"/>
      <c r="F48" s="185"/>
      <c r="G48" s="165"/>
      <c r="H48" s="186"/>
      <c r="I48" s="165"/>
      <c r="J48" s="185"/>
      <c r="K48" s="165"/>
      <c r="L48" s="185"/>
      <c r="M48" s="165"/>
      <c r="N48" s="186"/>
      <c r="O48" s="165"/>
      <c r="P48" s="185"/>
    </row>
    <row r="49" spans="1:16" s="25" customFormat="1">
      <c r="A49" s="39"/>
      <c r="B49" s="79"/>
      <c r="C49" s="80"/>
      <c r="D49" s="109" t="s">
        <v>119</v>
      </c>
      <c r="E49" s="165"/>
      <c r="F49" s="181"/>
      <c r="G49" s="165"/>
      <c r="H49" s="182"/>
      <c r="I49" s="165"/>
      <c r="J49" s="181"/>
      <c r="K49" s="165"/>
      <c r="L49" s="181"/>
      <c r="M49" s="165"/>
      <c r="N49" s="182"/>
      <c r="O49" s="165"/>
      <c r="P49" s="181"/>
    </row>
    <row r="50" spans="1:16" s="39" customFormat="1">
      <c r="B50" s="97"/>
      <c r="C50" s="187" t="s">
        <v>14</v>
      </c>
      <c r="D50" s="109" t="s">
        <v>26</v>
      </c>
      <c r="E50" s="165"/>
      <c r="F50" s="166"/>
      <c r="G50" s="165"/>
      <c r="H50" s="179"/>
      <c r="I50" s="165"/>
      <c r="J50" s="166"/>
      <c r="K50" s="165"/>
      <c r="L50" s="166"/>
      <c r="M50" s="165"/>
      <c r="N50" s="179"/>
      <c r="O50" s="165"/>
      <c r="P50" s="166"/>
    </row>
    <row r="51" spans="1:16" s="39" customFormat="1">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4994.22</v>
      </c>
      <c r="L51" s="190">
        <f>L30+L33+L37+L41+L44+L47+L48+L50</f>
        <v>4208.0180035153353</v>
      </c>
      <c r="M51" s="189">
        <f>M29+M32-M34+M36-M38+M40+M43-M45+M47+M48-M49+M50</f>
        <v>0</v>
      </c>
      <c r="N51" s="190">
        <f>N30+N33+N37+N41+N44+N47+N48+N50</f>
        <v>0</v>
      </c>
      <c r="O51" s="189">
        <f>O29+O32-O34+O36-O38+O40+O43-O45+O47+O48-O49+O50</f>
        <v>0</v>
      </c>
      <c r="P51" s="190">
        <f>P30+P33+P37+P41+P44+P47+P48+P50</f>
        <v>0</v>
      </c>
    </row>
    <row r="52" spans="1:16" s="25" customFormat="1" ht="15.75" thickBot="1">
      <c r="A52" s="39"/>
      <c r="B52" s="167"/>
      <c r="C52" s="136"/>
      <c r="D52" s="191"/>
      <c r="E52" s="192"/>
      <c r="F52" s="193"/>
      <c r="G52" s="192"/>
      <c r="H52" s="194"/>
      <c r="I52" s="192"/>
      <c r="J52" s="193"/>
      <c r="K52" s="192"/>
      <c r="L52" s="193"/>
      <c r="M52" s="192"/>
      <c r="N52" s="194"/>
      <c r="O52" s="192"/>
      <c r="P52" s="193"/>
    </row>
    <row r="53" spans="1:16" s="25" customFormat="1">
      <c r="A53" s="39"/>
      <c r="B53" s="24"/>
      <c r="C53" s="24"/>
      <c r="D53" s="24"/>
    </row>
    <row r="54" spans="1:16" s="25" customFormat="1" ht="15.75">
      <c r="A54" s="39"/>
      <c r="B54" s="152"/>
      <c r="C54" s="152" t="s">
        <v>61</v>
      </c>
      <c r="D54" s="152"/>
    </row>
    <row r="55" spans="1:16" s="25" customFormat="1" ht="13.15" customHeight="1">
      <c r="A55" s="39"/>
      <c r="B55" s="152"/>
      <c r="C55" s="152"/>
      <c r="D55" s="195" t="s">
        <v>138</v>
      </c>
    </row>
    <row r="56" spans="1:16" s="25" customFormat="1" ht="15.75">
      <c r="A56" s="39"/>
      <c r="B56" s="152"/>
      <c r="C56" s="152"/>
      <c r="D56" s="152" t="s">
        <v>71</v>
      </c>
    </row>
    <row r="57" spans="1:16" s="25" customFormat="1" ht="13.15" customHeight="1">
      <c r="A57" s="39"/>
      <c r="B57" s="152"/>
      <c r="C57" s="152"/>
      <c r="D57" s="152" t="s">
        <v>66</v>
      </c>
      <c r="E57" s="196"/>
    </row>
    <row r="58" spans="1:16" s="25" customFormat="1" ht="13.15" customHeight="1">
      <c r="A58" s="39"/>
      <c r="B58" s="24"/>
      <c r="C58" s="153"/>
      <c r="D58" s="195" t="s">
        <v>101</v>
      </c>
    </row>
    <row r="59" spans="1:16" s="25" customFormat="1" ht="13.15" customHeight="1">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1" priority="90" stopIfTrue="1" operator="lessThan">
      <formula>0</formula>
    </cfRule>
  </conditionalFormatting>
  <conditionalFormatting sqref="O49 O45 M45 M49 K45 K49 K40 M40 O40 O38 M38 K38 K34 M34 O34 L41 N41 P41 K32 M32 O32 K36 M36 O36 L33 N33 P33 L37 N37 P37 L44 N44 P44">
    <cfRule type="cellIs" dxfId="30" priority="14" stopIfTrue="1" operator="lessThan">
      <formula>0</formula>
    </cfRule>
  </conditionalFormatting>
  <conditionalFormatting sqref="G22:G25">
    <cfRule type="cellIs" dxfId="29" priority="11" stopIfTrue="1" operator="lessThan">
      <formula>0</formula>
    </cfRule>
  </conditionalFormatting>
  <conditionalFormatting sqref="I22:I25">
    <cfRule type="cellIs" dxfId="28" priority="10" stopIfTrue="1" operator="lessThan">
      <formula>0</formula>
    </cfRule>
  </conditionalFormatting>
  <conditionalFormatting sqref="K22:K25">
    <cfRule type="cellIs" dxfId="27" priority="9" stopIfTrue="1" operator="lessThan">
      <formula>0</formula>
    </cfRule>
  </conditionalFormatting>
  <conditionalFormatting sqref="M22:M25">
    <cfRule type="cellIs" dxfId="26" priority="8" stopIfTrue="1" operator="lessThan">
      <formula>0</formula>
    </cfRule>
  </conditionalFormatting>
  <conditionalFormatting sqref="O22:O25">
    <cfRule type="cellIs" dxfId="25" priority="7" stopIfTrue="1" operator="lessThan">
      <formula>0</formula>
    </cfRule>
  </conditionalFormatting>
  <conditionalFormatting sqref="G29 H30">
    <cfRule type="cellIs" dxfId="24" priority="6" stopIfTrue="1" operator="lessThan">
      <formula>0</formula>
    </cfRule>
  </conditionalFormatting>
  <conditionalFormatting sqref="I29 J30">
    <cfRule type="cellIs" dxfId="23" priority="5" stopIfTrue="1" operator="lessThan">
      <formula>0</formula>
    </cfRule>
  </conditionalFormatting>
  <conditionalFormatting sqref="K29">
    <cfRule type="cellIs" dxfId="22" priority="4" stopIfTrue="1" operator="lessThan">
      <formula>0</formula>
    </cfRule>
  </conditionalFormatting>
  <conditionalFormatting sqref="M29 N30">
    <cfRule type="cellIs" dxfId="21" priority="3" stopIfTrue="1" operator="lessThan">
      <formula>0</formula>
    </cfRule>
  </conditionalFormatting>
  <conditionalFormatting sqref="O29 P30">
    <cfRule type="cellIs" dxfId="20" priority="2" stopIfTrue="1" operator="lessThan">
      <formula>0</formula>
    </cfRule>
  </conditionalFormatting>
  <conditionalFormatting sqref="L30">
    <cfRule type="cellIs" dxfId="19"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customProperties>
    <customPr name="xxe4aPID"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7030A0"/>
    <pageSetUpPr fitToPage="1"/>
  </sheetPr>
  <dimension ref="A1:E87"/>
  <sheetViews>
    <sheetView topLeftCell="A10" workbookViewId="0">
      <selection activeCell="D19" sqref="D19"/>
    </sheetView>
    <sheetView workbookViewId="1"/>
  </sheetViews>
  <sheetFormatPr defaultRowHeight="15"/>
  <cols>
    <col min="1" max="1" width="1.85546875" style="2" customWidth="1"/>
    <col min="2" max="2" width="69.85546875" style="199" customWidth="1"/>
    <col min="3" max="3" width="18.5703125" customWidth="1"/>
    <col min="4" max="4" width="67.85546875" customWidth="1"/>
  </cols>
  <sheetData>
    <row r="1" spans="2:5" s="2" customFormat="1" ht="15.75">
      <c r="B1" s="26" t="s">
        <v>139</v>
      </c>
    </row>
    <row r="2" spans="2:5" s="5" customFormat="1" ht="15.75">
      <c r="B2" s="40" t="s">
        <v>143</v>
      </c>
    </row>
    <row r="3" spans="2:5" s="2" customFormat="1" ht="15.75">
      <c r="B3" s="26" t="s">
        <v>99</v>
      </c>
    </row>
    <row r="4" spans="2:5" s="2" customFormat="1">
      <c r="B4" s="24"/>
    </row>
    <row r="5" spans="2:5" s="2" customFormat="1" ht="15.75">
      <c r="B5" s="44" t="s">
        <v>87</v>
      </c>
    </row>
    <row r="6" spans="2:5" s="2" customFormat="1" ht="18.75" customHeight="1">
      <c r="B6" s="197">
        <f>'Cover Page'!C7</f>
        <v>0</v>
      </c>
      <c r="D6" s="347" t="s">
        <v>125</v>
      </c>
    </row>
    <row r="7" spans="2:5" s="2" customFormat="1" ht="15.75" customHeight="1">
      <c r="B7" s="44" t="s">
        <v>88</v>
      </c>
    </row>
    <row r="8" spans="2:5" s="2" customFormat="1" ht="15" customHeight="1">
      <c r="B8" s="198" t="str">
        <f>'Cover Page'!C8</f>
        <v>Standard Security Life Insurace Company of New York</v>
      </c>
    </row>
    <row r="9" spans="2:5" s="2" customFormat="1" ht="15.75" customHeight="1">
      <c r="B9" s="54" t="s">
        <v>90</v>
      </c>
    </row>
    <row r="10" spans="2:5" s="2" customFormat="1" ht="15" customHeight="1">
      <c r="B10" s="198">
        <f>'Cover Page'!C9</f>
        <v>0</v>
      </c>
    </row>
    <row r="11" spans="2:5" s="2" customFormat="1" ht="15.75">
      <c r="B11" s="54" t="s">
        <v>85</v>
      </c>
    </row>
    <row r="12" spans="2:5" s="2" customFormat="1">
      <c r="B12" s="198" t="str">
        <f>'Cover Page'!C6</f>
        <v>2023</v>
      </c>
    </row>
    <row r="13" spans="2:5" s="2" customFormat="1">
      <c r="B13" s="199"/>
    </row>
    <row r="14" spans="2:5" s="2" customFormat="1" ht="15.75" thickBot="1">
      <c r="B14" s="199"/>
    </row>
    <row r="15" spans="2:5" s="199" customFormat="1" ht="16.5" thickBot="1">
      <c r="B15" s="200" t="s">
        <v>74</v>
      </c>
      <c r="C15" s="207" t="s">
        <v>75</v>
      </c>
      <c r="D15" s="396" t="s">
        <v>76</v>
      </c>
      <c r="E15" s="208"/>
    </row>
    <row r="16" spans="2:5" s="210" customFormat="1" ht="15.75" thickBot="1">
      <c r="B16" s="201">
        <v>1</v>
      </c>
      <c r="C16" s="209">
        <v>2</v>
      </c>
      <c r="D16" s="393">
        <v>3</v>
      </c>
    </row>
    <row r="17" spans="2:5" s="199" customFormat="1" ht="15.75">
      <c r="B17" s="202" t="s">
        <v>77</v>
      </c>
      <c r="C17" s="211"/>
      <c r="D17" s="349"/>
      <c r="E17" s="208"/>
    </row>
    <row r="18" spans="2:5" s="199" customFormat="1" ht="35.25" customHeight="1">
      <c r="B18" s="203"/>
      <c r="C18" s="212"/>
      <c r="D18" s="350" t="s">
        <v>161</v>
      </c>
      <c r="E18" s="208"/>
    </row>
    <row r="19" spans="2:5" s="199" customFormat="1" ht="35.25" customHeight="1">
      <c r="B19" s="203"/>
      <c r="C19" s="212"/>
      <c r="D19" s="350"/>
      <c r="E19" s="208"/>
    </row>
    <row r="20" spans="2:5" s="199" customFormat="1" ht="35.25" customHeight="1">
      <c r="B20" s="203"/>
      <c r="C20" s="212"/>
      <c r="D20" s="350"/>
      <c r="E20" s="208"/>
    </row>
    <row r="21" spans="2:5" s="199" customFormat="1" ht="35.25" customHeight="1">
      <c r="B21" s="203"/>
      <c r="C21" s="212"/>
      <c r="D21" s="350"/>
      <c r="E21" s="208"/>
    </row>
    <row r="22" spans="2:5" s="199" customFormat="1" ht="35.25" customHeight="1">
      <c r="B22" s="203"/>
      <c r="C22" s="212"/>
      <c r="D22" s="350"/>
      <c r="E22" s="208"/>
    </row>
    <row r="23" spans="2:5" s="199" customFormat="1" ht="35.25" customHeight="1" thickBot="1">
      <c r="B23" s="203"/>
      <c r="C23" s="212"/>
      <c r="D23" s="350"/>
      <c r="E23" s="208"/>
    </row>
    <row r="24" spans="2:5" s="199" customFormat="1" ht="15.75">
      <c r="B24" s="202" t="s">
        <v>78</v>
      </c>
      <c r="C24" s="211"/>
      <c r="D24" s="349"/>
      <c r="E24" s="208"/>
    </row>
    <row r="25" spans="2:5" s="199" customFormat="1">
      <c r="B25" s="204" t="s">
        <v>79</v>
      </c>
      <c r="C25" s="213"/>
      <c r="D25" s="348"/>
      <c r="E25" s="208"/>
    </row>
    <row r="26" spans="2:5" s="199" customFormat="1" ht="35.25" customHeight="1">
      <c r="B26" s="203" t="s">
        <v>163</v>
      </c>
      <c r="C26" s="212"/>
      <c r="D26" s="350" t="s">
        <v>162</v>
      </c>
      <c r="E26" s="208"/>
    </row>
    <row r="27" spans="2:5" s="199" customFormat="1" ht="35.25" customHeight="1">
      <c r="B27" s="203"/>
      <c r="C27" s="212"/>
      <c r="D27" s="350"/>
      <c r="E27" s="208"/>
    </row>
    <row r="28" spans="2:5" s="199" customFormat="1" ht="35.25" customHeight="1">
      <c r="B28" s="203"/>
      <c r="C28" s="212"/>
      <c r="D28" s="350"/>
      <c r="E28" s="208"/>
    </row>
    <row r="29" spans="2:5" s="199" customFormat="1" ht="35.25" customHeight="1">
      <c r="B29" s="203"/>
      <c r="C29" s="214"/>
      <c r="D29" s="350"/>
      <c r="E29" s="208"/>
    </row>
    <row r="30" spans="2:5" s="199" customFormat="1" ht="35.25" customHeight="1">
      <c r="B30" s="203"/>
      <c r="C30" s="214"/>
      <c r="D30" s="350"/>
      <c r="E30" s="208"/>
    </row>
    <row r="31" spans="2:5" s="199" customFormat="1" ht="35.25" customHeight="1">
      <c r="B31" s="203"/>
      <c r="C31" s="215"/>
      <c r="D31" s="350"/>
      <c r="E31" s="208"/>
    </row>
    <row r="32" spans="2:5" s="199" customFormat="1">
      <c r="B32" s="205" t="s">
        <v>80</v>
      </c>
      <c r="C32" s="216"/>
      <c r="D32" s="348"/>
      <c r="E32" s="208"/>
    </row>
    <row r="33" spans="2:5" s="199" customFormat="1" ht="35.25" customHeight="1">
      <c r="B33" s="203" t="s">
        <v>164</v>
      </c>
      <c r="C33" s="212"/>
      <c r="D33" s="350" t="s">
        <v>165</v>
      </c>
      <c r="E33" s="208"/>
    </row>
    <row r="34" spans="2:5" s="199" customFormat="1" ht="35.25" customHeight="1">
      <c r="B34" s="203"/>
      <c r="C34" s="212"/>
      <c r="D34" s="350"/>
      <c r="E34" s="208"/>
    </row>
    <row r="35" spans="2:5" s="199" customFormat="1" ht="35.25" customHeight="1">
      <c r="B35" s="203"/>
      <c r="C35" s="212"/>
      <c r="D35" s="350"/>
      <c r="E35" s="208"/>
    </row>
    <row r="36" spans="2:5" s="199" customFormat="1" ht="35.25" customHeight="1">
      <c r="B36" s="203"/>
      <c r="C36" s="214"/>
      <c r="D36" s="350"/>
      <c r="E36" s="208"/>
    </row>
    <row r="37" spans="2:5" s="199" customFormat="1" ht="35.25" customHeight="1">
      <c r="B37" s="203"/>
      <c r="C37" s="214"/>
      <c r="D37" s="350"/>
      <c r="E37" s="208"/>
    </row>
    <row r="38" spans="2:5" s="199" customFormat="1" ht="35.25" customHeight="1">
      <c r="B38" s="203"/>
      <c r="C38" s="215"/>
      <c r="D38" s="350"/>
      <c r="E38" s="208"/>
    </row>
    <row r="39" spans="2:5" s="199" customFormat="1">
      <c r="B39" s="205" t="s">
        <v>81</v>
      </c>
      <c r="C39" s="216"/>
      <c r="D39" s="348"/>
      <c r="E39" s="208"/>
    </row>
    <row r="40" spans="2:5" s="199" customFormat="1" ht="35.25" customHeight="1">
      <c r="B40" s="203"/>
      <c r="C40" s="212"/>
      <c r="D40" s="350"/>
      <c r="E40" s="208"/>
    </row>
    <row r="41" spans="2:5" s="199" customFormat="1" ht="35.25" customHeight="1">
      <c r="B41" s="203"/>
      <c r="C41" s="212"/>
      <c r="D41" s="350"/>
      <c r="E41" s="208"/>
    </row>
    <row r="42" spans="2:5" s="199" customFormat="1" ht="35.25" customHeight="1">
      <c r="B42" s="203"/>
      <c r="C42" s="212"/>
      <c r="D42" s="350"/>
      <c r="E42" s="208"/>
    </row>
    <row r="43" spans="2:5" s="199" customFormat="1" ht="35.25" customHeight="1">
      <c r="B43" s="203"/>
      <c r="C43" s="214"/>
      <c r="D43" s="350"/>
      <c r="E43" s="208"/>
    </row>
    <row r="44" spans="2:5" s="199" customFormat="1" ht="35.25" customHeight="1">
      <c r="B44" s="203"/>
      <c r="C44" s="214"/>
      <c r="D44" s="350"/>
      <c r="E44" s="208"/>
    </row>
    <row r="45" spans="2:5" s="199" customFormat="1" ht="35.25" customHeight="1">
      <c r="B45" s="203"/>
      <c r="C45" s="215"/>
      <c r="D45" s="350"/>
      <c r="E45" s="208"/>
    </row>
    <row r="46" spans="2:5" s="199" customFormat="1">
      <c r="B46" s="205" t="s">
        <v>82</v>
      </c>
      <c r="C46" s="216"/>
      <c r="D46" s="348"/>
      <c r="E46" s="208"/>
    </row>
    <row r="47" spans="2:5" s="199" customFormat="1" ht="35.25" customHeight="1">
      <c r="B47" s="203" t="s">
        <v>166</v>
      </c>
      <c r="C47" s="212"/>
      <c r="D47" s="350" t="s">
        <v>169</v>
      </c>
      <c r="E47" s="208"/>
    </row>
    <row r="48" spans="2:5" s="199" customFormat="1" ht="35.25" customHeight="1">
      <c r="B48" s="203" t="s">
        <v>167</v>
      </c>
      <c r="C48" s="212"/>
      <c r="D48" s="350" t="s">
        <v>170</v>
      </c>
      <c r="E48" s="208"/>
    </row>
    <row r="49" spans="2:5" s="199" customFormat="1" ht="35.25" customHeight="1">
      <c r="B49" s="203" t="s">
        <v>168</v>
      </c>
      <c r="C49" s="212"/>
      <c r="D49" s="350" t="s">
        <v>171</v>
      </c>
      <c r="E49" s="208"/>
    </row>
    <row r="50" spans="2:5" s="199" customFormat="1" ht="35.25" customHeight="1">
      <c r="B50" s="203"/>
      <c r="C50" s="214"/>
      <c r="D50" s="350"/>
      <c r="E50" s="208"/>
    </row>
    <row r="51" spans="2:5" s="199" customFormat="1" ht="35.25" customHeight="1">
      <c r="B51" s="203"/>
      <c r="C51" s="214"/>
      <c r="D51" s="350"/>
      <c r="E51" s="208"/>
    </row>
    <row r="52" spans="2:5" s="199" customFormat="1" ht="35.25" customHeight="1" thickBot="1">
      <c r="B52" s="203"/>
      <c r="C52" s="215"/>
      <c r="D52" s="350"/>
      <c r="E52" s="208"/>
    </row>
    <row r="53" spans="2:5" s="199" customFormat="1" ht="15.75">
      <c r="B53" s="202" t="s">
        <v>108</v>
      </c>
      <c r="C53" s="211"/>
      <c r="D53" s="349"/>
      <c r="E53" s="208"/>
    </row>
    <row r="54" spans="2:5" s="199" customFormat="1">
      <c r="B54" s="206" t="s">
        <v>109</v>
      </c>
      <c r="C54" s="213"/>
      <c r="D54" s="348"/>
      <c r="E54" s="208"/>
    </row>
    <row r="55" spans="2:5" s="219" customFormat="1" ht="35.25" customHeight="1">
      <c r="B55" s="203"/>
      <c r="C55" s="217"/>
      <c r="D55" s="350"/>
      <c r="E55" s="218"/>
    </row>
    <row r="56" spans="2:5" s="219" customFormat="1" ht="35.25" customHeight="1">
      <c r="B56" s="203"/>
      <c r="C56" s="214"/>
      <c r="D56" s="350"/>
      <c r="E56" s="218"/>
    </row>
    <row r="57" spans="2:5" s="219" customFormat="1" ht="35.25" customHeight="1">
      <c r="B57" s="203"/>
      <c r="C57" s="214"/>
      <c r="D57" s="350"/>
      <c r="E57" s="218"/>
    </row>
    <row r="58" spans="2:5" s="219" customFormat="1" ht="35.25" customHeight="1">
      <c r="B58" s="203"/>
      <c r="C58" s="214"/>
      <c r="D58" s="350"/>
      <c r="E58" s="218"/>
    </row>
    <row r="59" spans="2:5" s="219" customFormat="1" ht="35.25" customHeight="1">
      <c r="B59" s="203"/>
      <c r="C59" s="214"/>
      <c r="D59" s="350"/>
      <c r="E59" s="218"/>
    </row>
    <row r="60" spans="2:5" s="219" customFormat="1" ht="35.25" customHeight="1">
      <c r="B60" s="203"/>
      <c r="C60" s="220"/>
      <c r="D60" s="350"/>
      <c r="E60" s="218"/>
    </row>
    <row r="61" spans="2:5" s="199" customFormat="1">
      <c r="B61" s="206" t="s">
        <v>110</v>
      </c>
      <c r="C61" s="213"/>
      <c r="D61" s="348"/>
      <c r="E61" s="208"/>
    </row>
    <row r="62" spans="2:5" s="219" customFormat="1" ht="35.25" customHeight="1">
      <c r="B62" s="203" t="s">
        <v>172</v>
      </c>
      <c r="C62" s="217"/>
      <c r="D62" s="350" t="s">
        <v>173</v>
      </c>
      <c r="E62" s="218"/>
    </row>
    <row r="63" spans="2:5" s="219" customFormat="1" ht="35.25" customHeight="1">
      <c r="B63" s="203"/>
      <c r="C63" s="212"/>
      <c r="D63" s="350"/>
      <c r="E63" s="218"/>
    </row>
    <row r="64" spans="2:5" s="219" customFormat="1" ht="35.25" customHeight="1">
      <c r="B64" s="203"/>
      <c r="C64" s="214"/>
      <c r="D64" s="350"/>
      <c r="E64" s="218"/>
    </row>
    <row r="65" spans="2:5" s="219" customFormat="1" ht="35.25" customHeight="1">
      <c r="B65" s="203"/>
      <c r="C65" s="214"/>
      <c r="D65" s="350"/>
      <c r="E65" s="218"/>
    </row>
    <row r="66" spans="2:5" s="219" customFormat="1" ht="35.25" customHeight="1">
      <c r="B66" s="203"/>
      <c r="C66" s="214"/>
      <c r="D66" s="350"/>
      <c r="E66" s="218"/>
    </row>
    <row r="67" spans="2:5" s="219" customFormat="1" ht="35.25" customHeight="1">
      <c r="B67" s="203"/>
      <c r="C67" s="220"/>
      <c r="D67" s="350"/>
      <c r="E67" s="218"/>
    </row>
    <row r="68" spans="2:5" s="199" customFormat="1">
      <c r="B68" s="206" t="s">
        <v>111</v>
      </c>
      <c r="C68" s="213"/>
      <c r="D68" s="348"/>
      <c r="E68" s="208"/>
    </row>
    <row r="69" spans="2:5" s="219" customFormat="1" ht="35.25" customHeight="1">
      <c r="B69" s="203"/>
      <c r="C69" s="217"/>
      <c r="D69" s="350"/>
      <c r="E69" s="218"/>
    </row>
    <row r="70" spans="2:5" s="219" customFormat="1" ht="35.25" customHeight="1">
      <c r="B70" s="203"/>
      <c r="C70" s="212"/>
      <c r="D70" s="350"/>
      <c r="E70" s="218"/>
    </row>
    <row r="71" spans="2:5" s="219" customFormat="1" ht="35.25" customHeight="1">
      <c r="B71" s="203"/>
      <c r="C71" s="214"/>
      <c r="D71" s="350"/>
      <c r="E71" s="218"/>
    </row>
    <row r="72" spans="2:5" s="219" customFormat="1" ht="35.25" customHeight="1">
      <c r="B72" s="203"/>
      <c r="C72" s="214"/>
      <c r="D72" s="350"/>
      <c r="E72" s="218"/>
    </row>
    <row r="73" spans="2:5" s="219" customFormat="1" ht="35.25" customHeight="1">
      <c r="B73" s="203"/>
      <c r="C73" s="214"/>
      <c r="D73" s="350"/>
      <c r="E73" s="218"/>
    </row>
    <row r="74" spans="2:5" s="219" customFormat="1" ht="35.25" customHeight="1">
      <c r="B74" s="203"/>
      <c r="C74" s="220"/>
      <c r="D74" s="350"/>
      <c r="E74" s="218"/>
    </row>
    <row r="75" spans="2:5" s="199" customFormat="1">
      <c r="B75" s="206" t="s">
        <v>128</v>
      </c>
      <c r="C75" s="213"/>
      <c r="D75" s="348"/>
      <c r="E75" s="208"/>
    </row>
    <row r="76" spans="2:5" s="219" customFormat="1" ht="35.25" customHeight="1">
      <c r="B76" s="203"/>
      <c r="C76" s="217"/>
      <c r="D76" s="350"/>
      <c r="E76" s="218"/>
    </row>
    <row r="77" spans="2:5" s="219" customFormat="1" ht="35.25" customHeight="1">
      <c r="B77" s="203"/>
      <c r="C77" s="212"/>
      <c r="D77" s="350"/>
      <c r="E77" s="218"/>
    </row>
    <row r="78" spans="2:5" s="219" customFormat="1" ht="35.25" customHeight="1">
      <c r="B78" s="203"/>
      <c r="C78" s="214"/>
      <c r="D78" s="350"/>
      <c r="E78" s="218"/>
    </row>
    <row r="79" spans="2:5" s="219" customFormat="1" ht="35.25" customHeight="1">
      <c r="B79" s="203"/>
      <c r="C79" s="214"/>
      <c r="D79" s="350"/>
      <c r="E79" s="218"/>
    </row>
    <row r="80" spans="2:5" s="219" customFormat="1" ht="35.25" customHeight="1">
      <c r="B80" s="203"/>
      <c r="C80" s="214"/>
      <c r="D80" s="350"/>
      <c r="E80" s="218"/>
    </row>
    <row r="81" spans="2:5" s="219" customFormat="1" ht="35.25" customHeight="1" thickBot="1">
      <c r="B81" s="394"/>
      <c r="C81" s="221"/>
      <c r="D81" s="395"/>
      <c r="E81" s="218"/>
    </row>
    <row r="82" spans="2:5" s="199" customFormat="1"/>
    <row r="83" spans="2:5" s="199" customFormat="1" ht="15.75">
      <c r="B83" s="152" t="s">
        <v>61</v>
      </c>
      <c r="C83" s="152"/>
    </row>
    <row r="84" spans="2:5" s="199" customFormat="1" ht="15.75">
      <c r="B84" s="312" t="s">
        <v>138</v>
      </c>
      <c r="C84" s="312"/>
    </row>
    <row r="85" spans="2:5" s="199" customFormat="1" ht="15.75">
      <c r="B85" s="152" t="s">
        <v>70</v>
      </c>
      <c r="C85" s="47"/>
    </row>
    <row r="86" spans="2:5" s="199" customFormat="1" ht="15.75">
      <c r="B86" s="152" t="s">
        <v>66</v>
      </c>
      <c r="C86" s="47"/>
    </row>
    <row r="87" spans="2:5" s="199" customFormat="1" ht="15.75">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customProperties>
    <customPr name="xxe4aP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7030A0"/>
    <pageSetUpPr autoPageBreaks="0" fitToPage="1"/>
  </sheetPr>
  <dimension ref="A1:AB42"/>
  <sheetViews>
    <sheetView topLeftCell="A7" workbookViewId="0">
      <pane xSplit="4" ySplit="12" topLeftCell="L26" activePane="bottomRight" state="frozen"/>
      <selection activeCell="A7" sqref="A7"/>
      <selection pane="topRight" activeCell="E7" sqref="E7"/>
      <selection pane="bottomLeft" activeCell="A19" sqref="A19"/>
      <selection pane="bottomRight" activeCell="R31" sqref="R31"/>
    </sheetView>
    <sheetView topLeftCell="E15" workbookViewId="1">
      <selection activeCell="S26" sqref="S26"/>
    </sheetView>
  </sheetViews>
  <sheetFormatPr defaultColWidth="9.28515625" defaultRowHeight="15"/>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c r="B1" s="26" t="s">
        <v>139</v>
      </c>
      <c r="C1" s="47"/>
      <c r="D1" s="47"/>
      <c r="E1" s="22"/>
      <c r="F1" s="1"/>
      <c r="G1" s="1"/>
      <c r="H1" s="11"/>
      <c r="I1" s="11"/>
      <c r="J1" s="6"/>
      <c r="K1" s="7"/>
      <c r="L1" s="7"/>
      <c r="M1" s="7"/>
      <c r="N1" s="9"/>
      <c r="Q1" s="19"/>
      <c r="R1" s="11"/>
      <c r="S1" s="11"/>
      <c r="T1" s="11"/>
      <c r="U1" s="11"/>
      <c r="V1" s="6"/>
      <c r="W1" s="7"/>
      <c r="X1" s="7"/>
      <c r="Y1" s="7"/>
      <c r="Z1" s="9"/>
    </row>
    <row r="2" spans="1:28" s="12" customFormat="1" ht="15.7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c r="B8" s="384"/>
      <c r="C8" s="383"/>
      <c r="D8" s="385" t="str">
        <f>'Cover Page'!C8</f>
        <v>Standard Security Life Insurace Company of New York</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c r="B12" s="384"/>
      <c r="C12" s="383"/>
      <c r="D12" s="385"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c r="B14" s="224"/>
      <c r="C14" s="224"/>
      <c r="D14" s="224"/>
    </row>
    <row r="15" spans="1:28" s="49" customFormat="1" ht="16.5" thickBot="1">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c r="B21" s="228"/>
      <c r="C21" s="80">
        <v>1.1000000000000001</v>
      </c>
      <c r="D21" s="229" t="s">
        <v>45</v>
      </c>
      <c r="E21" s="261"/>
      <c r="F21" s="262"/>
      <c r="G21" s="178"/>
      <c r="H21" s="176"/>
      <c r="I21" s="261"/>
      <c r="J21" s="262"/>
      <c r="K21" s="178"/>
      <c r="L21" s="176"/>
      <c r="M21" s="261"/>
      <c r="N21" s="262"/>
      <c r="O21" s="178"/>
      <c r="P21" s="176"/>
      <c r="Q21" s="262">
        <v>3566.0215999999996</v>
      </c>
      <c r="R21" s="262">
        <v>7190.6218882051307</v>
      </c>
      <c r="S21" s="178"/>
      <c r="T21" s="176"/>
      <c r="U21" s="261"/>
      <c r="V21" s="262"/>
      <c r="W21" s="178"/>
      <c r="X21" s="176"/>
      <c r="Y21" s="261"/>
      <c r="Z21" s="262"/>
      <c r="AA21" s="178"/>
      <c r="AB21" s="176"/>
    </row>
    <row r="22" spans="1:28" s="43" customFormat="1" ht="30">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2">
        <v>3566.0215999999996</v>
      </c>
      <c r="R22" s="262">
        <v>7190.6218882051307</v>
      </c>
      <c r="S22" s="265">
        <f>'Pt 1 Summary of Data'!L24</f>
        <v>4208.0180035153353</v>
      </c>
      <c r="T22" s="266">
        <f>SUM(Q22:S22)</f>
        <v>14964.661491720466</v>
      </c>
      <c r="U22" s="263"/>
      <c r="V22" s="264"/>
      <c r="W22" s="265">
        <f>'Pt 1 Summary of Data'!N24</f>
        <v>0</v>
      </c>
      <c r="X22" s="266">
        <f>SUM(U22:W22)</f>
        <v>0</v>
      </c>
      <c r="Y22" s="263"/>
      <c r="Z22" s="264"/>
      <c r="AA22" s="265">
        <f>'Pt 1 Summary of Data'!P24</f>
        <v>0</v>
      </c>
      <c r="AB22" s="266">
        <f>SUM(Y22:AA22)</f>
        <v>0</v>
      </c>
    </row>
    <row r="23" spans="1:28" s="49" customFormat="1">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3566.0215999999996</v>
      </c>
      <c r="R23" s="267">
        <f>SUM(R$22:R$22)</f>
        <v>7190.6218882051307</v>
      </c>
      <c r="S23" s="267">
        <f>SUM(S$22:S$22)</f>
        <v>4208.0180035153353</v>
      </c>
      <c r="T23" s="266">
        <f>SUM(Q23:S23)</f>
        <v>14964.661491720466</v>
      </c>
      <c r="U23" s="267">
        <f>SUM(U$22:U$22)</f>
        <v>0</v>
      </c>
      <c r="V23" s="267">
        <f>SUM(V$22:V$22)</f>
        <v>0</v>
      </c>
      <c r="W23" s="267">
        <f>SUM(W$22:W$22)</f>
        <v>0</v>
      </c>
      <c r="X23" s="266">
        <f>SUM(U23:W23)</f>
        <v>0</v>
      </c>
      <c r="Y23" s="267">
        <f>SUM(Y$22:Y$22)</f>
        <v>0</v>
      </c>
      <c r="Z23" s="267">
        <f>SUM(Z$22:Z$22)</f>
        <v>0</v>
      </c>
      <c r="AA23" s="267">
        <f>SUM(AA$22:AA$22)</f>
        <v>0</v>
      </c>
      <c r="AB23" s="266">
        <f>SUM(Y23:AA23)</f>
        <v>0</v>
      </c>
    </row>
    <row r="24" spans="1:28" s="49" customFormat="1">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64">
        <v>17637.84</v>
      </c>
      <c r="R26" s="264">
        <v>16794.916919357929</v>
      </c>
      <c r="S26" s="274">
        <f>'Pt 1 Summary of Data'!L21</f>
        <v>12544.120000000003</v>
      </c>
      <c r="T26" s="266">
        <f>SUM(Q26:S26)</f>
        <v>46976.876919357928</v>
      </c>
      <c r="U26" s="273"/>
      <c r="V26" s="264"/>
      <c r="W26" s="274">
        <f>'Pt 1 Summary of Data'!N21</f>
        <v>0</v>
      </c>
      <c r="X26" s="266">
        <f>SUM(U26:W26)</f>
        <v>0</v>
      </c>
      <c r="Y26" s="273"/>
      <c r="Z26" s="264"/>
      <c r="AA26" s="274">
        <f>'Pt 1 Summary of Data'!P21</f>
        <v>0</v>
      </c>
      <c r="AB26" s="266">
        <f>SUM(Y26:AA26)</f>
        <v>0</v>
      </c>
    </row>
    <row r="27" spans="1:28" s="43" customFormat="1" ht="30">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64">
        <v>932.45543348906313</v>
      </c>
      <c r="R27" s="264">
        <v>367.28537253163489</v>
      </c>
      <c r="S27" s="274">
        <f>'Pt 1 Summary of Data'!L35</f>
        <v>439.74229156886827</v>
      </c>
      <c r="T27" s="266">
        <f>SUM(Q27:S27)</f>
        <v>1739.4830975895663</v>
      </c>
      <c r="U27" s="273"/>
      <c r="V27" s="264"/>
      <c r="W27" s="274">
        <f>'Pt 1 Summary of Data'!N35</f>
        <v>0</v>
      </c>
      <c r="X27" s="266">
        <f>SUM(U27:W27)</f>
        <v>0</v>
      </c>
      <c r="Y27" s="273"/>
      <c r="Z27" s="264"/>
      <c r="AA27" s="274">
        <f>'Pt 1 Summary of Data'!P35</f>
        <v>0</v>
      </c>
      <c r="AB27" s="266">
        <f>SUM(Y27:AA27)</f>
        <v>0</v>
      </c>
    </row>
    <row r="28" spans="1:28" s="49" customFormat="1">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16705.384566510937</v>
      </c>
      <c r="R28" s="274">
        <f t="shared" si="0"/>
        <v>16427.631546826295</v>
      </c>
      <c r="S28" s="274">
        <f t="shared" si="0"/>
        <v>12104.377708431135</v>
      </c>
      <c r="T28" s="112">
        <f>T$26-T$27</f>
        <v>45237.393821768361</v>
      </c>
      <c r="U28" s="274">
        <f t="shared" si="0"/>
        <v>0</v>
      </c>
      <c r="V28" s="274">
        <f t="shared" si="0"/>
        <v>0</v>
      </c>
      <c r="W28" s="274">
        <f t="shared" si="0"/>
        <v>0</v>
      </c>
      <c r="X28" s="112">
        <f>X$26-X$27</f>
        <v>0</v>
      </c>
      <c r="Y28" s="274">
        <f t="shared" si="0"/>
        <v>0</v>
      </c>
      <c r="Z28" s="274">
        <f t="shared" si="0"/>
        <v>0</v>
      </c>
      <c r="AA28" s="274">
        <f t="shared" si="0"/>
        <v>0</v>
      </c>
      <c r="AB28" s="112">
        <f>AB$26-AB$27</f>
        <v>0</v>
      </c>
    </row>
    <row r="29" spans="1:28" s="49" customFormat="1">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407">
        <v>27</v>
      </c>
      <c r="R30" s="279">
        <v>25</v>
      </c>
      <c r="S30" s="280">
        <f>'Pt 1 Summary of Data'!L49</f>
        <v>23.416666666666668</v>
      </c>
      <c r="T30" s="281">
        <f>SUM(Q30:S30)</f>
        <v>75.416666666666671</v>
      </c>
      <c r="U30" s="282"/>
      <c r="V30" s="279"/>
      <c r="W30" s="283">
        <f>'Pt 1 Summary of Data'!N49</f>
        <v>0</v>
      </c>
      <c r="X30" s="281">
        <f>SUM(U30:W30)</f>
        <v>0</v>
      </c>
      <c r="Y30" s="282"/>
      <c r="Z30" s="279"/>
      <c r="AA30" s="283">
        <f>'Pt 1 Summary of Data'!P49</f>
        <v>0</v>
      </c>
      <c r="AB30" s="281">
        <f>SUM(Y30:AA30)</f>
        <v>0</v>
      </c>
    </row>
    <row r="31" spans="1:28" s="49" customFormat="1">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t="str">
        <f>IF(X30&lt;1000,"Not Required to Calculate",X23/X28)</f>
        <v>Not Required to Calculate</v>
      </c>
      <c r="Y33" s="292"/>
      <c r="Z33" s="293"/>
      <c r="AA33" s="293"/>
      <c r="AB33" s="294" t="str">
        <f>IF(AB30&lt;1000,"Not Required to Calculate",AB23/AB28)</f>
        <v>Not Required to Calculate</v>
      </c>
    </row>
    <row r="34" spans="1:28" s="49" customFormat="1" ht="15.75" thickBot="1">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c r="A35" s="43"/>
      <c r="B35" s="248"/>
      <c r="N35" s="25"/>
      <c r="Z35" s="25"/>
    </row>
    <row r="36" spans="1:28" s="49" customFormat="1">
      <c r="A36" s="43"/>
      <c r="B36" s="25"/>
      <c r="N36" s="25"/>
      <c r="Z36" s="25"/>
    </row>
    <row r="37" spans="1:28" s="49" customFormat="1" ht="15.75">
      <c r="A37" s="43"/>
      <c r="C37" s="152" t="s">
        <v>61</v>
      </c>
      <c r="D37" s="152"/>
      <c r="E37" s="152"/>
      <c r="N37" s="25"/>
      <c r="Q37" s="248"/>
      <c r="Z37" s="25"/>
    </row>
    <row r="38" spans="1:28" s="49" customFormat="1" ht="15.75">
      <c r="A38" s="43"/>
      <c r="C38" s="152"/>
      <c r="D38" s="312" t="s">
        <v>138</v>
      </c>
      <c r="E38" s="312"/>
      <c r="N38" s="25"/>
      <c r="Z38" s="25"/>
    </row>
    <row r="39" spans="1:28" s="49" customFormat="1" ht="15.75">
      <c r="A39" s="43"/>
      <c r="C39" s="152"/>
      <c r="D39" s="152" t="s">
        <v>70</v>
      </c>
      <c r="E39" s="47"/>
      <c r="N39" s="25"/>
      <c r="Q39" s="52"/>
      <c r="Z39" s="25"/>
    </row>
    <row r="40" spans="1:28" s="49" customFormat="1" ht="15.75">
      <c r="A40" s="43"/>
      <c r="C40" s="152"/>
      <c r="D40" s="152" t="s">
        <v>66</v>
      </c>
      <c r="E40" s="47"/>
      <c r="G40" s="45"/>
      <c r="N40" s="25"/>
      <c r="Q40" s="48"/>
      <c r="Z40" s="25"/>
    </row>
    <row r="41" spans="1:28" s="49" customFormat="1" ht="15.75">
      <c r="A41" s="43"/>
      <c r="C41" s="153"/>
      <c r="D41" s="249" t="s">
        <v>101</v>
      </c>
      <c r="E41" s="249"/>
      <c r="N41" s="25"/>
      <c r="Z41" s="25"/>
    </row>
    <row r="42" spans="1:28" s="49" customFormat="1" ht="15.75">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8" type="noConversion"/>
  <conditionalFormatting sqref="G26:G27">
    <cfRule type="cellIs" dxfId="18" priority="74" stopIfTrue="1" operator="lessThan">
      <formula>0</formula>
    </cfRule>
  </conditionalFormatting>
  <conditionalFormatting sqref="K26:K27">
    <cfRule type="cellIs" dxfId="17" priority="37" stopIfTrue="1" operator="lessThan">
      <formula>0</formula>
    </cfRule>
  </conditionalFormatting>
  <conditionalFormatting sqref="S26:S27">
    <cfRule type="cellIs" dxfId="16" priority="33" stopIfTrue="1" operator="lessThan">
      <formula>0</formula>
    </cfRule>
  </conditionalFormatting>
  <conditionalFormatting sqref="O26:O27">
    <cfRule type="cellIs" dxfId="15" priority="34" stopIfTrue="1" operator="lessThan">
      <formula>0</formula>
    </cfRule>
  </conditionalFormatting>
  <conditionalFormatting sqref="W26:W27">
    <cfRule type="cellIs" dxfId="14" priority="31" stopIfTrue="1" operator="lessThan">
      <formula>0</formula>
    </cfRule>
  </conditionalFormatting>
  <conditionalFormatting sqref="AA26:AA27">
    <cfRule type="cellIs" dxfId="13" priority="29" stopIfTrue="1" operator="lessThan">
      <formula>0</formula>
    </cfRule>
  </conditionalFormatting>
  <conditionalFormatting sqref="E26:F27">
    <cfRule type="cellIs" dxfId="12" priority="17" stopIfTrue="1" operator="lessThan">
      <formula>0</formula>
    </cfRule>
  </conditionalFormatting>
  <conditionalFormatting sqref="I26">
    <cfRule type="cellIs" dxfId="11" priority="16" stopIfTrue="1" operator="lessThan">
      <formula>0</formula>
    </cfRule>
  </conditionalFormatting>
  <conditionalFormatting sqref="I27">
    <cfRule type="cellIs" dxfId="10" priority="15" stopIfTrue="1" operator="lessThan">
      <formula>0</formula>
    </cfRule>
  </conditionalFormatting>
  <conditionalFormatting sqref="J26:J27">
    <cfRule type="cellIs" dxfId="9" priority="14" stopIfTrue="1" operator="lessThan">
      <formula>0</formula>
    </cfRule>
  </conditionalFormatting>
  <conditionalFormatting sqref="M26:M27">
    <cfRule type="cellIs" dxfId="8" priority="13" stopIfTrue="1" operator="lessThan">
      <formula>0</formula>
    </cfRule>
  </conditionalFormatting>
  <conditionalFormatting sqref="N26:N27">
    <cfRule type="cellIs" dxfId="7" priority="12" stopIfTrue="1" operator="lessThan">
      <formula>0</formula>
    </cfRule>
  </conditionalFormatting>
  <conditionalFormatting sqref="U26:U27">
    <cfRule type="cellIs" dxfId="6" priority="9" stopIfTrue="1" operator="lessThan">
      <formula>0</formula>
    </cfRule>
  </conditionalFormatting>
  <conditionalFormatting sqref="V26:V27">
    <cfRule type="cellIs" dxfId="5" priority="8" stopIfTrue="1" operator="lessThan">
      <formula>0</formula>
    </cfRule>
  </conditionalFormatting>
  <conditionalFormatting sqref="Y26:Y27">
    <cfRule type="cellIs" dxfId="4" priority="7" stopIfTrue="1" operator="lessThan">
      <formula>0</formula>
    </cfRule>
  </conditionalFormatting>
  <conditionalFormatting sqref="Z26:Z27">
    <cfRule type="cellIs" dxfId="3" priority="6" stopIfTrue="1" operator="lessThan">
      <formula>0</formula>
    </cfRule>
  </conditionalFormatting>
  <conditionalFormatting sqref="R26:R27">
    <cfRule type="cellIs" dxfId="2" priority="3" stopIfTrue="1" operator="lessThan">
      <formula>0</formula>
    </cfRule>
  </conditionalFormatting>
  <conditionalFormatting sqref="Q26:Q27">
    <cfRule type="cellIs" dxfId="1"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xxe4aP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7030A0"/>
    <pageSetUpPr fitToPage="1"/>
  </sheetPr>
  <dimension ref="A1:C49"/>
  <sheetViews>
    <sheetView topLeftCell="A3" workbookViewId="0"/>
    <sheetView workbookViewId="1"/>
  </sheetViews>
  <sheetFormatPr defaultRowHeight="15"/>
  <cols>
    <col min="1" max="1" width="1.85546875" style="2" customWidth="1"/>
    <col min="2" max="2" width="92.42578125" style="199" bestFit="1" customWidth="1"/>
    <col min="3" max="3" width="33.28515625" bestFit="1" customWidth="1"/>
  </cols>
  <sheetData>
    <row r="1" spans="2:3" s="2" customFormat="1" ht="15.75">
      <c r="B1" s="26" t="s">
        <v>139</v>
      </c>
    </row>
    <row r="2" spans="2:3" s="5" customFormat="1" ht="15.75">
      <c r="B2" s="40" t="s">
        <v>143</v>
      </c>
    </row>
    <row r="3" spans="2:3" s="2" customFormat="1" ht="15.75">
      <c r="B3" s="26" t="s">
        <v>131</v>
      </c>
    </row>
    <row r="4" spans="2:3" s="2" customFormat="1" ht="15.75">
      <c r="B4" s="26"/>
    </row>
    <row r="5" spans="2:3" s="2" customFormat="1" ht="15.75">
      <c r="B5" s="44" t="s">
        <v>87</v>
      </c>
    </row>
    <row r="6" spans="2:3" s="2" customFormat="1">
      <c r="B6" s="197">
        <f>'Cover Page'!C7</f>
        <v>0</v>
      </c>
    </row>
    <row r="7" spans="2:3" s="2" customFormat="1" ht="15.75" customHeight="1">
      <c r="B7" s="44" t="s">
        <v>88</v>
      </c>
      <c r="C7" s="403" t="s">
        <v>127</v>
      </c>
    </row>
    <row r="8" spans="2:3" s="2" customFormat="1" ht="15.75" customHeight="1">
      <c r="B8" s="298" t="str">
        <f>'Cover Page'!C8</f>
        <v>Standard Security Life Insurace Company of New York</v>
      </c>
    </row>
    <row r="9" spans="2:3" s="2" customFormat="1" ht="15.75" customHeight="1">
      <c r="B9" s="54" t="s">
        <v>90</v>
      </c>
    </row>
    <row r="10" spans="2:3" s="2" customFormat="1" ht="15.75" customHeight="1">
      <c r="B10" s="298">
        <f>'Cover Page'!C9</f>
        <v>0</v>
      </c>
    </row>
    <row r="11" spans="2:3" s="2" customFormat="1" ht="15.75">
      <c r="B11" s="54" t="s">
        <v>85</v>
      </c>
    </row>
    <row r="12" spans="2:3" s="2" customFormat="1">
      <c r="B12" s="198" t="str">
        <f>'Cover Page'!C6</f>
        <v>2023</v>
      </c>
    </row>
    <row r="13" spans="2:3" s="2" customFormat="1" ht="15.75">
      <c r="B13" s="54"/>
    </row>
    <row r="14" spans="2:3" s="2" customFormat="1" ht="15.75">
      <c r="B14" s="54"/>
    </row>
    <row r="15" spans="2:3" s="199" customFormat="1" ht="15.75">
      <c r="B15" s="54"/>
    </row>
    <row r="16" spans="2:3" s="199" customFormat="1" ht="16.5" thickBot="1">
      <c r="B16" s="299"/>
      <c r="C16" s="397" t="s">
        <v>130</v>
      </c>
    </row>
    <row r="17" spans="2:3" s="199" customFormat="1" ht="48" thickBot="1">
      <c r="B17" s="398" t="s">
        <v>155</v>
      </c>
      <c r="C17" s="377"/>
    </row>
    <row r="18" spans="2:3" s="199" customFormat="1" ht="47.25">
      <c r="B18" s="399" t="s">
        <v>156</v>
      </c>
      <c r="C18" s="404"/>
    </row>
    <row r="19" spans="2:3" s="199" customFormat="1">
      <c r="B19" s="375" t="s">
        <v>96</v>
      </c>
      <c r="C19" s="369"/>
    </row>
    <row r="20" spans="2:3" s="199" customFormat="1">
      <c r="B20" s="373" t="s">
        <v>97</v>
      </c>
      <c r="C20" s="374"/>
    </row>
    <row r="21" spans="2:3" s="199" customFormat="1">
      <c r="B21" s="376"/>
      <c r="C21" s="377"/>
    </row>
    <row r="22" spans="2:3" s="199" customFormat="1">
      <c r="B22" s="376"/>
      <c r="C22" s="377"/>
    </row>
    <row r="23" spans="2:3" s="199" customFormat="1">
      <c r="B23" s="376"/>
      <c r="C23" s="377"/>
    </row>
    <row r="24" spans="2:3" s="199" customFormat="1">
      <c r="B24" s="376"/>
      <c r="C24" s="377"/>
    </row>
    <row r="25" spans="2:3" s="199" customFormat="1">
      <c r="B25" s="376"/>
      <c r="C25" s="377"/>
    </row>
    <row r="26" spans="2:3" s="199" customFormat="1">
      <c r="B26" s="376"/>
      <c r="C26" s="377"/>
    </row>
    <row r="27" spans="2:3" s="199" customFormat="1">
      <c r="B27" s="376"/>
      <c r="C27" s="377"/>
    </row>
    <row r="28" spans="2:3" s="199" customFormat="1">
      <c r="B28" s="376"/>
      <c r="C28" s="377"/>
    </row>
    <row r="29" spans="2:3" s="199" customFormat="1">
      <c r="B29" s="376"/>
      <c r="C29" s="377"/>
    </row>
    <row r="30" spans="2:3" s="199" customFormat="1">
      <c r="B30" s="376"/>
      <c r="C30" s="377"/>
    </row>
    <row r="31" spans="2:3" s="199" customFormat="1">
      <c r="B31" s="378"/>
      <c r="C31" s="379"/>
    </row>
    <row r="32" spans="2:3" s="199" customFormat="1" ht="47.25">
      <c r="B32" s="400" t="s">
        <v>157</v>
      </c>
      <c r="C32" s="380"/>
    </row>
    <row r="33" spans="2:3" s="199" customFormat="1">
      <c r="B33" s="371" t="s">
        <v>95</v>
      </c>
      <c r="C33" s="372" t="s">
        <v>154</v>
      </c>
    </row>
    <row r="34" spans="2:3" s="199" customFormat="1">
      <c r="B34" s="401"/>
      <c r="C34" s="370"/>
    </row>
    <row r="35" spans="2:3" s="199" customFormat="1">
      <c r="B35" s="401"/>
      <c r="C35" s="370"/>
    </row>
    <row r="36" spans="2:3" s="199" customFormat="1">
      <c r="B36" s="401"/>
      <c r="C36" s="370"/>
    </row>
    <row r="37" spans="2:3" s="199" customFormat="1">
      <c r="B37" s="401"/>
      <c r="C37" s="370"/>
    </row>
    <row r="38" spans="2:3" s="199" customFormat="1">
      <c r="B38" s="401"/>
      <c r="C38" s="370"/>
    </row>
    <row r="39" spans="2:3" s="199" customFormat="1">
      <c r="B39" s="401"/>
      <c r="C39" s="370"/>
    </row>
    <row r="40" spans="2:3" s="199" customFormat="1">
      <c r="B40" s="401"/>
      <c r="C40" s="370"/>
    </row>
    <row r="41" spans="2:3" s="199" customFormat="1">
      <c r="B41" s="401"/>
      <c r="C41" s="370"/>
    </row>
    <row r="42" spans="2:3" s="199" customFormat="1">
      <c r="B42" s="401"/>
      <c r="C42" s="370"/>
    </row>
    <row r="43" spans="2:3" s="199" customFormat="1" ht="15.75" thickBot="1">
      <c r="B43" s="367"/>
      <c r="C43" s="368"/>
    </row>
    <row r="44" spans="2:3" s="199" customFormat="1">
      <c r="B44" s="208"/>
    </row>
    <row r="45" spans="2:3" s="199" customFormat="1" ht="15.75">
      <c r="B45" s="152" t="s">
        <v>61</v>
      </c>
      <c r="C45" s="301"/>
    </row>
    <row r="46" spans="2:3" s="199" customFormat="1" ht="15.75">
      <c r="B46" s="152" t="s">
        <v>138</v>
      </c>
      <c r="C46" s="152"/>
    </row>
    <row r="47" spans="2:3" s="199" customFormat="1" ht="15.75">
      <c r="B47" s="152" t="s">
        <v>70</v>
      </c>
      <c r="C47" s="152"/>
    </row>
    <row r="48" spans="2:3" s="199" customFormat="1" ht="15.75">
      <c r="B48" s="152" t="s">
        <v>66</v>
      </c>
      <c r="C48" s="152"/>
    </row>
    <row r="49" spans="2:3" s="199" customFormat="1" ht="15.7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xxe4aP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66"/>
    <pageSetUpPr fitToPage="1"/>
  </sheetPr>
  <dimension ref="B1:D27"/>
  <sheetViews>
    <sheetView topLeftCell="A15" workbookViewId="0">
      <selection activeCell="B23" sqref="B23"/>
    </sheetView>
    <sheetView workbookViewId="1"/>
  </sheetViews>
  <sheetFormatPr defaultColWidth="9.140625" defaultRowHeight="15"/>
  <cols>
    <col min="1" max="1" width="1.85546875" style="18" customWidth="1"/>
    <col min="2" max="2" width="96.140625" style="25" customWidth="1"/>
    <col min="3" max="16384" width="9.140625" style="18"/>
  </cols>
  <sheetData>
    <row r="1" spans="2:4" ht="15.75">
      <c r="B1" s="26" t="s">
        <v>68</v>
      </c>
    </row>
    <row r="2" spans="2:4" s="21" customFormat="1" ht="15.75">
      <c r="B2" s="40" t="s">
        <v>143</v>
      </c>
    </row>
    <row r="3" spans="2:4" ht="15.75">
      <c r="B3" s="26" t="s">
        <v>91</v>
      </c>
    </row>
    <row r="4" spans="2:4" ht="15.75">
      <c r="B4" s="26"/>
    </row>
    <row r="5" spans="2:4" ht="15.75">
      <c r="B5" s="44" t="s">
        <v>87</v>
      </c>
    </row>
    <row r="6" spans="2:4" ht="16.5" customHeight="1">
      <c r="B6" s="197">
        <f>'Cover Page'!C7</f>
        <v>0</v>
      </c>
    </row>
    <row r="7" spans="2:4" ht="15.75" customHeight="1">
      <c r="B7" s="44" t="s">
        <v>88</v>
      </c>
    </row>
    <row r="8" spans="2:4" ht="15.75" customHeight="1">
      <c r="B8" s="298" t="str">
        <f>'Cover Page'!C8</f>
        <v>Standard Security Life Insurace Company of New York</v>
      </c>
      <c r="D8" s="347" t="s">
        <v>91</v>
      </c>
    </row>
    <row r="9" spans="2:4" ht="15.75" customHeight="1">
      <c r="B9" s="54" t="s">
        <v>90</v>
      </c>
    </row>
    <row r="10" spans="2:4" ht="15.75" customHeight="1">
      <c r="B10" s="298">
        <f>'Cover Page'!C9</f>
        <v>0</v>
      </c>
    </row>
    <row r="11" spans="2:4" ht="15.75">
      <c r="B11" s="54" t="s">
        <v>85</v>
      </c>
    </row>
    <row r="12" spans="2:4">
      <c r="B12" s="198" t="str">
        <f>'Cover Page'!C6</f>
        <v>2023</v>
      </c>
    </row>
    <row r="13" spans="2:4" ht="15.75">
      <c r="B13" s="303"/>
    </row>
    <row r="17" spans="2:2" s="25" customFormat="1" ht="15.75" thickBot="1">
      <c r="B17" s="304" t="s">
        <v>92</v>
      </c>
    </row>
    <row r="18" spans="2:2" s="25" customFormat="1" ht="150.75" thickBot="1">
      <c r="B18" s="402" t="s">
        <v>158</v>
      </c>
    </row>
    <row r="19" spans="2:2" s="25" customFormat="1"/>
    <row r="20" spans="2:2" s="25" customFormat="1"/>
    <row r="21" spans="2:2" s="25" customFormat="1"/>
    <row r="22" spans="2:2" s="25" customFormat="1"/>
    <row r="23" spans="2:2" s="25" customFormat="1">
      <c r="B23" s="24" t="s">
        <v>93</v>
      </c>
    </row>
    <row r="24" spans="2:2" s="25" customFormat="1"/>
    <row r="25" spans="2:2" s="25" customFormat="1"/>
    <row r="26" spans="2:2" s="25" customFormat="1"/>
    <row r="27" spans="2:2" s="25" customFormat="1">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xxe4aP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xe4awand xmlns="http://www.excel4apps.com"><![CDATA[rO0ABXoAAAETCMCtii8CCgIDAh4AAERjb20uZXhjZWw0YXBwcy53YW5kLm9yYWNs
ZS5nbHdhbmQuY2FsY3VsYXRpb25zLmdldGJhbGFuY2UuR2V0QmFsYW5jZQIBAEJb
MjAyMiBTU0wgRGVudGFsIE1MUiBSZXBvcnRpbmcgRm9ybSAtIFdvcmtwYXBlci54
bHN4XVNTTCAoZ2FhcCkgdjICAgABMAIDAAZERUMtMjICBAADWVREAgUAA1VTRAIG
AAVUb3RhbAIHAAFBAggAAAIJAAIwNgIKAAM2MzICCwAGSEdQUkVNAgwAASUCDAIM
AggCCAIIAggCCAIIAggCCAIIAggCCAIIAggCCAINAAQyMDMwAggCBAIDAg5zcgIP
ABRqYXZhLm1hdGguQmlnRGVjaW1hbFTHFVf5gShPAwACSQIQAAVzY2FsZUwCEQAG
aW50VmFsdAAWTGphdmEvbWF0aC9CaWdJbnRlZ2VyO3hyAhIAEGphdmEubGFuZy5O
dW1iZXKGrJUdC5TgiwIAAHhwAAAAAnNyAhMAFGphdmEubWF0aC5CaWdJbnRlZ2Vy
jPyfH6k7+x0DAAZJAhQACGJpdENvdW50SQIVAAliaXRMZW5ndGhJAhYAE2ZpcnN0
Tm9uemVyb0J5dGVOdW1JAhcADGxvd2VzdFNldEJpdEkCGAAGc2lnbnVtWwIZAAlt
YWduaXR1ZGV0AAJbQnhxAH4AAv///////////////v////7/////dXICGgACW0Ks
8xf4BghU4AIAAHhwAAAABQQ4VGQ+eHh3TQIeAAIBAgICAwIEAgUCBgIHAggCCQIK
AhsABjgwODcxNgIMAgwCDAIIAggCCAIIAggCCAIIAggCCAIIAggCCAIIAggCDQII
AgQCAwIcc3EAfgAAAAAAAnNxAH4ABP///////////////v////7/////dXEAfgAH
AAAABBclDnV4eHdcAh4AAgECAgIdAAZERUMtMjMCHgADUFREAgUCBgIHAggCDAIM
AgwCDAIMAgwCCAIIAggCCAIIAggCCAIIAggCCAIIAggCCAIIAggCCAIEAAIfAAlO
byBBY2Nlc3M=]]></xxe4awand>
</file>

<file path=customXml/itemProps1.xml><?xml version="1.0" encoding="utf-8"?>
<ds:datastoreItem xmlns:ds="http://schemas.openxmlformats.org/officeDocument/2006/customXml" ds:itemID="{1FE37CBC-4975-41F0-91CA-DCB7C7C0ABF2}">
  <ds:schemaRefs>
    <ds:schemaRef ds:uri="http://www.excel4apps.com"/>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2024-07-16T19:43:03Z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