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13_ncr:1_{F2243D3F-7439-450A-8104-D0EDE96B1754}" xr6:coauthVersionLast="47" xr6:coauthVersionMax="47" xr10:uidLastSave="{00000000-0000-0000-0000-000000000000}"/>
  <bookViews>
    <workbookView xWindow="28680" yWindow="-120" windowWidth="29040" windowHeight="1584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<sst xmlns="http://schemas.openxmlformats.org/spreadsheetml/2006/main" count="319" uniqueCount="175">
  <si>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</si>
  <si>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</si>
  <si>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</si>
  <si>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</si>
  <si>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</si>
  <si>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</si>
  <si>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</si>
  <si>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</si>
  <si>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</si>
  <si>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</si>
  <si>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</si>
  <si>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</si>
  <si>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</si>
  <si>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</si>
  <si>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</si>
  <si>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</si>
  <si>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</si>
  <si>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</si>
  <si>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</si>
  <si>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</si>
  <si>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</si>
  <si>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</si>
  <si>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</si>
  <si>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</si>
  <si>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</si>
  <si>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</si>
  <si>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</si>
  <si>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</si>
  <si>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</si>
  <si>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</si>
  <si>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</si>
  <si>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</si>
  <si>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</si>
  <si>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</si>
  <si>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</si>
  <si>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</si>
  <si>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</si>
  <si>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</si>
  <si>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</si>
  <si>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</si>
  <si>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</si>
  <si>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</si>
  <si>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</si>
  <si>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</si>
  <si>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</si>
  <si>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</si>
  <si>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</si>
  <si>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</si>
  <si>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</si>
  <si>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</si>
  <si>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</si>
  <si>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</si>
  <si>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</si>
  <si>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</si>
  <si>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</si>
  <si>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</si>
  <si>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</si>
  <si>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</si>
  <si>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</si>
  <si>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</si>
  <si>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</si>
  <si>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</si>
  <si>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</si>
  <si>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</si>
  <si>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</si>
  <si>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</si>
  <si>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</si>
  <si>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</si>
  <si>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</si>
  <si>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</si>
  <si>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</si>
  <si>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</si>
  <si>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</si>
  <si>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</si>
  <si>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</si>
  <si>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</si>
  <si>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</si>
  <si>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</si>
  <si>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</si>
  <si>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</si>
  <si>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</si>
  <si>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</si>
  <si>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</si>
  <si>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</si>
  <si>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</si>
  <si>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</si>
  <si>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</si>
  <si>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</si>
  <si>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</si>
  <si>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</si>
  <si>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</si>
  <si>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</si>
  <si>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</si>
  <si>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</si>
  <si>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</si>
  <si>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</si>
  <si>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</si>
  <si>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</si>
  <si>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</si>
  <si>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</si>
  <si>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</si>
  <si>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</si>
  <si>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</si>
  <si>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</si>
  <si>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</si>
  <si>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</si>
  <si>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</si>
  <si>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</si>
  <si>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</si>
  <si>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</si>
  <si>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</si>
  <si>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</si>
  <si>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</si>
  <si>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</si>
  <si>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</si>
  <si>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</si>
  <si>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</si>
  <si>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</si>
  <si>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</si>
  <si>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</si>
  <si>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</si>
  <si>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</si>
  <si>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</si>
  <si>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</si>
  <si>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</si>
  <si>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</si>
  <si>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</si>
  <si>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</si>
  <si>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</si>
  <si>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</si>
  <si>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</si>
  <si>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</si>
  <si>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</si>
  <si>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</si>
  <si>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</si>
  <si>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</si>
  <si>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</si>
  <si>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</si>
  <si>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</si>
  <si>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</si>
  <si>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</si>
  <si>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</si>
  <si>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</si>
  <si>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</si>
  <si>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</si>
  <si>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</si>
  <si>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</si>
  <si>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</si>
  <si>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</si>
  <si>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</si>
  <si>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</si>
  <si>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</si>
  <si>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</si>
  <si>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</si>
  <si>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</si>
  <si>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</si>
  <si>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</si>
  <si>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</si>
  <si>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</si>
  <si>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</si>
  <si>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</si>
  <si>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TruAssure Insurance Company</t>
  </si>
  <si>
    <t>No</t>
  </si>
  <si>
    <t>NAIC 92525</t>
  </si>
  <si>
    <t>Per Paid Claims and Actuarial claims analysis</t>
  </si>
  <si>
    <t>Individual Premium Tax</t>
  </si>
  <si>
    <t>Group Premium Tax</t>
  </si>
  <si>
    <t>calculation based on premiums written and state tax rate.</t>
  </si>
  <si>
    <t>Based on premiums written</t>
  </si>
  <si>
    <t>Commissions</t>
  </si>
  <si>
    <t>based on premium and contracted rate</t>
  </si>
  <si>
    <t>Administration Fees</t>
  </si>
  <si>
    <t>based on contracted rate</t>
  </si>
  <si>
    <t>John Thorp Maples</t>
  </si>
  <si>
    <t>Terri S Bon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</si>
</sst>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10" sqref="C10"/>
    </sheetView>
  </sheetViews>
  <sheetFormatPr defaultColWidth="9.1796875" defaultRowHeight="15.5" x14ac:dyDescent="0.35"/>
  <cols>
    <col min="1" max="1" width="2.453125" style="25" bestFit="1" customWidth="1"/>
    <col min="2" max="2" width="70.453125" style="25" bestFit="1" customWidth="1"/>
    <col min="3" max="3" width="33.7265625" style="25" customWidth="1"/>
    <col min="4" max="16384" width="9.1796875" style="25"/>
  </cols>
  <sheetData>
    <row r="1" spans="1:3" x14ac:dyDescent="0.35">
      <c r="A1" s="24"/>
      <c r="B1" s="288" t="s">
        <v>138</v>
      </c>
      <c r="C1" s="289"/>
    </row>
    <row r="2" spans="1:3" x14ac:dyDescent="0.35">
      <c r="A2" s="24"/>
      <c r="B2" s="288" t="s">
        <v>139</v>
      </c>
      <c r="C2" s="289"/>
    </row>
    <row r="3" spans="1:3" x14ac:dyDescent="0.35">
      <c r="A3" s="24"/>
      <c r="B3" s="290" t="s">
        <v>143</v>
      </c>
      <c r="C3" s="294"/>
    </row>
    <row r="4" spans="1:3" ht="16" thickBot="1" x14ac:dyDescent="0.4">
      <c r="B4" s="24"/>
      <c r="C4" s="24"/>
    </row>
    <row r="5" spans="1:3" x14ac:dyDescent="0.35">
      <c r="A5" s="29"/>
      <c r="B5" s="30"/>
      <c r="C5" s="372"/>
    </row>
    <row r="6" spans="1:3" x14ac:dyDescent="0.35">
      <c r="A6" s="31" t="s">
        <v>0</v>
      </c>
      <c r="B6" s="32" t="s">
        <v>85</v>
      </c>
      <c r="C6" s="33" t="s">
        <v>160</v>
      </c>
    </row>
    <row r="7" spans="1:3" x14ac:dyDescent="0.35">
      <c r="A7" s="31" t="s">
        <v>1</v>
      </c>
      <c r="B7" s="32" t="s">
        <v>153</v>
      </c>
      <c r="C7" s="34" t="s">
        <v>163</v>
      </c>
    </row>
    <row r="8" spans="1:3" x14ac:dyDescent="0.35">
      <c r="A8" s="31" t="s">
        <v>2</v>
      </c>
      <c r="B8" s="32" t="s">
        <v>88</v>
      </c>
      <c r="C8" s="33" t="s">
        <v>161</v>
      </c>
    </row>
    <row r="9" spans="1:3" x14ac:dyDescent="0.35">
      <c r="A9" s="31" t="s">
        <v>3</v>
      </c>
      <c r="B9" s="32" t="s">
        <v>89</v>
      </c>
      <c r="C9" s="33" t="s">
        <v>161</v>
      </c>
    </row>
    <row r="10" spans="1:3" ht="16" thickBot="1" x14ac:dyDescent="0.4">
      <c r="A10" s="35" t="s">
        <v>4</v>
      </c>
      <c r="B10" s="36" t="s">
        <v>86</v>
      </c>
      <c r="C10" s="413" t="s">
        <v>162</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topLeftCell="A13" zoomScale="80" zoomScaleNormal="80" workbookViewId="0">
      <selection activeCell="L30" sqref="L30"/>
    </sheetView>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8"/>
      <c r="C6" s="364"/>
      <c r="D6" s="387" t="str">
        <f>'Cover Page'!C7</f>
        <v>NAIC 92525</v>
      </c>
      <c r="E6" s="318"/>
      <c r="F6" s="319"/>
      <c r="G6" s="25"/>
      <c r="H6" s="48" t="str">
        <f>'Cover Page'!C10</f>
        <v>No</v>
      </c>
      <c r="I6" s="25"/>
      <c r="J6" s="25"/>
      <c r="K6" s="49"/>
      <c r="L6" s="49"/>
      <c r="M6" s="25"/>
      <c r="N6" s="50"/>
      <c r="O6" s="25"/>
      <c r="P6" s="25"/>
    </row>
    <row r="7" spans="1:16" s="47" customFormat="1" x14ac:dyDescent="0.35">
      <c r="A7" s="41"/>
      <c r="B7" s="42" t="s">
        <v>88</v>
      </c>
      <c r="C7" s="43"/>
      <c r="D7" s="43"/>
      <c r="E7" s="319"/>
      <c r="F7" s="319"/>
      <c r="G7" s="25"/>
      <c r="H7" s="37"/>
      <c r="K7" s="49"/>
      <c r="L7" s="49"/>
      <c r="M7" s="25"/>
      <c r="N7" s="37"/>
    </row>
    <row r="8" spans="1:16" s="47" customFormat="1" ht="15" customHeight="1" x14ac:dyDescent="0.35">
      <c r="A8" s="41"/>
      <c r="B8" s="388"/>
      <c r="C8" s="364"/>
      <c r="D8" s="365" t="str">
        <f>'Cover Page'!C8</f>
        <v>TruAssure Insurance Company</v>
      </c>
      <c r="E8" s="319"/>
      <c r="F8" s="319"/>
      <c r="G8" s="25"/>
      <c r="H8" s="51"/>
      <c r="K8" s="363"/>
      <c r="L8" s="363"/>
      <c r="M8" s="25"/>
      <c r="N8" s="51"/>
    </row>
    <row r="9" spans="1:16" s="47" customFormat="1" ht="18" customHeight="1" x14ac:dyDescent="0.35">
      <c r="A9" s="41"/>
      <c r="B9" s="52" t="s">
        <v>90</v>
      </c>
      <c r="C9" s="43"/>
      <c r="D9" s="43"/>
      <c r="E9" s="329" t="s">
        <v>105</v>
      </c>
      <c r="F9" s="319"/>
      <c r="H9" s="41"/>
      <c r="I9" s="25"/>
      <c r="J9" s="25"/>
      <c r="K9" s="53"/>
      <c r="L9" s="53"/>
      <c r="N9" s="41"/>
      <c r="O9" s="25"/>
      <c r="P9" s="25"/>
    </row>
    <row r="10" spans="1:16" s="47" customFormat="1" ht="15" customHeight="1" x14ac:dyDescent="0.35">
      <c r="A10" s="41"/>
      <c r="B10" s="388"/>
      <c r="C10" s="364"/>
      <c r="D10" s="366" t="str">
        <f>'Cover Page'!C9</f>
        <v>TruAssure Insurance Company</v>
      </c>
      <c r="E10" s="319"/>
      <c r="F10" s="319"/>
      <c r="G10" s="25"/>
      <c r="H10" s="50"/>
      <c r="K10" s="363"/>
      <c r="L10" s="363"/>
      <c r="M10" s="25"/>
      <c r="N10" s="50"/>
    </row>
    <row r="11" spans="1:16" s="47" customFormat="1" x14ac:dyDescent="0.35">
      <c r="A11" s="41"/>
      <c r="B11" s="52" t="s">
        <v>85</v>
      </c>
      <c r="C11" s="43"/>
      <c r="D11" s="43"/>
      <c r="E11" s="319"/>
      <c r="F11" s="319"/>
      <c r="H11" s="54"/>
      <c r="I11" s="25"/>
      <c r="J11" s="25"/>
      <c r="K11" s="53"/>
      <c r="L11" s="53"/>
      <c r="N11" s="54"/>
      <c r="O11" s="25"/>
      <c r="P11" s="25"/>
    </row>
    <row r="12" spans="1:16" s="47" customFormat="1" x14ac:dyDescent="0.35">
      <c r="A12" s="41"/>
      <c r="B12" s="388"/>
      <c r="C12" s="364"/>
      <c r="D12" s="366" t="str">
        <f>'Cover Page'!C6</f>
        <v>2021</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3"/>
      <c r="F14" s="304"/>
      <c r="G14" s="304" t="s">
        <v>33</v>
      </c>
      <c r="H14" s="304"/>
      <c r="I14" s="304"/>
      <c r="J14" s="304"/>
      <c r="K14" s="303"/>
      <c r="L14" s="304"/>
      <c r="M14" s="304" t="s">
        <v>33</v>
      </c>
      <c r="N14" s="304"/>
      <c r="O14" s="304"/>
      <c r="P14" s="316"/>
    </row>
    <row r="15" spans="1:16" ht="13.75" customHeight="1" thickBot="1" x14ac:dyDescent="0.4">
      <c r="B15" s="24"/>
      <c r="C15" s="24"/>
      <c r="D15" s="39"/>
      <c r="E15" s="306"/>
      <c r="F15" s="307"/>
      <c r="G15" s="308" t="s">
        <v>106</v>
      </c>
      <c r="H15" s="307"/>
      <c r="I15" s="307"/>
      <c r="J15" s="309"/>
      <c r="K15" s="306"/>
      <c r="L15" s="307"/>
      <c r="M15" s="308" t="s">
        <v>107</v>
      </c>
      <c r="N15" s="307"/>
      <c r="O15" s="307"/>
      <c r="P15" s="309"/>
    </row>
    <row r="16" spans="1:16" ht="16.5" customHeight="1" thickBot="1" x14ac:dyDescent="0.4">
      <c r="B16" s="24"/>
      <c r="C16" s="24"/>
      <c r="D16" s="39"/>
      <c r="E16" s="311" t="s">
        <v>8</v>
      </c>
      <c r="F16" s="310"/>
      <c r="G16" s="311" t="s">
        <v>9</v>
      </c>
      <c r="H16" s="312"/>
      <c r="I16" s="314" t="s">
        <v>10</v>
      </c>
      <c r="J16" s="315"/>
      <c r="K16" s="311" t="s">
        <v>8</v>
      </c>
      <c r="L16" s="312"/>
      <c r="M16" s="311" t="s">
        <v>9</v>
      </c>
      <c r="N16" s="312"/>
      <c r="O16" s="314" t="s">
        <v>10</v>
      </c>
      <c r="P16" s="315"/>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 thickBot="1" x14ac:dyDescent="0.4">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4"/>
      <c r="E20" s="70"/>
      <c r="F20" s="71"/>
      <c r="G20" s="72"/>
      <c r="H20" s="73"/>
      <c r="I20" s="74"/>
      <c r="J20" s="72"/>
      <c r="K20" s="70"/>
      <c r="L20" s="71"/>
      <c r="M20" s="74"/>
      <c r="N20" s="73"/>
      <c r="O20" s="70"/>
      <c r="P20" s="71"/>
    </row>
    <row r="21" spans="2:16" x14ac:dyDescent="0.3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538942</v>
      </c>
      <c r="N21" s="78">
        <f>'Pt 2 Premium and Claims'!N22+'Pt 2 Premium and Claims'!N23-'Pt 2 Premium and Claims'!N24-'Pt 2 Premium and Claims'!N25</f>
        <v>539243</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35">
      <c r="B22" s="80"/>
      <c r="C22" s="81"/>
      <c r="D22" s="396"/>
      <c r="E22" s="82"/>
      <c r="F22" s="83"/>
      <c r="G22" s="84"/>
      <c r="H22" s="85"/>
      <c r="I22" s="82"/>
      <c r="J22" s="86"/>
      <c r="K22" s="82"/>
      <c r="L22" s="83"/>
      <c r="M22" s="82"/>
      <c r="N22" s="85"/>
      <c r="O22" s="82"/>
      <c r="P22" s="83"/>
    </row>
    <row r="23" spans="2:16" s="37" customFormat="1" x14ac:dyDescent="0.35">
      <c r="B23" s="68" t="s">
        <v>1</v>
      </c>
      <c r="C23" s="69" t="s">
        <v>6</v>
      </c>
      <c r="D23" s="397"/>
      <c r="E23" s="74"/>
      <c r="F23" s="87"/>
      <c r="G23" s="72"/>
      <c r="H23" s="88"/>
      <c r="I23" s="74"/>
      <c r="J23" s="89"/>
      <c r="K23" s="74"/>
      <c r="L23" s="87"/>
      <c r="M23" s="74"/>
      <c r="N23" s="88"/>
      <c r="O23" s="74"/>
      <c r="P23" s="87"/>
    </row>
    <row r="24" spans="2:16" s="37" customFormat="1" x14ac:dyDescent="0.3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395759</v>
      </c>
      <c r="N24" s="78">
        <f>'Pt 2 Premium and Claims'!N51</f>
        <v>426617</v>
      </c>
      <c r="O24" s="77">
        <f>'Pt 2 Premium and Claims'!O51</f>
        <v>0</v>
      </c>
      <c r="P24" s="78">
        <f>'Pt 2 Premium and Claims'!P51</f>
        <v>0</v>
      </c>
    </row>
    <row r="25" spans="2:16" s="37" customFormat="1" x14ac:dyDescent="0.35">
      <c r="B25" s="92"/>
      <c r="C25" s="93"/>
      <c r="D25" s="396"/>
      <c r="E25" s="82"/>
      <c r="F25" s="83"/>
      <c r="G25" s="84"/>
      <c r="H25" s="85"/>
      <c r="I25" s="82"/>
      <c r="J25" s="86"/>
      <c r="K25" s="82"/>
      <c r="L25" s="83"/>
      <c r="M25" s="82"/>
      <c r="N25" s="85"/>
      <c r="O25" s="82"/>
      <c r="P25" s="83"/>
    </row>
    <row r="26" spans="2:16" x14ac:dyDescent="0.35">
      <c r="B26" s="68" t="s">
        <v>2</v>
      </c>
      <c r="C26" s="69" t="s">
        <v>46</v>
      </c>
      <c r="D26" s="394"/>
      <c r="E26" s="74"/>
      <c r="F26" s="87"/>
      <c r="G26" s="72"/>
      <c r="H26" s="88"/>
      <c r="I26" s="74"/>
      <c r="J26" s="89"/>
      <c r="K26" s="74"/>
      <c r="L26" s="87"/>
      <c r="M26" s="74"/>
      <c r="N26" s="88"/>
      <c r="O26" s="74"/>
      <c r="P26" s="87"/>
    </row>
    <row r="27" spans="2:16" s="37" customFormat="1" ht="31" x14ac:dyDescent="0.35">
      <c r="B27" s="90"/>
      <c r="C27" s="94">
        <v>3.1</v>
      </c>
      <c r="D27" s="395" t="s">
        <v>134</v>
      </c>
      <c r="E27" s="74"/>
      <c r="F27" s="87"/>
      <c r="G27" s="72"/>
      <c r="H27" s="88"/>
      <c r="I27" s="74"/>
      <c r="J27" s="89"/>
      <c r="K27" s="74"/>
      <c r="L27" s="87"/>
      <c r="M27" s="74"/>
      <c r="N27" s="88"/>
      <c r="O27" s="74"/>
      <c r="P27" s="87"/>
    </row>
    <row r="28" spans="2:16" s="37" customFormat="1" x14ac:dyDescent="0.35">
      <c r="B28" s="90"/>
      <c r="C28" s="94"/>
      <c r="D28" s="395" t="s">
        <v>58</v>
      </c>
      <c r="E28" s="95"/>
      <c r="F28" s="96"/>
      <c r="G28" s="97"/>
      <c r="H28" s="98"/>
      <c r="I28" s="99"/>
      <c r="J28" s="100"/>
      <c r="K28" s="99"/>
      <c r="L28" s="101"/>
      <c r="M28" s="99"/>
      <c r="N28" s="98"/>
      <c r="O28" s="99"/>
      <c r="P28" s="101"/>
    </row>
    <row r="29" spans="2:16" s="37" customFormat="1" ht="31" x14ac:dyDescent="0.35">
      <c r="B29" s="90"/>
      <c r="C29" s="94"/>
      <c r="D29" s="395" t="s">
        <v>67</v>
      </c>
      <c r="E29" s="99"/>
      <c r="F29" s="101"/>
      <c r="G29" s="97"/>
      <c r="H29" s="98"/>
      <c r="I29" s="99"/>
      <c r="J29" s="100"/>
      <c r="K29" s="99"/>
      <c r="L29" s="101"/>
      <c r="M29" s="99"/>
      <c r="N29" s="98"/>
      <c r="O29" s="99"/>
      <c r="P29" s="101"/>
    </row>
    <row r="30" spans="2:16" ht="46.5" x14ac:dyDescent="0.35">
      <c r="B30" s="75"/>
      <c r="C30" s="94">
        <v>3.2</v>
      </c>
      <c r="D30" s="395" t="s">
        <v>135</v>
      </c>
      <c r="E30" s="74"/>
      <c r="F30" s="87"/>
      <c r="G30" s="72"/>
      <c r="H30" s="88"/>
      <c r="I30" s="74"/>
      <c r="J30" s="89"/>
      <c r="K30" s="74"/>
      <c r="L30" s="87"/>
      <c r="M30" s="74"/>
      <c r="N30" s="88"/>
      <c r="O30" s="74"/>
      <c r="P30" s="87"/>
    </row>
    <row r="31" spans="2:16" x14ac:dyDescent="0.35">
      <c r="B31" s="75"/>
      <c r="C31" s="94"/>
      <c r="D31" s="393" t="s">
        <v>42</v>
      </c>
      <c r="E31" s="102"/>
      <c r="F31" s="101"/>
      <c r="G31" s="97"/>
      <c r="H31" s="98"/>
      <c r="I31" s="99"/>
      <c r="J31" s="100"/>
      <c r="K31" s="102"/>
      <c r="L31" s="101"/>
      <c r="M31" s="99"/>
      <c r="N31" s="98"/>
      <c r="O31" s="99"/>
      <c r="P31" s="101"/>
    </row>
    <row r="32" spans="2:16" x14ac:dyDescent="0.35">
      <c r="B32" s="75"/>
      <c r="C32" s="94"/>
      <c r="D32" s="393" t="s">
        <v>104</v>
      </c>
      <c r="E32" s="99"/>
      <c r="F32" s="101"/>
      <c r="G32" s="97"/>
      <c r="H32" s="98"/>
      <c r="I32" s="99"/>
      <c r="J32" s="100"/>
      <c r="K32" s="99"/>
      <c r="L32" s="101"/>
      <c r="M32" s="99">
        <v>12665</v>
      </c>
      <c r="N32" s="98">
        <v>12665</v>
      </c>
      <c r="O32" s="99"/>
      <c r="P32" s="101"/>
    </row>
    <row r="33" spans="2:16" x14ac:dyDescent="0.35">
      <c r="B33" s="75"/>
      <c r="C33" s="94"/>
      <c r="D33" s="393" t="s">
        <v>103</v>
      </c>
      <c r="E33" s="99"/>
      <c r="F33" s="101"/>
      <c r="G33" s="97"/>
      <c r="H33" s="98"/>
      <c r="I33" s="99"/>
      <c r="J33" s="100"/>
      <c r="K33" s="99"/>
      <c r="L33" s="101"/>
      <c r="M33" s="99"/>
      <c r="N33" s="98"/>
      <c r="O33" s="99"/>
      <c r="P33" s="101"/>
    </row>
    <row r="34" spans="2:16" x14ac:dyDescent="0.35">
      <c r="B34" s="75"/>
      <c r="C34" s="94">
        <v>3.3</v>
      </c>
      <c r="D34" s="393" t="s">
        <v>21</v>
      </c>
      <c r="E34" s="102"/>
      <c r="F34" s="101"/>
      <c r="G34" s="97"/>
      <c r="H34" s="98"/>
      <c r="I34" s="99"/>
      <c r="J34" s="100"/>
      <c r="K34" s="102"/>
      <c r="L34" s="101"/>
      <c r="M34" s="99">
        <v>5351</v>
      </c>
      <c r="N34" s="98">
        <v>6279</v>
      </c>
      <c r="O34" s="99"/>
      <c r="P34" s="101"/>
    </row>
    <row r="35" spans="2:16" x14ac:dyDescent="0.3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18016</v>
      </c>
      <c r="N35" s="104">
        <f t="shared" si="0"/>
        <v>18944</v>
      </c>
      <c r="O35" s="103">
        <f t="shared" si="0"/>
        <v>0</v>
      </c>
      <c r="P35" s="104">
        <f t="shared" si="0"/>
        <v>0</v>
      </c>
    </row>
    <row r="36" spans="2:16" s="37" customFormat="1" x14ac:dyDescent="0.35">
      <c r="B36" s="92"/>
      <c r="C36" s="93"/>
      <c r="D36" s="396"/>
      <c r="E36" s="82"/>
      <c r="F36" s="83"/>
      <c r="G36" s="84"/>
      <c r="H36" s="85"/>
      <c r="I36" s="82"/>
      <c r="J36" s="86"/>
      <c r="K36" s="82"/>
      <c r="L36" s="83"/>
      <c r="M36" s="82"/>
      <c r="N36" s="85"/>
      <c r="O36" s="82"/>
      <c r="P36" s="83"/>
    </row>
    <row r="37" spans="2:16" x14ac:dyDescent="0.35">
      <c r="B37" s="105" t="s">
        <v>3</v>
      </c>
      <c r="C37" s="106" t="s">
        <v>47</v>
      </c>
      <c r="D37" s="398"/>
      <c r="E37" s="74"/>
      <c r="F37" s="87"/>
      <c r="G37" s="72"/>
      <c r="H37" s="88"/>
      <c r="I37" s="74"/>
      <c r="J37" s="89"/>
      <c r="K37" s="74"/>
      <c r="L37" s="87"/>
      <c r="M37" s="74"/>
      <c r="N37" s="88"/>
      <c r="O37" s="74"/>
      <c r="P37" s="87"/>
    </row>
    <row r="38" spans="2:16" x14ac:dyDescent="0.35">
      <c r="B38" s="107"/>
      <c r="C38" s="94">
        <v>4.0999999999999996</v>
      </c>
      <c r="D38" s="393" t="s">
        <v>18</v>
      </c>
      <c r="E38" s="99"/>
      <c r="F38" s="101"/>
      <c r="G38" s="97"/>
      <c r="H38" s="101"/>
      <c r="I38" s="99"/>
      <c r="J38" s="101"/>
      <c r="K38" s="99"/>
      <c r="L38" s="101"/>
      <c r="M38" s="99"/>
      <c r="N38" s="101"/>
      <c r="O38" s="99"/>
      <c r="P38" s="101"/>
    </row>
    <row r="39" spans="2:16" x14ac:dyDescent="0.35">
      <c r="B39" s="107"/>
      <c r="C39" s="94">
        <v>4.2</v>
      </c>
      <c r="D39" s="393" t="s">
        <v>19</v>
      </c>
      <c r="E39" s="99"/>
      <c r="F39" s="101"/>
      <c r="G39" s="97"/>
      <c r="H39" s="101"/>
      <c r="I39" s="99"/>
      <c r="J39" s="101"/>
      <c r="K39" s="99"/>
      <c r="L39" s="101"/>
      <c r="M39" s="99">
        <v>152602</v>
      </c>
      <c r="N39" s="101">
        <v>152602</v>
      </c>
      <c r="O39" s="99"/>
      <c r="P39" s="101"/>
    </row>
    <row r="40" spans="2:16" x14ac:dyDescent="0.35">
      <c r="B40" s="107"/>
      <c r="C40" s="94">
        <v>4.3</v>
      </c>
      <c r="D40" s="393" t="s">
        <v>22</v>
      </c>
      <c r="E40" s="74"/>
      <c r="F40" s="87"/>
      <c r="G40" s="72"/>
      <c r="H40" s="87"/>
      <c r="I40" s="74"/>
      <c r="J40" s="87"/>
      <c r="K40" s="74"/>
      <c r="L40" s="87"/>
      <c r="M40" s="74"/>
      <c r="N40" s="87"/>
      <c r="O40" s="74"/>
      <c r="P40" s="87"/>
    </row>
    <row r="41" spans="2:16" ht="17.25" customHeight="1" x14ac:dyDescent="0.35">
      <c r="B41" s="107"/>
      <c r="C41" s="94"/>
      <c r="D41" s="395" t="s">
        <v>122</v>
      </c>
      <c r="E41" s="102"/>
      <c r="F41" s="101"/>
      <c r="G41" s="401"/>
      <c r="H41" s="101"/>
      <c r="I41" s="102"/>
      <c r="J41" s="101"/>
      <c r="K41" s="102"/>
      <c r="L41" s="101"/>
      <c r="M41" s="102"/>
      <c r="N41" s="101"/>
      <c r="O41" s="102"/>
      <c r="P41" s="101"/>
    </row>
    <row r="42" spans="2:16" ht="31" x14ac:dyDescent="0.35">
      <c r="B42" s="107"/>
      <c r="C42" s="108"/>
      <c r="D42" s="395" t="s">
        <v>123</v>
      </c>
      <c r="E42" s="102"/>
      <c r="F42" s="101"/>
      <c r="G42" s="401"/>
      <c r="H42" s="101"/>
      <c r="I42" s="102"/>
      <c r="J42" s="101"/>
      <c r="K42" s="102"/>
      <c r="L42" s="101"/>
      <c r="M42" s="102"/>
      <c r="N42" s="101"/>
      <c r="O42" s="102"/>
      <c r="P42" s="101"/>
    </row>
    <row r="43" spans="2:16" x14ac:dyDescent="0.35">
      <c r="B43" s="107"/>
      <c r="C43" s="94">
        <v>4.4000000000000004</v>
      </c>
      <c r="D43" s="393" t="s">
        <v>20</v>
      </c>
      <c r="E43" s="102"/>
      <c r="F43" s="403"/>
      <c r="G43" s="401"/>
      <c r="H43" s="97"/>
      <c r="I43" s="102"/>
      <c r="J43" s="97"/>
      <c r="K43" s="102"/>
      <c r="L43" s="97"/>
      <c r="M43" s="102">
        <v>4086</v>
      </c>
      <c r="N43" s="97">
        <v>4086</v>
      </c>
      <c r="O43" s="102"/>
      <c r="P43" s="403"/>
    </row>
    <row r="44" spans="2:16" x14ac:dyDescent="0.3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156688</v>
      </c>
      <c r="N44" s="104">
        <f t="shared" si="1"/>
        <v>156688</v>
      </c>
      <c r="O44" s="103">
        <f t="shared" si="1"/>
        <v>0</v>
      </c>
      <c r="P44" s="104">
        <f t="shared" si="1"/>
        <v>0</v>
      </c>
    </row>
    <row r="45" spans="2:16" s="37" customFormat="1" x14ac:dyDescent="0.35">
      <c r="B45" s="109"/>
      <c r="C45" s="110"/>
      <c r="D45" s="399"/>
      <c r="E45" s="74"/>
      <c r="F45" s="87"/>
      <c r="G45" s="72"/>
      <c r="H45" s="88"/>
      <c r="I45" s="74"/>
      <c r="J45" s="89"/>
      <c r="K45" s="74"/>
      <c r="L45" s="87"/>
      <c r="M45" s="74"/>
      <c r="N45" s="88"/>
      <c r="O45" s="74"/>
      <c r="P45" s="87"/>
    </row>
    <row r="46" spans="2:16" x14ac:dyDescent="0.35">
      <c r="B46" s="105" t="s">
        <v>4</v>
      </c>
      <c r="C46" s="111" t="s">
        <v>48</v>
      </c>
      <c r="D46" s="400"/>
      <c r="E46" s="74"/>
      <c r="F46" s="87"/>
      <c r="G46" s="72"/>
      <c r="H46" s="88"/>
      <c r="I46" s="74"/>
      <c r="J46" s="89"/>
      <c r="K46" s="74"/>
      <c r="L46" s="87"/>
      <c r="M46" s="74"/>
      <c r="N46" s="88"/>
      <c r="O46" s="74"/>
      <c r="P46" s="87"/>
    </row>
    <row r="47" spans="2:16" s="37" customFormat="1" x14ac:dyDescent="0.35">
      <c r="B47" s="90"/>
      <c r="C47" s="94">
        <v>5.0999999999999996</v>
      </c>
      <c r="D47" s="393" t="s">
        <v>5</v>
      </c>
      <c r="E47" s="112"/>
      <c r="F47" s="404"/>
      <c r="G47" s="113"/>
      <c r="H47" s="113"/>
      <c r="I47" s="112"/>
      <c r="J47" s="113"/>
      <c r="K47" s="112"/>
      <c r="L47" s="113"/>
      <c r="M47" s="112">
        <v>808</v>
      </c>
      <c r="N47" s="113">
        <v>803</v>
      </c>
      <c r="O47" s="112"/>
      <c r="P47" s="389"/>
    </row>
    <row r="48" spans="2:16" s="37" customFormat="1" x14ac:dyDescent="0.35">
      <c r="B48" s="90"/>
      <c r="C48" s="94">
        <v>5.2</v>
      </c>
      <c r="D48" s="393" t="s">
        <v>27</v>
      </c>
      <c r="E48" s="112"/>
      <c r="F48" s="404"/>
      <c r="G48" s="113"/>
      <c r="H48" s="113"/>
      <c r="I48" s="112"/>
      <c r="J48" s="113"/>
      <c r="K48" s="112"/>
      <c r="L48" s="113"/>
      <c r="M48" s="112">
        <v>10205</v>
      </c>
      <c r="N48" s="113">
        <v>10200</v>
      </c>
      <c r="O48" s="112"/>
      <c r="P48" s="114"/>
    </row>
    <row r="49" spans="2:16" s="37" customFormat="1" ht="16" thickBot="1" x14ac:dyDescent="0.4">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850.41666666666663</v>
      </c>
      <c r="N49" s="116">
        <f>N48/12</f>
        <v>850</v>
      </c>
      <c r="O49" s="115">
        <f t="shared" si="2"/>
        <v>0</v>
      </c>
      <c r="P49" s="116">
        <f t="shared" si="2"/>
        <v>0</v>
      </c>
    </row>
    <row r="50" spans="2:16" ht="45" customHeight="1" x14ac:dyDescent="0.35">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35">
      <c r="B51" s="123"/>
      <c r="C51" s="124"/>
      <c r="D51" s="125"/>
      <c r="E51" s="373"/>
      <c r="F51" s="126"/>
      <c r="G51" s="126"/>
      <c r="H51" s="126"/>
      <c r="I51" s="126"/>
      <c r="J51" s="126"/>
      <c r="K51" s="127"/>
      <c r="L51" s="126"/>
      <c r="M51" s="126"/>
      <c r="N51" s="126"/>
      <c r="O51" s="126"/>
      <c r="P51" s="128"/>
    </row>
    <row r="52" spans="2:16" x14ac:dyDescent="0.35">
      <c r="B52" s="129" t="s">
        <v>56</v>
      </c>
      <c r="C52" s="130" t="s">
        <v>53</v>
      </c>
      <c r="D52" s="131"/>
      <c r="E52" s="132"/>
      <c r="F52" s="133"/>
      <c r="G52" s="133"/>
      <c r="H52" s="133"/>
      <c r="I52" s="133"/>
      <c r="J52" s="133"/>
      <c r="K52" s="127"/>
      <c r="L52" s="133"/>
      <c r="M52" s="133"/>
      <c r="N52" s="133"/>
      <c r="O52" s="133"/>
      <c r="P52" s="134"/>
    </row>
    <row r="53" spans="2:16" ht="16" thickBot="1" x14ac:dyDescent="0.4">
      <c r="B53" s="135" t="s">
        <v>57</v>
      </c>
      <c r="C53" s="136" t="s">
        <v>129</v>
      </c>
      <c r="D53" s="137"/>
      <c r="E53" s="138"/>
      <c r="F53" s="139"/>
      <c r="G53" s="139"/>
      <c r="H53" s="139"/>
      <c r="I53" s="139"/>
      <c r="J53" s="139"/>
      <c r="K53" s="140"/>
      <c r="L53" s="139"/>
      <c r="M53" s="139"/>
      <c r="N53" s="139"/>
      <c r="O53" s="139"/>
      <c r="P53" s="141"/>
    </row>
    <row r="54" spans="2:16" x14ac:dyDescent="0.35">
      <c r="B54" s="24"/>
      <c r="C54" s="24"/>
      <c r="D54" s="24"/>
      <c r="E54" s="142"/>
      <c r="F54" s="142"/>
      <c r="G54" s="142"/>
      <c r="H54" s="142"/>
      <c r="I54" s="142"/>
      <c r="J54" s="142"/>
      <c r="K54" s="142"/>
      <c r="L54" s="142"/>
      <c r="M54" s="142"/>
      <c r="N54" s="142"/>
      <c r="O54" s="142"/>
      <c r="P54" s="142"/>
    </row>
    <row r="55" spans="2:16" x14ac:dyDescent="0.35">
      <c r="B55" s="143" t="s">
        <v>61</v>
      </c>
      <c r="C55" s="143"/>
      <c r="D55" s="143"/>
      <c r="E55" s="142"/>
      <c r="F55" s="142"/>
      <c r="G55" s="142"/>
      <c r="H55" s="142"/>
      <c r="I55" s="142"/>
      <c r="J55" s="142"/>
      <c r="K55" s="142"/>
      <c r="L55" s="142"/>
      <c r="M55" s="142"/>
      <c r="N55" s="142"/>
      <c r="O55" s="142"/>
      <c r="P55" s="142"/>
    </row>
    <row r="56" spans="2:16" ht="17.25" customHeight="1" x14ac:dyDescent="0.35">
      <c r="B56" s="143"/>
      <c r="C56" s="234" t="s">
        <v>137</v>
      </c>
      <c r="D56" s="234"/>
      <c r="E56" s="142"/>
      <c r="F56" s="142"/>
      <c r="G56" s="142"/>
      <c r="H56" s="142"/>
      <c r="I56" s="142"/>
      <c r="J56" s="142"/>
      <c r="K56" s="142"/>
      <c r="L56" s="142"/>
      <c r="M56" s="142"/>
      <c r="N56" s="142"/>
      <c r="O56" s="142"/>
      <c r="P56" s="142"/>
    </row>
    <row r="57" spans="2:16" ht="16.5" customHeight="1" x14ac:dyDescent="0.35">
      <c r="B57" s="143"/>
      <c r="C57" s="143" t="s">
        <v>70</v>
      </c>
      <c r="D57" s="45"/>
      <c r="E57" s="142"/>
      <c r="F57" s="142"/>
      <c r="G57" s="142"/>
      <c r="H57" s="142"/>
      <c r="I57" s="142"/>
      <c r="J57" s="142"/>
      <c r="K57" s="142"/>
      <c r="L57" s="142"/>
      <c r="M57" s="142"/>
      <c r="N57" s="142"/>
      <c r="O57" s="142"/>
      <c r="P57" s="142"/>
    </row>
    <row r="58" spans="2:16" ht="17.25" customHeight="1" x14ac:dyDescent="0.35">
      <c r="B58" s="143"/>
      <c r="C58" s="143" t="s">
        <v>66</v>
      </c>
      <c r="D58" s="45"/>
    </row>
    <row r="59" spans="2:16" ht="17.25" customHeight="1" x14ac:dyDescent="0.35">
      <c r="B59" s="144"/>
      <c r="C59" s="234" t="s">
        <v>101</v>
      </c>
      <c r="D59" s="234"/>
      <c r="E59" s="145"/>
    </row>
    <row r="60" spans="2:16" ht="13.15" customHeight="1" x14ac:dyDescent="0.3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E16" zoomScale="70" zoomScaleNormal="70" workbookViewId="0">
      <selection activeCell="M39" sqref="M39"/>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7"/>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90"/>
      <c r="C6" s="364"/>
      <c r="D6" s="387" t="str">
        <f>'Cover Page'!C7</f>
        <v>NAIC 92525</v>
      </c>
      <c r="E6" s="327"/>
      <c r="F6" s="327"/>
      <c r="G6" s="10"/>
      <c r="H6" s="23"/>
      <c r="K6" s="367"/>
      <c r="L6" s="367"/>
      <c r="M6" s="10"/>
      <c r="N6" s="23"/>
    </row>
    <row r="7" spans="1:16" s="9" customFormat="1" ht="15.75" customHeight="1" x14ac:dyDescent="0.35">
      <c r="A7" s="12"/>
      <c r="B7" s="42" t="s">
        <v>88</v>
      </c>
      <c r="C7" s="43"/>
      <c r="D7" s="43"/>
      <c r="E7" s="328"/>
      <c r="F7" s="328"/>
      <c r="G7" s="10"/>
      <c r="H7" s="10"/>
      <c r="K7" s="10"/>
      <c r="L7" s="10"/>
      <c r="M7" s="10"/>
      <c r="N7" s="10"/>
    </row>
    <row r="8" spans="1:16" s="9" customFormat="1" ht="15" customHeight="1" x14ac:dyDescent="0.35">
      <c r="A8" s="12"/>
      <c r="B8" s="390"/>
      <c r="C8" s="364"/>
      <c r="D8" s="365" t="str">
        <f>'Cover Page'!C8</f>
        <v>TruAssure Insurance Company</v>
      </c>
      <c r="E8" s="328"/>
      <c r="F8" s="328"/>
      <c r="G8" s="10"/>
      <c r="H8" s="23"/>
      <c r="I8" s="11"/>
      <c r="J8" s="11"/>
      <c r="K8" s="367"/>
      <c r="L8" s="367"/>
      <c r="M8" s="10"/>
      <c r="N8" s="23"/>
      <c r="O8" s="11"/>
      <c r="P8" s="11"/>
    </row>
    <row r="9" spans="1:16" s="9" customFormat="1" ht="15.75" customHeight="1" x14ac:dyDescent="0.35">
      <c r="A9" s="12"/>
      <c r="B9" s="52" t="s">
        <v>90</v>
      </c>
      <c r="C9" s="43"/>
      <c r="D9" s="43"/>
      <c r="E9" s="329" t="s">
        <v>124</v>
      </c>
      <c r="F9" s="328"/>
      <c r="G9" s="12"/>
      <c r="H9" s="12"/>
      <c r="I9" s="11"/>
      <c r="J9" s="11"/>
      <c r="K9" s="14"/>
      <c r="L9" s="14"/>
      <c r="M9" s="12"/>
      <c r="N9" s="12"/>
      <c r="O9" s="11"/>
      <c r="P9" s="11"/>
    </row>
    <row r="10" spans="1:16" s="9" customFormat="1" ht="15" customHeight="1" x14ac:dyDescent="0.35">
      <c r="A10" s="12"/>
      <c r="B10" s="390"/>
      <c r="C10" s="364"/>
      <c r="D10" s="366" t="str">
        <f>'Cover Page'!C9</f>
        <v>TruAssure Insurance Company</v>
      </c>
      <c r="E10" s="328"/>
      <c r="F10" s="328"/>
      <c r="G10" s="12"/>
      <c r="H10" s="23"/>
      <c r="I10" s="11"/>
      <c r="J10" s="11"/>
      <c r="K10" s="367"/>
      <c r="L10" s="367"/>
      <c r="M10" s="12"/>
      <c r="N10" s="23"/>
      <c r="O10" s="11"/>
      <c r="P10" s="11"/>
    </row>
    <row r="11" spans="1:16" s="9" customFormat="1" ht="15.75" customHeight="1" x14ac:dyDescent="0.35">
      <c r="A11" s="12"/>
      <c r="B11" s="52" t="s">
        <v>85</v>
      </c>
      <c r="C11" s="43"/>
      <c r="D11" s="43"/>
      <c r="E11" s="328"/>
      <c r="F11" s="328"/>
      <c r="G11" s="12"/>
      <c r="H11" s="15"/>
      <c r="I11" s="11"/>
      <c r="J11" s="11"/>
      <c r="K11" s="14"/>
      <c r="L11" s="14"/>
      <c r="M11" s="12"/>
      <c r="N11" s="15"/>
      <c r="O11" s="11"/>
      <c r="P11" s="11"/>
    </row>
    <row r="12" spans="1:16" s="9" customFormat="1" x14ac:dyDescent="0.35">
      <c r="A12" s="12"/>
      <c r="B12" s="390"/>
      <c r="C12" s="364"/>
      <c r="D12" s="366" t="str">
        <f>'Cover Page'!C6</f>
        <v>2021</v>
      </c>
      <c r="E12" s="367"/>
      <c r="F12" s="367"/>
      <c r="G12" s="12"/>
      <c r="H12" s="23"/>
      <c r="I12" s="11"/>
      <c r="J12" s="11"/>
      <c r="K12" s="367"/>
      <c r="L12" s="367"/>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4"/>
    </row>
    <row r="15" spans="1:16" s="25" customFormat="1" ht="16" thickBot="1" x14ac:dyDescent="0.4">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4">
      <c r="A16" s="37"/>
      <c r="B16" s="24"/>
      <c r="C16" s="24"/>
      <c r="D16" s="39"/>
      <c r="E16" s="305"/>
      <c r="F16" s="320"/>
      <c r="G16" s="322" t="s">
        <v>106</v>
      </c>
      <c r="H16" s="320"/>
      <c r="I16" s="320"/>
      <c r="J16" s="321"/>
      <c r="K16" s="306"/>
      <c r="L16" s="307"/>
      <c r="M16" s="308" t="s">
        <v>107</v>
      </c>
      <c r="N16" s="307"/>
      <c r="O16" s="307"/>
      <c r="P16" s="309"/>
    </row>
    <row r="17" spans="1:16" s="25" customFormat="1" ht="16" thickBot="1" x14ac:dyDescent="0.4">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3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35">
      <c r="A21" s="37"/>
      <c r="B21" s="68" t="s">
        <v>0</v>
      </c>
      <c r="C21" s="106" t="s">
        <v>64</v>
      </c>
      <c r="D21" s="406"/>
      <c r="E21" s="151"/>
      <c r="F21" s="152"/>
      <c r="G21" s="151"/>
      <c r="H21" s="153"/>
      <c r="I21" s="151"/>
      <c r="J21" s="152"/>
      <c r="K21" s="151"/>
      <c r="L21" s="152"/>
      <c r="M21" s="151"/>
      <c r="N21" s="153"/>
      <c r="O21" s="151"/>
      <c r="P21" s="152"/>
    </row>
    <row r="22" spans="1:16" s="25" customFormat="1" x14ac:dyDescent="0.35">
      <c r="A22" s="37"/>
      <c r="B22" s="75"/>
      <c r="C22" s="76">
        <v>1.1000000000000001</v>
      </c>
      <c r="D22" s="393" t="s">
        <v>15</v>
      </c>
      <c r="E22" s="412"/>
      <c r="F22" s="155"/>
      <c r="G22" s="154"/>
      <c r="H22" s="155"/>
      <c r="I22" s="154"/>
      <c r="J22" s="155"/>
      <c r="K22" s="154"/>
      <c r="L22" s="155"/>
      <c r="M22" s="154">
        <v>538942</v>
      </c>
      <c r="N22" s="155">
        <v>539243</v>
      </c>
      <c r="O22" s="154"/>
      <c r="P22" s="155"/>
    </row>
    <row r="23" spans="1:16" s="25" customFormat="1" x14ac:dyDescent="0.35">
      <c r="A23" s="37"/>
      <c r="B23" s="75"/>
      <c r="C23" s="76">
        <v>1.2</v>
      </c>
      <c r="D23" s="393" t="s">
        <v>16</v>
      </c>
      <c r="E23" s="154"/>
      <c r="F23" s="155"/>
      <c r="G23" s="154"/>
      <c r="H23" s="155"/>
      <c r="I23" s="154"/>
      <c r="J23" s="155"/>
      <c r="K23" s="154"/>
      <c r="L23" s="155"/>
      <c r="M23" s="154"/>
      <c r="N23" s="155"/>
      <c r="O23" s="154"/>
      <c r="P23" s="155"/>
    </row>
    <row r="24" spans="1:16" s="25" customFormat="1" x14ac:dyDescent="0.35">
      <c r="A24" s="37"/>
      <c r="B24" s="75"/>
      <c r="C24" s="76">
        <v>1.3</v>
      </c>
      <c r="D24" s="393" t="s">
        <v>34</v>
      </c>
      <c r="E24" s="154"/>
      <c r="F24" s="155"/>
      <c r="G24" s="154"/>
      <c r="H24" s="155"/>
      <c r="I24" s="154"/>
      <c r="J24" s="155"/>
      <c r="K24" s="154"/>
      <c r="L24" s="155"/>
      <c r="M24" s="154"/>
      <c r="N24" s="155"/>
      <c r="O24" s="154"/>
      <c r="P24" s="155"/>
    </row>
    <row r="25" spans="1:16" s="25" customFormat="1" x14ac:dyDescent="0.35">
      <c r="A25" s="37"/>
      <c r="B25" s="75"/>
      <c r="C25" s="76">
        <v>1.4</v>
      </c>
      <c r="D25" s="393" t="s">
        <v>17</v>
      </c>
      <c r="E25" s="154"/>
      <c r="F25" s="155"/>
      <c r="G25" s="154"/>
      <c r="H25" s="155"/>
      <c r="I25" s="154"/>
      <c r="J25" s="155"/>
      <c r="K25" s="154"/>
      <c r="L25" s="155"/>
      <c r="M25" s="154"/>
      <c r="N25" s="155"/>
      <c r="O25" s="154"/>
      <c r="P25" s="155"/>
    </row>
    <row r="26" spans="1:16" s="25" customFormat="1" x14ac:dyDescent="0.35">
      <c r="A26" s="37"/>
      <c r="B26" s="156"/>
      <c r="C26" s="157"/>
      <c r="D26" s="407"/>
      <c r="E26" s="158"/>
      <c r="F26" s="159"/>
      <c r="G26" s="158"/>
      <c r="H26" s="160"/>
      <c r="I26" s="158"/>
      <c r="J26" s="159"/>
      <c r="K26" s="158"/>
      <c r="L26" s="159"/>
      <c r="M26" s="158"/>
      <c r="N26" s="160"/>
      <c r="O26" s="158"/>
      <c r="P26" s="159"/>
    </row>
    <row r="27" spans="1:16" s="25" customFormat="1" x14ac:dyDescent="0.35">
      <c r="A27" s="37"/>
      <c r="B27" s="75" t="s">
        <v>1</v>
      </c>
      <c r="C27" s="111" t="s">
        <v>65</v>
      </c>
      <c r="D27" s="408"/>
      <c r="E27" s="161"/>
      <c r="F27" s="162"/>
      <c r="G27" s="161"/>
      <c r="H27" s="163"/>
      <c r="I27" s="161"/>
      <c r="J27" s="162"/>
      <c r="K27" s="161"/>
      <c r="L27" s="162"/>
      <c r="M27" s="161"/>
      <c r="N27" s="163"/>
      <c r="O27" s="161"/>
      <c r="P27" s="162"/>
    </row>
    <row r="28" spans="1:16" s="25" customFormat="1" x14ac:dyDescent="0.35">
      <c r="A28" s="37"/>
      <c r="B28" s="75"/>
      <c r="C28" s="76">
        <v>2.1</v>
      </c>
      <c r="D28" s="393" t="s">
        <v>39</v>
      </c>
      <c r="E28" s="161"/>
      <c r="F28" s="162"/>
      <c r="G28" s="161"/>
      <c r="H28" s="163"/>
      <c r="I28" s="161"/>
      <c r="J28" s="162"/>
      <c r="K28" s="161"/>
      <c r="L28" s="162"/>
      <c r="M28" s="161"/>
      <c r="N28" s="163"/>
      <c r="O28" s="161"/>
      <c r="P28" s="162"/>
    </row>
    <row r="29" spans="1:16" s="25" customFormat="1" x14ac:dyDescent="0.35">
      <c r="A29" s="37"/>
      <c r="B29" s="75"/>
      <c r="C29" s="76"/>
      <c r="D29" s="393" t="s">
        <v>55</v>
      </c>
      <c r="E29" s="154"/>
      <c r="F29" s="164"/>
      <c r="G29" s="154"/>
      <c r="H29" s="164"/>
      <c r="I29" s="154"/>
      <c r="J29" s="164"/>
      <c r="K29" s="154"/>
      <c r="L29" s="164"/>
      <c r="M29" s="154">
        <v>396060</v>
      </c>
      <c r="N29" s="164"/>
      <c r="O29" s="154"/>
      <c r="P29" s="164"/>
    </row>
    <row r="30" spans="1:16" s="25" customFormat="1" ht="28.5" customHeight="1" x14ac:dyDescent="0.35">
      <c r="A30" s="37"/>
      <c r="B30" s="75"/>
      <c r="C30" s="76"/>
      <c r="D30" s="395" t="s">
        <v>54</v>
      </c>
      <c r="E30" s="165"/>
      <c r="F30" s="155"/>
      <c r="G30" s="165"/>
      <c r="H30" s="155"/>
      <c r="I30" s="165"/>
      <c r="J30" s="155"/>
      <c r="K30" s="165"/>
      <c r="L30" s="155"/>
      <c r="M30" s="165"/>
      <c r="N30" s="155">
        <v>419617</v>
      </c>
      <c r="O30" s="165"/>
      <c r="P30" s="155"/>
    </row>
    <row r="31" spans="1:16" s="37" customFormat="1" x14ac:dyDescent="0.35">
      <c r="B31" s="90"/>
      <c r="C31" s="76">
        <v>2.2000000000000002</v>
      </c>
      <c r="D31" s="393" t="s">
        <v>35</v>
      </c>
      <c r="E31" s="161"/>
      <c r="F31" s="162"/>
      <c r="G31" s="161"/>
      <c r="H31" s="163"/>
      <c r="I31" s="161"/>
      <c r="J31" s="162"/>
      <c r="K31" s="161"/>
      <c r="L31" s="162"/>
      <c r="M31" s="161"/>
      <c r="N31" s="163"/>
      <c r="O31" s="161"/>
      <c r="P31" s="162"/>
    </row>
    <row r="32" spans="1:16" s="37" customFormat="1" ht="31" x14ac:dyDescent="0.35">
      <c r="B32" s="90"/>
      <c r="C32" s="76"/>
      <c r="D32" s="395" t="s">
        <v>51</v>
      </c>
      <c r="E32" s="154"/>
      <c r="F32" s="164"/>
      <c r="G32" s="154"/>
      <c r="H32" s="166"/>
      <c r="I32" s="154"/>
      <c r="J32" s="164"/>
      <c r="K32" s="154"/>
      <c r="L32" s="164"/>
      <c r="M32" s="154"/>
      <c r="N32" s="166"/>
      <c r="O32" s="154"/>
      <c r="P32" s="164"/>
    </row>
    <row r="33" spans="1:16" s="37" customFormat="1" ht="31" x14ac:dyDescent="0.35">
      <c r="B33" s="90"/>
      <c r="C33" s="76"/>
      <c r="D33" s="395" t="s">
        <v>44</v>
      </c>
      <c r="E33" s="165"/>
      <c r="F33" s="155"/>
      <c r="G33" s="165"/>
      <c r="H33" s="167"/>
      <c r="I33" s="165"/>
      <c r="J33" s="155"/>
      <c r="K33" s="165"/>
      <c r="L33" s="155"/>
      <c r="M33" s="165"/>
      <c r="N33" s="167"/>
      <c r="O33" s="165"/>
      <c r="P33" s="155"/>
    </row>
    <row r="34" spans="1:16" s="25" customFormat="1" x14ac:dyDescent="0.35">
      <c r="A34" s="37"/>
      <c r="B34" s="75"/>
      <c r="C34" s="76">
        <v>2.2999999999999998</v>
      </c>
      <c r="D34" s="393" t="s">
        <v>28</v>
      </c>
      <c r="E34" s="154"/>
      <c r="F34" s="164"/>
      <c r="G34" s="154"/>
      <c r="H34" s="166"/>
      <c r="I34" s="154"/>
      <c r="J34" s="164"/>
      <c r="K34" s="154"/>
      <c r="L34" s="164"/>
      <c r="M34" s="154"/>
      <c r="N34" s="166"/>
      <c r="O34" s="154"/>
      <c r="P34" s="164"/>
    </row>
    <row r="35" spans="1:16" s="37" customFormat="1" x14ac:dyDescent="0.35">
      <c r="B35" s="90"/>
      <c r="C35" s="76">
        <v>2.4</v>
      </c>
      <c r="D35" s="393" t="s">
        <v>36</v>
      </c>
      <c r="E35" s="161"/>
      <c r="F35" s="162"/>
      <c r="G35" s="161"/>
      <c r="H35" s="163"/>
      <c r="I35" s="161"/>
      <c r="J35" s="162"/>
      <c r="K35" s="161"/>
      <c r="L35" s="162"/>
      <c r="M35" s="161"/>
      <c r="N35" s="163"/>
      <c r="O35" s="161"/>
      <c r="P35" s="162"/>
    </row>
    <row r="36" spans="1:16" s="37" customFormat="1" ht="31" x14ac:dyDescent="0.35">
      <c r="B36" s="90"/>
      <c r="C36" s="76"/>
      <c r="D36" s="395" t="s">
        <v>52</v>
      </c>
      <c r="E36" s="154"/>
      <c r="F36" s="164"/>
      <c r="G36" s="154"/>
      <c r="H36" s="166"/>
      <c r="I36" s="154"/>
      <c r="J36" s="164"/>
      <c r="K36" s="154"/>
      <c r="L36" s="164"/>
      <c r="M36" s="154">
        <v>91199</v>
      </c>
      <c r="N36" s="166"/>
      <c r="O36" s="154"/>
      <c r="P36" s="164"/>
    </row>
    <row r="37" spans="1:16" s="37" customFormat="1" ht="31" x14ac:dyDescent="0.35">
      <c r="B37" s="90"/>
      <c r="C37" s="76"/>
      <c r="D37" s="395" t="s">
        <v>43</v>
      </c>
      <c r="E37" s="165"/>
      <c r="F37" s="155"/>
      <c r="G37" s="165"/>
      <c r="H37" s="167"/>
      <c r="I37" s="165"/>
      <c r="J37" s="155"/>
      <c r="K37" s="165"/>
      <c r="L37" s="155"/>
      <c r="M37" s="165"/>
      <c r="N37" s="167">
        <v>7000</v>
      </c>
      <c r="O37" s="165"/>
      <c r="P37" s="155"/>
    </row>
    <row r="38" spans="1:16" s="25" customFormat="1" x14ac:dyDescent="0.35">
      <c r="A38" s="37"/>
      <c r="B38" s="75"/>
      <c r="C38" s="76">
        <v>2.5</v>
      </c>
      <c r="D38" s="393" t="s">
        <v>29</v>
      </c>
      <c r="E38" s="154"/>
      <c r="F38" s="164"/>
      <c r="G38" s="154"/>
      <c r="H38" s="166"/>
      <c r="I38" s="154"/>
      <c r="J38" s="164"/>
      <c r="K38" s="154"/>
      <c r="L38" s="164"/>
      <c r="M38" s="154">
        <v>91500</v>
      </c>
      <c r="N38" s="166"/>
      <c r="O38" s="154"/>
      <c r="P38" s="164"/>
    </row>
    <row r="39" spans="1:16" s="25" customFormat="1" x14ac:dyDescent="0.3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35">
      <c r="A40" s="37"/>
      <c r="B40" s="75"/>
      <c r="C40" s="76"/>
      <c r="D40" s="395" t="s">
        <v>112</v>
      </c>
      <c r="E40" s="154"/>
      <c r="F40" s="164"/>
      <c r="G40" s="154"/>
      <c r="H40" s="166"/>
      <c r="I40" s="154"/>
      <c r="J40" s="164"/>
      <c r="K40" s="154"/>
      <c r="L40" s="164"/>
      <c r="M40" s="154"/>
      <c r="N40" s="166"/>
      <c r="O40" s="154"/>
      <c r="P40" s="164"/>
    </row>
    <row r="41" spans="1:16" s="25" customFormat="1" ht="28" customHeight="1" x14ac:dyDescent="0.35">
      <c r="A41" s="37"/>
      <c r="B41" s="75"/>
      <c r="C41" s="76"/>
      <c r="D41" s="395" t="s">
        <v>113</v>
      </c>
      <c r="E41" s="165"/>
      <c r="F41" s="155"/>
      <c r="G41" s="165"/>
      <c r="H41" s="167"/>
      <c r="I41" s="165"/>
      <c r="J41" s="155"/>
      <c r="K41" s="165"/>
      <c r="L41" s="155"/>
      <c r="M41" s="165"/>
      <c r="N41" s="167"/>
      <c r="O41" s="165"/>
      <c r="P41" s="155"/>
    </row>
    <row r="42" spans="1:16" s="25" customFormat="1" x14ac:dyDescent="0.35">
      <c r="A42" s="37"/>
      <c r="B42" s="75"/>
      <c r="C42" s="76">
        <v>2.7</v>
      </c>
      <c r="D42" s="393" t="s">
        <v>37</v>
      </c>
      <c r="E42" s="161"/>
      <c r="F42" s="162"/>
      <c r="G42" s="161"/>
      <c r="H42" s="163"/>
      <c r="I42" s="161"/>
      <c r="J42" s="162"/>
      <c r="K42" s="161"/>
      <c r="L42" s="162"/>
      <c r="M42" s="161"/>
      <c r="N42" s="163"/>
      <c r="O42" s="161"/>
      <c r="P42" s="162"/>
    </row>
    <row r="43" spans="1:16" s="25" customFormat="1" x14ac:dyDescent="0.35">
      <c r="A43" s="37"/>
      <c r="B43" s="75"/>
      <c r="C43" s="76"/>
      <c r="D43" s="395" t="s">
        <v>114</v>
      </c>
      <c r="E43" s="154"/>
      <c r="F43" s="164"/>
      <c r="G43" s="154"/>
      <c r="H43" s="166"/>
      <c r="I43" s="154"/>
      <c r="J43" s="164"/>
      <c r="K43" s="154"/>
      <c r="L43" s="164"/>
      <c r="M43" s="154"/>
      <c r="N43" s="166"/>
      <c r="O43" s="154"/>
      <c r="P43" s="164"/>
    </row>
    <row r="44" spans="1:16" s="37" customFormat="1" ht="31" x14ac:dyDescent="0.35">
      <c r="B44" s="90"/>
      <c r="C44" s="76"/>
      <c r="D44" s="395" t="s">
        <v>115</v>
      </c>
      <c r="E44" s="165"/>
      <c r="F44" s="155"/>
      <c r="G44" s="165"/>
      <c r="H44" s="167"/>
      <c r="I44" s="165"/>
      <c r="J44" s="155"/>
      <c r="K44" s="165"/>
      <c r="L44" s="155"/>
      <c r="M44" s="165"/>
      <c r="N44" s="167"/>
      <c r="O44" s="165"/>
      <c r="P44" s="155"/>
    </row>
    <row r="45" spans="1:16" s="25" customFormat="1" x14ac:dyDescent="0.35">
      <c r="A45" s="37"/>
      <c r="B45" s="75"/>
      <c r="C45" s="168" t="s">
        <v>116</v>
      </c>
      <c r="D45" s="393" t="s">
        <v>30</v>
      </c>
      <c r="E45" s="154"/>
      <c r="F45" s="169"/>
      <c r="G45" s="154"/>
      <c r="H45" s="170"/>
      <c r="I45" s="154"/>
      <c r="J45" s="169"/>
      <c r="K45" s="154"/>
      <c r="L45" s="169"/>
      <c r="M45" s="154"/>
      <c r="N45" s="170"/>
      <c r="O45" s="154"/>
      <c r="P45" s="169"/>
    </row>
    <row r="46" spans="1:16" s="25" customFormat="1" x14ac:dyDescent="0.35">
      <c r="A46" s="37"/>
      <c r="B46" s="75"/>
      <c r="C46" s="76">
        <v>2.9</v>
      </c>
      <c r="D46" s="393" t="s">
        <v>100</v>
      </c>
      <c r="E46" s="161"/>
      <c r="F46" s="171"/>
      <c r="G46" s="161"/>
      <c r="H46" s="172"/>
      <c r="I46" s="161"/>
      <c r="J46" s="171"/>
      <c r="K46" s="161"/>
      <c r="L46" s="171"/>
      <c r="M46" s="161"/>
      <c r="N46" s="172"/>
      <c r="O46" s="161"/>
      <c r="P46" s="171"/>
    </row>
    <row r="47" spans="1:16" s="25" customFormat="1" x14ac:dyDescent="0.35">
      <c r="A47" s="37"/>
      <c r="B47" s="75"/>
      <c r="C47" s="76"/>
      <c r="D47" s="395" t="s">
        <v>117</v>
      </c>
      <c r="E47" s="154"/>
      <c r="F47" s="173"/>
      <c r="G47" s="154"/>
      <c r="H47" s="174"/>
      <c r="I47" s="154"/>
      <c r="J47" s="173"/>
      <c r="K47" s="154"/>
      <c r="L47" s="173"/>
      <c r="M47" s="154"/>
      <c r="N47" s="174"/>
      <c r="O47" s="154"/>
      <c r="P47" s="173"/>
    </row>
    <row r="48" spans="1:16" s="25" customFormat="1" x14ac:dyDescent="0.35">
      <c r="A48" s="37"/>
      <c r="B48" s="75"/>
      <c r="C48" s="76"/>
      <c r="D48" s="393" t="s">
        <v>118</v>
      </c>
      <c r="E48" s="154"/>
      <c r="F48" s="173"/>
      <c r="G48" s="154"/>
      <c r="H48" s="174"/>
      <c r="I48" s="154"/>
      <c r="J48" s="173"/>
      <c r="K48" s="154"/>
      <c r="L48" s="173"/>
      <c r="M48" s="154"/>
      <c r="N48" s="174"/>
      <c r="O48" s="154"/>
      <c r="P48" s="173"/>
    </row>
    <row r="49" spans="1:16" s="25" customFormat="1" x14ac:dyDescent="0.35">
      <c r="A49" s="37"/>
      <c r="B49" s="75"/>
      <c r="C49" s="76"/>
      <c r="D49" s="393" t="s">
        <v>119</v>
      </c>
      <c r="E49" s="154"/>
      <c r="F49" s="169"/>
      <c r="G49" s="154"/>
      <c r="H49" s="170"/>
      <c r="I49" s="154"/>
      <c r="J49" s="169"/>
      <c r="K49" s="154"/>
      <c r="L49" s="169"/>
      <c r="M49" s="154"/>
      <c r="N49" s="170"/>
      <c r="O49" s="154"/>
      <c r="P49" s="169"/>
    </row>
    <row r="50" spans="1:16" s="37" customFormat="1" x14ac:dyDescent="0.35">
      <c r="B50" s="90"/>
      <c r="C50" s="175" t="s">
        <v>14</v>
      </c>
      <c r="D50" s="393" t="s">
        <v>26</v>
      </c>
      <c r="E50" s="154"/>
      <c r="F50" s="155"/>
      <c r="G50" s="154"/>
      <c r="H50" s="167"/>
      <c r="I50" s="154"/>
      <c r="J50" s="155"/>
      <c r="K50" s="154"/>
      <c r="L50" s="155"/>
      <c r="M50" s="154"/>
      <c r="N50" s="167"/>
      <c r="O50" s="154"/>
      <c r="P50" s="155"/>
    </row>
    <row r="51" spans="1:16" s="37" customFormat="1" x14ac:dyDescent="0.3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395759</v>
      </c>
      <c r="N51" s="104">
        <f>N30+N33+N37+N41+N44+N47+N48+N50</f>
        <v>426617</v>
      </c>
      <c r="O51" s="103">
        <f>O29+O32-O34+O36-O38+O40+O43-O45+O47+O48-O49+O50</f>
        <v>0</v>
      </c>
      <c r="P51" s="104">
        <f>P30+P33+P37+P41+P44+P47+P48+P50</f>
        <v>0</v>
      </c>
    </row>
    <row r="52" spans="1:16" s="25" customFormat="1" ht="16" thickBot="1" x14ac:dyDescent="0.4">
      <c r="A52" s="37"/>
      <c r="B52" s="156"/>
      <c r="C52" s="124"/>
      <c r="D52" s="409"/>
      <c r="E52" s="177"/>
      <c r="F52" s="178"/>
      <c r="G52" s="177"/>
      <c r="H52" s="179"/>
      <c r="I52" s="177"/>
      <c r="J52" s="178"/>
      <c r="K52" s="177"/>
      <c r="L52" s="178"/>
      <c r="M52" s="177"/>
      <c r="N52" s="179"/>
      <c r="O52" s="177"/>
      <c r="P52" s="178"/>
    </row>
    <row r="53" spans="1:16" s="25" customFormat="1" x14ac:dyDescent="0.35">
      <c r="A53" s="37"/>
      <c r="B53" s="24"/>
      <c r="C53" s="24"/>
      <c r="D53" s="24"/>
    </row>
    <row r="54" spans="1:16" s="25" customFormat="1" x14ac:dyDescent="0.35">
      <c r="A54" s="37"/>
      <c r="B54" s="143"/>
      <c r="C54" s="143" t="s">
        <v>61</v>
      </c>
      <c r="D54" s="143"/>
    </row>
    <row r="55" spans="1:16" s="25" customFormat="1" ht="13.15" customHeight="1" x14ac:dyDescent="0.35">
      <c r="A55" s="37"/>
      <c r="B55" s="143"/>
      <c r="C55" s="143"/>
      <c r="D55" s="180" t="s">
        <v>137</v>
      </c>
    </row>
    <row r="56" spans="1:16" s="25" customFormat="1" x14ac:dyDescent="0.35">
      <c r="A56" s="37"/>
      <c r="B56" s="143"/>
      <c r="C56" s="143"/>
      <c r="D56" s="143" t="s">
        <v>71</v>
      </c>
    </row>
    <row r="57" spans="1:16" s="25" customFormat="1" ht="13.15" customHeight="1" x14ac:dyDescent="0.35">
      <c r="A57" s="37"/>
      <c r="B57" s="143"/>
      <c r="C57" s="143"/>
      <c r="D57" s="143" t="s">
        <v>66</v>
      </c>
      <c r="E57" s="181"/>
    </row>
    <row r="58" spans="1:16" s="25" customFormat="1" ht="13.15" customHeight="1" x14ac:dyDescent="0.35">
      <c r="A58" s="37"/>
      <c r="B58" s="24"/>
      <c r="C58" s="144"/>
      <c r="D58" s="180" t="s">
        <v>101</v>
      </c>
    </row>
    <row r="59" spans="1:16" s="25" customFormat="1" ht="13.15" customHeight="1" x14ac:dyDescent="0.3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58" zoomScaleNormal="100" workbookViewId="0">
      <selection activeCell="B55" sqref="B55"/>
    </sheetView>
  </sheetViews>
  <sheetFormatPr defaultRowHeight="15.5" x14ac:dyDescent="0.35"/>
  <cols>
    <col min="1" max="1" width="1.81640625" style="2" customWidth="1"/>
    <col min="2" max="2" width="69.81640625" style="184" customWidth="1"/>
    <col min="3" max="3" width="18.54296875" customWidth="1"/>
    <col min="4" max="4" width="59.26953125" bestFit="1"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2" t="str">
        <f>'Cover Page'!C7</f>
        <v>NAIC 92525</v>
      </c>
      <c r="D6" s="334" t="s">
        <v>125</v>
      </c>
    </row>
    <row r="7" spans="2:5" s="2" customFormat="1" ht="15.75" customHeight="1" x14ac:dyDescent="0.35">
      <c r="B7" s="42" t="s">
        <v>88</v>
      </c>
    </row>
    <row r="8" spans="2:5" s="2" customFormat="1" ht="15" customHeight="1" x14ac:dyDescent="0.35">
      <c r="B8" s="183" t="str">
        <f>'Cover Page'!C8</f>
        <v>TruAssure Insurance Company</v>
      </c>
    </row>
    <row r="9" spans="2:5" s="2" customFormat="1" ht="15.75" customHeight="1" x14ac:dyDescent="0.35">
      <c r="B9" s="52" t="s">
        <v>90</v>
      </c>
    </row>
    <row r="10" spans="2:5" s="2" customFormat="1" ht="15" customHeight="1" x14ac:dyDescent="0.35">
      <c r="B10" s="183" t="str">
        <f>'Cover Page'!C9</f>
        <v>TruAssure Insurance Company</v>
      </c>
    </row>
    <row r="11" spans="2:5" s="2" customFormat="1" x14ac:dyDescent="0.35">
      <c r="B11" s="52" t="s">
        <v>85</v>
      </c>
    </row>
    <row r="12" spans="2:5" s="2" customFormat="1" x14ac:dyDescent="0.35">
      <c r="B12" s="183" t="str">
        <f>'Cover Page'!C6</f>
        <v>2021</v>
      </c>
    </row>
    <row r="13" spans="2:5" s="2" customFormat="1" x14ac:dyDescent="0.35">
      <c r="B13" s="184"/>
    </row>
    <row r="14" spans="2:5" s="2" customFormat="1" ht="16" thickBot="1" x14ac:dyDescent="0.4">
      <c r="B14" s="184"/>
    </row>
    <row r="15" spans="2:5" s="184" customFormat="1" ht="16" thickBot="1" x14ac:dyDescent="0.4">
      <c r="B15" s="185" t="s">
        <v>74</v>
      </c>
      <c r="C15" s="192" t="s">
        <v>75</v>
      </c>
      <c r="D15" s="376" t="s">
        <v>76</v>
      </c>
      <c r="E15" s="193"/>
    </row>
    <row r="16" spans="2:5" s="195" customFormat="1" ht="16" thickBot="1" x14ac:dyDescent="0.4">
      <c r="B16" s="186">
        <v>1</v>
      </c>
      <c r="C16" s="194">
        <v>2</v>
      </c>
      <c r="D16" s="375">
        <v>3</v>
      </c>
    </row>
    <row r="17" spans="2:5" s="184" customFormat="1" x14ac:dyDescent="0.35">
      <c r="B17" s="187" t="s">
        <v>77</v>
      </c>
      <c r="C17" s="196"/>
      <c r="D17" s="332"/>
      <c r="E17" s="193"/>
    </row>
    <row r="18" spans="2:5" s="184" customFormat="1" ht="35.25" customHeight="1" x14ac:dyDescent="0.35">
      <c r="B18" s="188" t="s">
        <v>8</v>
      </c>
      <c r="C18" s="197"/>
      <c r="D18" s="333" t="s">
        <v>164</v>
      </c>
      <c r="E18" s="193"/>
    </row>
    <row r="19" spans="2:5" s="184" customFormat="1" ht="35.25" customHeight="1" x14ac:dyDescent="0.35">
      <c r="B19" s="188" t="s">
        <v>9</v>
      </c>
      <c r="C19" s="197"/>
      <c r="D19" s="333" t="s">
        <v>164</v>
      </c>
      <c r="E19" s="193"/>
    </row>
    <row r="20" spans="2:5" s="184" customFormat="1" ht="35.25" customHeight="1" x14ac:dyDescent="0.35">
      <c r="B20" s="188"/>
      <c r="C20" s="197"/>
      <c r="D20" s="333"/>
      <c r="E20" s="193"/>
    </row>
    <row r="21" spans="2:5" s="184" customFormat="1" ht="35.25" customHeight="1" x14ac:dyDescent="0.35">
      <c r="B21" s="188"/>
      <c r="C21" s="197"/>
      <c r="D21" s="333"/>
      <c r="E21" s="193"/>
    </row>
    <row r="22" spans="2:5" s="184" customFormat="1" ht="35.25" customHeight="1" x14ac:dyDescent="0.35">
      <c r="B22" s="188"/>
      <c r="C22" s="197"/>
      <c r="D22" s="333"/>
      <c r="E22" s="193"/>
    </row>
    <row r="23" spans="2:5" s="184" customFormat="1" ht="35.25" customHeight="1" thickBot="1" x14ac:dyDescent="0.4">
      <c r="B23" s="188"/>
      <c r="C23" s="197"/>
      <c r="D23" s="333"/>
      <c r="E23" s="193"/>
    </row>
    <row r="24" spans="2:5" s="184" customFormat="1" x14ac:dyDescent="0.35">
      <c r="B24" s="187" t="s">
        <v>78</v>
      </c>
      <c r="C24" s="196"/>
      <c r="D24" s="332"/>
      <c r="E24" s="193"/>
    </row>
    <row r="25" spans="2:5" s="184" customFormat="1" x14ac:dyDescent="0.35">
      <c r="B25" s="189" t="s">
        <v>79</v>
      </c>
      <c r="C25" s="198"/>
      <c r="D25" s="331"/>
      <c r="E25" s="193"/>
    </row>
    <row r="26" spans="2:5" s="184" customFormat="1" ht="35.25" customHeight="1" x14ac:dyDescent="0.35">
      <c r="B26" s="188"/>
      <c r="C26" s="197"/>
      <c r="D26" s="333"/>
      <c r="E26" s="193"/>
    </row>
    <row r="27" spans="2:5" s="184" customFormat="1" ht="35.25" customHeight="1" x14ac:dyDescent="0.35">
      <c r="B27" s="188"/>
      <c r="C27" s="197"/>
      <c r="D27" s="333"/>
      <c r="E27" s="193"/>
    </row>
    <row r="28" spans="2:5" s="184" customFormat="1" ht="35.25" customHeight="1" x14ac:dyDescent="0.35">
      <c r="B28" s="188"/>
      <c r="C28" s="197"/>
      <c r="D28" s="333"/>
      <c r="E28" s="193"/>
    </row>
    <row r="29" spans="2:5" s="184" customFormat="1" ht="35.25" customHeight="1" x14ac:dyDescent="0.35">
      <c r="B29" s="188"/>
      <c r="C29" s="199"/>
      <c r="D29" s="333"/>
      <c r="E29" s="193"/>
    </row>
    <row r="30" spans="2:5" s="184" customFormat="1" ht="35.25" customHeight="1" x14ac:dyDescent="0.35">
      <c r="B30" s="188"/>
      <c r="C30" s="199"/>
      <c r="D30" s="333"/>
      <c r="E30" s="193"/>
    </row>
    <row r="31" spans="2:5" s="184" customFormat="1" ht="35.25" customHeight="1" x14ac:dyDescent="0.35">
      <c r="B31" s="188"/>
      <c r="C31" s="200"/>
      <c r="D31" s="333"/>
      <c r="E31" s="193"/>
    </row>
    <row r="32" spans="2:5" s="184" customFormat="1" x14ac:dyDescent="0.35">
      <c r="B32" s="190" t="s">
        <v>80</v>
      </c>
      <c r="C32" s="201"/>
      <c r="D32" s="331"/>
      <c r="E32" s="193"/>
    </row>
    <row r="33" spans="2:5" s="184" customFormat="1" ht="35.25" customHeight="1" x14ac:dyDescent="0.35">
      <c r="B33" s="188" t="s">
        <v>165</v>
      </c>
      <c r="C33" s="197"/>
      <c r="D33" s="333" t="s">
        <v>167</v>
      </c>
      <c r="E33" s="193"/>
    </row>
    <row r="34" spans="2:5" s="184" customFormat="1" ht="35.25" customHeight="1" x14ac:dyDescent="0.35">
      <c r="B34" s="188" t="s">
        <v>166</v>
      </c>
      <c r="C34" s="197"/>
      <c r="D34" s="333" t="s">
        <v>167</v>
      </c>
      <c r="E34" s="193"/>
    </row>
    <row r="35" spans="2:5" s="184" customFormat="1" ht="35.25" customHeight="1" x14ac:dyDescent="0.35">
      <c r="B35" s="188"/>
      <c r="C35" s="197"/>
      <c r="D35" s="333"/>
      <c r="E35" s="193"/>
    </row>
    <row r="36" spans="2:5" s="184" customFormat="1" ht="35.25" customHeight="1" x14ac:dyDescent="0.35">
      <c r="B36" s="188"/>
      <c r="C36" s="199"/>
      <c r="D36" s="333"/>
      <c r="E36" s="193"/>
    </row>
    <row r="37" spans="2:5" s="184" customFormat="1" ht="35.25" customHeight="1" x14ac:dyDescent="0.35">
      <c r="B37" s="188"/>
      <c r="C37" s="199"/>
      <c r="D37" s="333"/>
      <c r="E37" s="193"/>
    </row>
    <row r="38" spans="2:5" s="184" customFormat="1" ht="35.25" customHeight="1" x14ac:dyDescent="0.35">
      <c r="B38" s="188"/>
      <c r="C38" s="200"/>
      <c r="D38" s="333"/>
      <c r="E38" s="193"/>
    </row>
    <row r="39" spans="2:5" s="184" customFormat="1" x14ac:dyDescent="0.35">
      <c r="B39" s="190" t="s">
        <v>81</v>
      </c>
      <c r="C39" s="201"/>
      <c r="D39" s="331"/>
      <c r="E39" s="193"/>
    </row>
    <row r="40" spans="2:5" s="184" customFormat="1" ht="35.25" customHeight="1" x14ac:dyDescent="0.35">
      <c r="B40" s="188"/>
      <c r="C40" s="197"/>
      <c r="D40" s="333"/>
      <c r="E40" s="193"/>
    </row>
    <row r="41" spans="2:5" s="184" customFormat="1" ht="35.25" customHeight="1" x14ac:dyDescent="0.35">
      <c r="B41" s="188"/>
      <c r="C41" s="197"/>
      <c r="D41" s="333"/>
      <c r="E41" s="193"/>
    </row>
    <row r="42" spans="2:5" s="184" customFormat="1" ht="35.25" customHeight="1" x14ac:dyDescent="0.35">
      <c r="B42" s="188"/>
      <c r="C42" s="197"/>
      <c r="D42" s="333"/>
      <c r="E42" s="193"/>
    </row>
    <row r="43" spans="2:5" s="184" customFormat="1" ht="35.25" customHeight="1" x14ac:dyDescent="0.35">
      <c r="B43" s="188"/>
      <c r="C43" s="199"/>
      <c r="D43" s="333"/>
      <c r="E43" s="193"/>
    </row>
    <row r="44" spans="2:5" s="184" customFormat="1" ht="35.25" customHeight="1" x14ac:dyDescent="0.35">
      <c r="B44" s="188"/>
      <c r="C44" s="199"/>
      <c r="D44" s="333"/>
      <c r="E44" s="193"/>
    </row>
    <row r="45" spans="2:5" s="184" customFormat="1" ht="35.25" customHeight="1" x14ac:dyDescent="0.35">
      <c r="B45" s="188"/>
      <c r="C45" s="200"/>
      <c r="D45" s="333"/>
      <c r="E45" s="193"/>
    </row>
    <row r="46" spans="2:5" s="184" customFormat="1" x14ac:dyDescent="0.35">
      <c r="B46" s="190" t="s">
        <v>82</v>
      </c>
      <c r="C46" s="201"/>
      <c r="D46" s="331"/>
      <c r="E46" s="193"/>
    </row>
    <row r="47" spans="2:5" s="184" customFormat="1" ht="35.25" customHeight="1" x14ac:dyDescent="0.35">
      <c r="B47" s="188" t="s">
        <v>8</v>
      </c>
      <c r="C47" s="197"/>
      <c r="D47" s="333" t="s">
        <v>168</v>
      </c>
      <c r="E47" s="193"/>
    </row>
    <row r="48" spans="2:5" s="184" customFormat="1" ht="35.25" customHeight="1" x14ac:dyDescent="0.35">
      <c r="B48" s="188" t="s">
        <v>9</v>
      </c>
      <c r="C48" s="197"/>
      <c r="D48" s="333" t="s">
        <v>168</v>
      </c>
      <c r="E48" s="193"/>
    </row>
    <row r="49" spans="2:5" s="184" customFormat="1" ht="35.25" customHeight="1" x14ac:dyDescent="0.35">
      <c r="B49" s="188"/>
      <c r="C49" s="197"/>
      <c r="D49" s="333"/>
      <c r="E49" s="193"/>
    </row>
    <row r="50" spans="2:5" s="184" customFormat="1" ht="35.25" customHeight="1" x14ac:dyDescent="0.35">
      <c r="B50" s="188"/>
      <c r="C50" s="199"/>
      <c r="D50" s="333"/>
      <c r="E50" s="193"/>
    </row>
    <row r="51" spans="2:5" s="184" customFormat="1" ht="35.25" customHeight="1" x14ac:dyDescent="0.35">
      <c r="B51" s="188"/>
      <c r="C51" s="199"/>
      <c r="D51" s="333"/>
      <c r="E51" s="193"/>
    </row>
    <row r="52" spans="2:5" s="184" customFormat="1" ht="35.25" customHeight="1" thickBot="1" x14ac:dyDescent="0.4">
      <c r="B52" s="188"/>
      <c r="C52" s="200"/>
      <c r="D52" s="333"/>
      <c r="E52" s="193"/>
    </row>
    <row r="53" spans="2:5" s="184" customFormat="1" x14ac:dyDescent="0.35">
      <c r="B53" s="187" t="s">
        <v>108</v>
      </c>
      <c r="C53" s="196"/>
      <c r="D53" s="332"/>
      <c r="E53" s="193"/>
    </row>
    <row r="54" spans="2:5" s="184" customFormat="1" x14ac:dyDescent="0.35">
      <c r="B54" s="191" t="s">
        <v>109</v>
      </c>
      <c r="C54" s="198"/>
      <c r="D54" s="331"/>
      <c r="E54" s="193"/>
    </row>
    <row r="55" spans="2:5" s="204" customFormat="1" ht="35.25" customHeight="1" x14ac:dyDescent="0.35">
      <c r="B55" s="188"/>
      <c r="C55" s="202"/>
      <c r="D55" s="333"/>
      <c r="E55" s="203"/>
    </row>
    <row r="56" spans="2:5" s="204" customFormat="1" ht="35.25" customHeight="1" x14ac:dyDescent="0.35">
      <c r="B56" s="188"/>
      <c r="C56" s="199"/>
      <c r="D56" s="333"/>
      <c r="E56" s="203"/>
    </row>
    <row r="57" spans="2:5" s="204" customFormat="1" ht="35.25" customHeight="1" x14ac:dyDescent="0.35">
      <c r="B57" s="188"/>
      <c r="C57" s="199"/>
      <c r="D57" s="333"/>
      <c r="E57" s="203"/>
    </row>
    <row r="58" spans="2:5" s="204" customFormat="1" ht="35.25" customHeight="1" x14ac:dyDescent="0.35">
      <c r="B58" s="188"/>
      <c r="C58" s="199"/>
      <c r="D58" s="333"/>
      <c r="E58" s="203"/>
    </row>
    <row r="59" spans="2:5" s="204" customFormat="1" ht="35.25" customHeight="1" x14ac:dyDescent="0.35">
      <c r="B59" s="188"/>
      <c r="C59" s="199"/>
      <c r="D59" s="333"/>
      <c r="E59" s="203"/>
    </row>
    <row r="60" spans="2:5" s="204" customFormat="1" ht="35.25" customHeight="1" x14ac:dyDescent="0.35">
      <c r="B60" s="188"/>
      <c r="C60" s="205"/>
      <c r="D60" s="333"/>
      <c r="E60" s="203"/>
    </row>
    <row r="61" spans="2:5" s="184" customFormat="1" x14ac:dyDescent="0.35">
      <c r="B61" s="191" t="s">
        <v>110</v>
      </c>
      <c r="C61" s="198"/>
      <c r="D61" s="331"/>
      <c r="E61" s="193"/>
    </row>
    <row r="62" spans="2:5" s="204" customFormat="1" ht="35.25" customHeight="1" x14ac:dyDescent="0.35">
      <c r="B62" s="188" t="s">
        <v>169</v>
      </c>
      <c r="C62" s="202"/>
      <c r="D62" s="333" t="s">
        <v>170</v>
      </c>
      <c r="E62" s="203"/>
    </row>
    <row r="63" spans="2:5" s="204" customFormat="1" ht="35.25" customHeight="1" x14ac:dyDescent="0.35">
      <c r="B63" s="188"/>
      <c r="C63" s="197"/>
      <c r="D63" s="333"/>
      <c r="E63" s="203"/>
    </row>
    <row r="64" spans="2:5" s="204" customFormat="1" ht="35.25" customHeight="1" x14ac:dyDescent="0.35">
      <c r="B64" s="188"/>
      <c r="C64" s="199"/>
      <c r="D64" s="333"/>
      <c r="E64" s="203"/>
    </row>
    <row r="65" spans="2:5" s="204" customFormat="1" ht="35.25" customHeight="1" x14ac:dyDescent="0.35">
      <c r="B65" s="188"/>
      <c r="C65" s="199"/>
      <c r="D65" s="333"/>
      <c r="E65" s="203"/>
    </row>
    <row r="66" spans="2:5" s="204" customFormat="1" ht="35.25" customHeight="1" x14ac:dyDescent="0.35">
      <c r="B66" s="188"/>
      <c r="C66" s="199"/>
      <c r="D66" s="333"/>
      <c r="E66" s="203"/>
    </row>
    <row r="67" spans="2:5" s="204" customFormat="1" ht="35.25" customHeight="1" x14ac:dyDescent="0.35">
      <c r="B67" s="188"/>
      <c r="C67" s="205"/>
      <c r="D67" s="333"/>
      <c r="E67" s="203"/>
    </row>
    <row r="68" spans="2:5" s="184" customFormat="1" x14ac:dyDescent="0.35">
      <c r="B68" s="191" t="s">
        <v>111</v>
      </c>
      <c r="C68" s="198"/>
      <c r="D68" s="331"/>
      <c r="E68" s="193"/>
    </row>
    <row r="69" spans="2:5" s="204" customFormat="1" ht="35.25" customHeight="1" x14ac:dyDescent="0.35">
      <c r="B69" s="188"/>
      <c r="C69" s="202"/>
      <c r="D69" s="333"/>
      <c r="E69" s="203"/>
    </row>
    <row r="70" spans="2:5" s="204" customFormat="1" ht="35.25" customHeight="1" x14ac:dyDescent="0.35">
      <c r="B70" s="188"/>
      <c r="C70" s="197"/>
      <c r="D70" s="333"/>
      <c r="E70" s="203"/>
    </row>
    <row r="71" spans="2:5" s="204" customFormat="1" ht="35.25" customHeight="1" x14ac:dyDescent="0.35">
      <c r="B71" s="188"/>
      <c r="C71" s="199"/>
      <c r="D71" s="333"/>
      <c r="E71" s="203"/>
    </row>
    <row r="72" spans="2:5" s="204" customFormat="1" ht="35.25" customHeight="1" x14ac:dyDescent="0.35">
      <c r="B72" s="188"/>
      <c r="C72" s="199"/>
      <c r="D72" s="333"/>
      <c r="E72" s="203"/>
    </row>
    <row r="73" spans="2:5" s="204" customFormat="1" ht="35.25" customHeight="1" x14ac:dyDescent="0.35">
      <c r="B73" s="188"/>
      <c r="C73" s="199"/>
      <c r="D73" s="333"/>
      <c r="E73" s="203"/>
    </row>
    <row r="74" spans="2:5" s="204" customFormat="1" ht="35.25" customHeight="1" x14ac:dyDescent="0.35">
      <c r="B74" s="188"/>
      <c r="C74" s="205"/>
      <c r="D74" s="333"/>
      <c r="E74" s="203"/>
    </row>
    <row r="75" spans="2:5" s="184" customFormat="1" x14ac:dyDescent="0.35">
      <c r="B75" s="191" t="s">
        <v>128</v>
      </c>
      <c r="C75" s="198"/>
      <c r="D75" s="331"/>
      <c r="E75" s="193"/>
    </row>
    <row r="76" spans="2:5" s="204" customFormat="1" ht="35.25" customHeight="1" x14ac:dyDescent="0.35">
      <c r="B76" s="188" t="s">
        <v>171</v>
      </c>
      <c r="C76" s="202"/>
      <c r="D76" s="333" t="s">
        <v>172</v>
      </c>
      <c r="E76" s="203"/>
    </row>
    <row r="77" spans="2:5" s="204" customFormat="1" ht="35.25" customHeight="1" x14ac:dyDescent="0.35">
      <c r="B77" s="188"/>
      <c r="C77" s="197"/>
      <c r="D77" s="333"/>
      <c r="E77" s="203"/>
    </row>
    <row r="78" spans="2:5" s="204" customFormat="1" ht="35.25" customHeight="1" x14ac:dyDescent="0.35">
      <c r="B78" s="188"/>
      <c r="C78" s="199"/>
      <c r="D78" s="333"/>
      <c r="E78" s="203"/>
    </row>
    <row r="79" spans="2:5" s="204" customFormat="1" ht="35.25" customHeight="1" x14ac:dyDescent="0.35">
      <c r="B79" s="188"/>
      <c r="C79" s="199"/>
      <c r="D79" s="333"/>
      <c r="E79" s="203"/>
    </row>
    <row r="80" spans="2:5" s="204" customFormat="1" ht="35.25" customHeight="1" x14ac:dyDescent="0.35">
      <c r="B80" s="188"/>
      <c r="C80" s="199"/>
      <c r="D80" s="333"/>
      <c r="E80" s="203"/>
    </row>
    <row r="81" spans="2:5" s="204" customFormat="1" ht="35.25" customHeight="1" thickBot="1" x14ac:dyDescent="0.4">
      <c r="B81" s="377"/>
      <c r="C81" s="206"/>
      <c r="D81" s="378"/>
      <c r="E81" s="203"/>
    </row>
    <row r="82" spans="2:5" s="184" customFormat="1" x14ac:dyDescent="0.35"/>
    <row r="83" spans="2:5" s="184" customFormat="1" x14ac:dyDescent="0.35">
      <c r="B83" s="143" t="s">
        <v>61</v>
      </c>
      <c r="C83" s="143"/>
    </row>
    <row r="84" spans="2:5" s="184" customFormat="1" x14ac:dyDescent="0.35">
      <c r="B84" s="295" t="s">
        <v>137</v>
      </c>
      <c r="C84" s="295"/>
    </row>
    <row r="85" spans="2:5" s="184" customFormat="1" x14ac:dyDescent="0.35">
      <c r="B85" s="143" t="s">
        <v>70</v>
      </c>
      <c r="C85" s="45"/>
    </row>
    <row r="86" spans="2:5" s="184" customFormat="1" x14ac:dyDescent="0.35">
      <c r="B86" s="143" t="s">
        <v>66</v>
      </c>
      <c r="C86" s="45"/>
    </row>
    <row r="87" spans="2:5" s="184" customFormat="1" x14ac:dyDescent="0.3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F1" zoomScale="60" zoomScaleNormal="60" workbookViewId="0">
      <selection activeCell="V31" sqref="V31"/>
    </sheetView>
  </sheetViews>
  <sheetFormatPr defaultColWidth="9.26953125" defaultRowHeight="15.5" x14ac:dyDescent="0.35"/>
  <cols>
    <col min="1" max="1" width="1.7265625" style="12" customWidth="1"/>
    <col min="2" max="2" width="6" style="47" customWidth="1"/>
    <col min="3" max="3" width="5.26953125" style="47" customWidth="1"/>
    <col min="4" max="4" width="74.54296875" style="47" bestFit="1" customWidth="1"/>
    <col min="5" max="5" width="15.54296875" style="9" bestFit="1" customWidth="1"/>
    <col min="6" max="6" width="15.1796875" style="9" bestFit="1" customWidth="1"/>
    <col min="7" max="8" width="16.26953125" style="9" bestFit="1" customWidth="1"/>
    <col min="9" max="9" width="15.54296875" style="9" bestFit="1" customWidth="1"/>
    <col min="10" max="10" width="15.7265625" style="9" customWidth="1"/>
    <col min="11" max="12" width="16.26953125" style="9" bestFit="1" customWidth="1"/>
    <col min="13" max="13" width="16.81640625" style="9" bestFit="1" customWidth="1"/>
    <col min="14" max="14" width="16.81640625" style="11" customWidth="1"/>
    <col min="15" max="16" width="16.81640625" style="9" bestFit="1" customWidth="1"/>
    <col min="17" max="18" width="15.54296875" style="9" bestFit="1" customWidth="1"/>
    <col min="19" max="19" width="16.26953125" style="9" bestFit="1" customWidth="1"/>
    <col min="20" max="21" width="16.81640625" style="9" bestFit="1" customWidth="1"/>
    <col min="22" max="22" width="17.26953125" style="9" customWidth="1"/>
    <col min="23" max="24" width="16.81640625" style="9" bestFit="1" customWidth="1"/>
    <col min="25" max="25" width="18.81640625" style="9" bestFit="1"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8"/>
      <c r="C6" s="364"/>
      <c r="D6" s="182" t="str">
        <f>'Cover Page'!C7</f>
        <v>NAIC 92525</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35">
      <c r="B8" s="388"/>
      <c r="C8" s="364"/>
      <c r="D8" s="365" t="str">
        <f>'Cover Page'!C8</f>
        <v>TruAssure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35">
      <c r="B10" s="388"/>
      <c r="C10" s="364"/>
      <c r="D10" s="365" t="str">
        <f>'Cover Page'!C9</f>
        <v>TruAssure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9"/>
      <c r="C14" s="209"/>
      <c r="D14" s="209"/>
    </row>
    <row r="15" spans="1:28" s="47" customFormat="1" ht="16" thickBot="1" x14ac:dyDescent="0.4">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4">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4">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4">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4">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3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35">
      <c r="B21" s="213"/>
      <c r="C21" s="76">
        <v>1.1000000000000001</v>
      </c>
      <c r="D21" s="214" t="s">
        <v>45</v>
      </c>
      <c r="E21" s="246"/>
      <c r="F21" s="247"/>
      <c r="G21" s="166"/>
      <c r="H21" s="164"/>
      <c r="I21" s="246"/>
      <c r="J21" s="247"/>
      <c r="K21" s="166"/>
      <c r="L21" s="164"/>
      <c r="M21" s="246"/>
      <c r="N21" s="247"/>
      <c r="O21" s="166"/>
      <c r="P21" s="164"/>
      <c r="Q21" s="246">
        <v>333</v>
      </c>
      <c r="R21" s="247">
        <v>0</v>
      </c>
      <c r="S21" s="166"/>
      <c r="T21" s="164"/>
      <c r="U21" s="246">
        <v>554027</v>
      </c>
      <c r="V21" s="247">
        <v>403538</v>
      </c>
      <c r="W21" s="166"/>
      <c r="X21" s="164"/>
      <c r="Y21" s="246"/>
      <c r="Z21" s="247"/>
      <c r="AA21" s="166"/>
      <c r="AB21" s="164"/>
    </row>
    <row r="22" spans="1:28" s="41" customFormat="1" ht="31" x14ac:dyDescent="0.3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333</v>
      </c>
      <c r="R22" s="249">
        <v>0</v>
      </c>
      <c r="S22" s="250">
        <f>'Pt 1 Summary of Data'!L24</f>
        <v>0</v>
      </c>
      <c r="T22" s="251">
        <f>SUM(Q22:S22)</f>
        <v>333</v>
      </c>
      <c r="U22" s="248">
        <v>554027</v>
      </c>
      <c r="V22" s="249">
        <v>403538</v>
      </c>
      <c r="W22" s="250">
        <f>'Pt 1 Summary of Data'!N24</f>
        <v>426617</v>
      </c>
      <c r="X22" s="251">
        <f>SUM(U22:W22)</f>
        <v>1384182</v>
      </c>
      <c r="Y22" s="248"/>
      <c r="Z22" s="249"/>
      <c r="AA22" s="250">
        <f>'Pt 1 Summary of Data'!P24</f>
        <v>0</v>
      </c>
      <c r="AB22" s="251">
        <f>SUM(Y22:AA22)</f>
        <v>0</v>
      </c>
    </row>
    <row r="23" spans="1:28" s="47" customFormat="1" x14ac:dyDescent="0.3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333</v>
      </c>
      <c r="R23" s="252">
        <f>SUM(R$22:R$22)</f>
        <v>0</v>
      </c>
      <c r="S23" s="252">
        <f>SUM(S$22:S$22)</f>
        <v>0</v>
      </c>
      <c r="T23" s="251">
        <f>SUM(Q23:S23)</f>
        <v>333</v>
      </c>
      <c r="U23" s="252">
        <f>SUM(U$22:U$22)</f>
        <v>554027</v>
      </c>
      <c r="V23" s="252">
        <f>SUM(V$22:V$22)</f>
        <v>403538</v>
      </c>
      <c r="W23" s="252">
        <f>SUM(W$22:W$22)</f>
        <v>426617</v>
      </c>
      <c r="X23" s="251">
        <f>SUM(U23:W23)</f>
        <v>1384182</v>
      </c>
      <c r="Y23" s="414">
        <f>SUM(Y$22:Y$22)</f>
        <v>0</v>
      </c>
      <c r="Z23" s="252">
        <f>SUM(Z$22:Z$22)</f>
        <v>0</v>
      </c>
      <c r="AA23" s="252">
        <f>SUM(AA$22:AA$22)</f>
        <v>0</v>
      </c>
      <c r="AB23" s="251">
        <f>SUM(Y23:AA23)</f>
        <v>0</v>
      </c>
    </row>
    <row r="24" spans="1:28" s="47" customFormat="1" x14ac:dyDescent="0.3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3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3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617</v>
      </c>
      <c r="R26" s="249">
        <v>440</v>
      </c>
      <c r="S26" s="259">
        <f>'Pt 1 Summary of Data'!L21</f>
        <v>0</v>
      </c>
      <c r="T26" s="251">
        <f>SUM(Q26:S26)</f>
        <v>1057</v>
      </c>
      <c r="U26" s="258">
        <v>632742</v>
      </c>
      <c r="V26" s="249">
        <v>637044</v>
      </c>
      <c r="W26" s="259">
        <f>'Pt 1 Summary of Data'!N21</f>
        <v>539243</v>
      </c>
      <c r="X26" s="251">
        <f>SUM(U26:W26)</f>
        <v>1809029</v>
      </c>
      <c r="Y26" s="258"/>
      <c r="Z26" s="249"/>
      <c r="AA26" s="259">
        <f>'Pt 1 Summary of Data'!P21</f>
        <v>0</v>
      </c>
      <c r="AB26" s="251">
        <f>SUM(Y26:AA26)</f>
        <v>0</v>
      </c>
    </row>
    <row r="27" spans="1:28" s="41" customFormat="1" ht="31" x14ac:dyDescent="0.3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20</v>
      </c>
      <c r="R27" s="249">
        <v>10</v>
      </c>
      <c r="S27" s="259">
        <f>'Pt 1 Summary of Data'!L35</f>
        <v>0</v>
      </c>
      <c r="T27" s="251">
        <f>SUM(Q27:S27)</f>
        <v>30</v>
      </c>
      <c r="U27" s="258">
        <v>21179</v>
      </c>
      <c r="V27" s="249">
        <v>21379</v>
      </c>
      <c r="W27" s="259">
        <f>'Pt 1 Summary of Data'!N35</f>
        <v>18944</v>
      </c>
      <c r="X27" s="251">
        <f>SUM(U27:W27)</f>
        <v>61502</v>
      </c>
      <c r="Y27" s="258"/>
      <c r="Z27" s="249"/>
      <c r="AA27" s="259">
        <f>'Pt 1 Summary of Data'!P35</f>
        <v>0</v>
      </c>
      <c r="AB27" s="251">
        <f>SUM(Y27:AA27)</f>
        <v>0</v>
      </c>
    </row>
    <row r="28" spans="1:28" s="47" customFormat="1" x14ac:dyDescent="0.3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597</v>
      </c>
      <c r="R28" s="259">
        <f t="shared" si="0"/>
        <v>430</v>
      </c>
      <c r="S28" s="259">
        <f t="shared" si="0"/>
        <v>0</v>
      </c>
      <c r="T28" s="104">
        <f>T$26-T$27</f>
        <v>1027</v>
      </c>
      <c r="U28" s="259">
        <f t="shared" si="0"/>
        <v>611563</v>
      </c>
      <c r="V28" s="259">
        <f t="shared" si="0"/>
        <v>615665</v>
      </c>
      <c r="W28" s="259">
        <f t="shared" si="0"/>
        <v>520299</v>
      </c>
      <c r="X28" s="104">
        <f>X$26-X$27</f>
        <v>1747527</v>
      </c>
      <c r="Y28" s="103">
        <f t="shared" si="0"/>
        <v>0</v>
      </c>
      <c r="Z28" s="259">
        <f t="shared" si="0"/>
        <v>0</v>
      </c>
      <c r="AA28" s="259">
        <f t="shared" si="0"/>
        <v>0</v>
      </c>
      <c r="AB28" s="104">
        <f>AB$26-AB$27</f>
        <v>0</v>
      </c>
    </row>
    <row r="29" spans="1:28" s="47" customFormat="1" x14ac:dyDescent="0.3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3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2</v>
      </c>
      <c r="R30" s="264">
        <v>1</v>
      </c>
      <c r="S30" s="265">
        <f>'Pt 1 Summary of Data'!L49</f>
        <v>0</v>
      </c>
      <c r="T30" s="266">
        <f>SUM(Q30:S30)</f>
        <v>3</v>
      </c>
      <c r="U30" s="267">
        <v>1078</v>
      </c>
      <c r="V30" s="264">
        <v>1016</v>
      </c>
      <c r="W30" s="268">
        <f>'Pt 1 Summary of Data'!N49</f>
        <v>850</v>
      </c>
      <c r="X30" s="266">
        <f>SUM(U30:W30)</f>
        <v>2944</v>
      </c>
      <c r="Y30" s="267"/>
      <c r="Z30" s="264"/>
      <c r="AA30" s="268">
        <f>'Pt 1 Summary of Data'!P49</f>
        <v>0</v>
      </c>
      <c r="AB30" s="266">
        <f>SUM(Y30:AA30)</f>
        <v>0</v>
      </c>
    </row>
    <row r="31" spans="1:28" s="47" customFormat="1" x14ac:dyDescent="0.3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3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x14ac:dyDescent="0.3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IF(X30&lt;1000,"Not Required to Calculate",X23/X28)</f>
        <v>0.79208046570954271</v>
      </c>
      <c r="Y33" s="277"/>
      <c r="Z33" s="278"/>
      <c r="AA33" s="278"/>
      <c r="AB33" s="415" t="str">
        <f>IF(AB30&lt;1000,"Not Required to Calculate",AB23/AB28)</f>
        <v>Not Required to Calculate</v>
      </c>
    </row>
    <row r="34" spans="1:28" s="47" customFormat="1" ht="16" thickBot="1" x14ac:dyDescent="0.4">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x14ac:dyDescent="0.35">
      <c r="A35" s="41"/>
      <c r="B35" s="143"/>
      <c r="C35" s="43"/>
      <c r="D35" s="43"/>
      <c r="N35" s="25"/>
      <c r="Z35" s="25"/>
    </row>
    <row r="36" spans="1:28" s="47" customFormat="1" x14ac:dyDescent="0.35">
      <c r="A36" s="41"/>
      <c r="B36" s="24"/>
      <c r="C36" s="43"/>
      <c r="D36" s="43"/>
      <c r="N36" s="25"/>
      <c r="Z36" s="25"/>
    </row>
    <row r="37" spans="1:28" s="47" customFormat="1" x14ac:dyDescent="0.35">
      <c r="A37" s="41"/>
      <c r="B37" s="43"/>
      <c r="C37" s="143" t="s">
        <v>61</v>
      </c>
      <c r="D37" s="143"/>
      <c r="E37" s="143"/>
      <c r="N37" s="25"/>
      <c r="Q37" s="233"/>
      <c r="Z37" s="25"/>
    </row>
    <row r="38" spans="1:28" s="47" customFormat="1" x14ac:dyDescent="0.35">
      <c r="A38" s="41"/>
      <c r="B38" s="43"/>
      <c r="C38" s="143"/>
      <c r="D38" s="295" t="s">
        <v>137</v>
      </c>
      <c r="E38" s="295"/>
      <c r="N38" s="25"/>
      <c r="Z38" s="25"/>
    </row>
    <row r="39" spans="1:28" s="47" customFormat="1" x14ac:dyDescent="0.35">
      <c r="A39" s="41"/>
      <c r="B39" s="43"/>
      <c r="C39" s="143"/>
      <c r="D39" s="143" t="s">
        <v>70</v>
      </c>
      <c r="E39" s="45"/>
      <c r="N39" s="25"/>
      <c r="Q39" s="50"/>
      <c r="Z39" s="25"/>
    </row>
    <row r="40" spans="1:28" s="47" customFormat="1" x14ac:dyDescent="0.35">
      <c r="A40" s="41"/>
      <c r="B40" s="43"/>
      <c r="C40" s="143"/>
      <c r="D40" s="143" t="s">
        <v>66</v>
      </c>
      <c r="E40" s="45"/>
      <c r="G40" s="43"/>
      <c r="N40" s="25"/>
      <c r="Q40" s="46"/>
      <c r="Z40" s="25"/>
    </row>
    <row r="41" spans="1:28" s="47" customFormat="1" x14ac:dyDescent="0.35">
      <c r="A41" s="41"/>
      <c r="B41" s="43"/>
      <c r="C41" s="144"/>
      <c r="D41" s="234" t="s">
        <v>101</v>
      </c>
      <c r="E41" s="234"/>
      <c r="N41" s="25"/>
      <c r="Z41" s="25"/>
    </row>
    <row r="42" spans="1:28" s="47" customFormat="1" x14ac:dyDescent="0.3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Normal="100" workbookViewId="0">
      <selection activeCell="B24" sqref="B24"/>
    </sheetView>
  </sheetViews>
  <sheetFormatPr defaultRowHeight="15.5" x14ac:dyDescent="0.35"/>
  <cols>
    <col min="1" max="1" width="1.81640625" style="2" customWidth="1"/>
    <col min="2" max="2" width="92.54296875" style="184"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2" t="str">
        <f>'Cover Page'!C7</f>
        <v>NAIC 92525</v>
      </c>
    </row>
    <row r="7" spans="2:3" s="2" customFormat="1" ht="15.75" customHeight="1" x14ac:dyDescent="0.35">
      <c r="B7" s="42" t="s">
        <v>88</v>
      </c>
      <c r="C7" s="392" t="s">
        <v>127</v>
      </c>
    </row>
    <row r="8" spans="2:3" s="2" customFormat="1" ht="15.75" customHeight="1" x14ac:dyDescent="0.35">
      <c r="B8" s="283" t="str">
        <f>'Cover Page'!C8</f>
        <v>TruAssure Insurance Company</v>
      </c>
      <c r="C8" s="335"/>
    </row>
    <row r="9" spans="2:3" s="2" customFormat="1" ht="15.75" customHeight="1" x14ac:dyDescent="0.35">
      <c r="B9" s="52" t="s">
        <v>90</v>
      </c>
      <c r="C9" s="335"/>
    </row>
    <row r="10" spans="2:3" s="2" customFormat="1" ht="15.75" customHeight="1" x14ac:dyDescent="0.35">
      <c r="B10" s="283" t="str">
        <f>'Cover Page'!C9</f>
        <v>TruAssure Insurance Company</v>
      </c>
      <c r="C10" s="335"/>
    </row>
    <row r="11" spans="2:3" s="2" customFormat="1" x14ac:dyDescent="0.35">
      <c r="B11" s="52" t="s">
        <v>85</v>
      </c>
    </row>
    <row r="12" spans="2:3" s="2" customFormat="1" x14ac:dyDescent="0.35">
      <c r="B12" s="183" t="str">
        <f>'Cover Page'!C6</f>
        <v>2021</v>
      </c>
    </row>
    <row r="13" spans="2:3" s="2" customFormat="1" x14ac:dyDescent="0.35">
      <c r="B13" s="52"/>
    </row>
    <row r="14" spans="2:3" s="2" customFormat="1" x14ac:dyDescent="0.35">
      <c r="B14" s="52"/>
    </row>
    <row r="15" spans="2:3" s="184" customFormat="1" x14ac:dyDescent="0.35">
      <c r="B15" s="52"/>
    </row>
    <row r="16" spans="2:3" s="184" customFormat="1" ht="16" thickBot="1" x14ac:dyDescent="0.4">
      <c r="B16" s="284"/>
      <c r="C16" s="380" t="s">
        <v>130</v>
      </c>
    </row>
    <row r="17" spans="2:3" s="184" customFormat="1" ht="47" thickBot="1" x14ac:dyDescent="0.4">
      <c r="B17" s="382" t="s">
        <v>155</v>
      </c>
      <c r="C17" s="385"/>
    </row>
    <row r="18" spans="2:3" s="184" customFormat="1" ht="46.5" x14ac:dyDescent="0.35">
      <c r="B18" s="379" t="s">
        <v>156</v>
      </c>
      <c r="C18" s="362"/>
    </row>
    <row r="19" spans="2:3" s="184" customFormat="1" x14ac:dyDescent="0.35">
      <c r="B19" s="356" t="s">
        <v>96</v>
      </c>
      <c r="C19" s="353"/>
    </row>
    <row r="20" spans="2:3" s="184" customFormat="1" x14ac:dyDescent="0.35">
      <c r="B20" s="355" t="s">
        <v>97</v>
      </c>
      <c r="C20" s="386"/>
    </row>
    <row r="21" spans="2:3" s="184" customFormat="1" x14ac:dyDescent="0.35">
      <c r="B21" s="357"/>
      <c r="C21" s="358"/>
    </row>
    <row r="22" spans="2:3" s="184" customFormat="1" x14ac:dyDescent="0.35">
      <c r="B22" s="357"/>
      <c r="C22" s="358"/>
    </row>
    <row r="23" spans="2:3" s="184" customFormat="1" x14ac:dyDescent="0.35">
      <c r="B23" s="357"/>
      <c r="C23" s="358"/>
    </row>
    <row r="24" spans="2:3" s="184" customFormat="1" x14ac:dyDescent="0.35">
      <c r="B24" s="357"/>
      <c r="C24" s="358"/>
    </row>
    <row r="25" spans="2:3" s="184" customFormat="1" x14ac:dyDescent="0.35">
      <c r="B25" s="357"/>
      <c r="C25" s="358"/>
    </row>
    <row r="26" spans="2:3" s="184" customFormat="1" x14ac:dyDescent="0.35">
      <c r="B26" s="357"/>
      <c r="C26" s="358"/>
    </row>
    <row r="27" spans="2:3" s="184" customFormat="1" x14ac:dyDescent="0.35">
      <c r="B27" s="357"/>
      <c r="C27" s="358"/>
    </row>
    <row r="28" spans="2:3" s="184" customFormat="1" x14ac:dyDescent="0.35">
      <c r="B28" s="357"/>
      <c r="C28" s="358"/>
    </row>
    <row r="29" spans="2:3" s="184" customFormat="1" x14ac:dyDescent="0.35">
      <c r="B29" s="357"/>
      <c r="C29" s="358"/>
    </row>
    <row r="30" spans="2:3" s="184" customFormat="1" x14ac:dyDescent="0.35">
      <c r="B30" s="357"/>
      <c r="C30" s="358"/>
    </row>
    <row r="31" spans="2:3" s="184" customFormat="1" x14ac:dyDescent="0.35">
      <c r="B31" s="359"/>
      <c r="C31" s="360"/>
    </row>
    <row r="32" spans="2:3" s="184" customFormat="1" ht="46.5" x14ac:dyDescent="0.35">
      <c r="B32" s="383" t="s">
        <v>157</v>
      </c>
      <c r="C32" s="361"/>
    </row>
    <row r="33" spans="2:3" s="184" customFormat="1" x14ac:dyDescent="0.35">
      <c r="B33" s="354" t="s">
        <v>95</v>
      </c>
      <c r="C33" s="381" t="s">
        <v>154</v>
      </c>
    </row>
    <row r="34" spans="2:3" s="184" customFormat="1" x14ac:dyDescent="0.35">
      <c r="B34" s="352"/>
      <c r="C34" s="353"/>
    </row>
    <row r="35" spans="2:3" s="184" customFormat="1" x14ac:dyDescent="0.35">
      <c r="B35" s="352"/>
      <c r="C35" s="353"/>
    </row>
    <row r="36" spans="2:3" s="184" customFormat="1" x14ac:dyDescent="0.35">
      <c r="B36" s="352"/>
      <c r="C36" s="353"/>
    </row>
    <row r="37" spans="2:3" s="184" customFormat="1" x14ac:dyDescent="0.35">
      <c r="B37" s="352"/>
      <c r="C37" s="353"/>
    </row>
    <row r="38" spans="2:3" s="184" customFormat="1" x14ac:dyDescent="0.35">
      <c r="B38" s="352"/>
      <c r="C38" s="353"/>
    </row>
    <row r="39" spans="2:3" s="184" customFormat="1" x14ac:dyDescent="0.35">
      <c r="B39" s="352"/>
      <c r="C39" s="353"/>
    </row>
    <row r="40" spans="2:3" s="184" customFormat="1" x14ac:dyDescent="0.35">
      <c r="B40" s="352"/>
      <c r="C40" s="353"/>
    </row>
    <row r="41" spans="2:3" s="184" customFormat="1" x14ac:dyDescent="0.35">
      <c r="B41" s="352"/>
      <c r="C41" s="353"/>
    </row>
    <row r="42" spans="2:3" s="184" customFormat="1" x14ac:dyDescent="0.35">
      <c r="B42" s="352"/>
      <c r="C42" s="353"/>
    </row>
    <row r="43" spans="2:3" s="184" customFormat="1" ht="16" thickBot="1" x14ac:dyDescent="0.4">
      <c r="B43" s="350"/>
      <c r="C43" s="351"/>
    </row>
    <row r="44" spans="2:3" s="184" customFormat="1" x14ac:dyDescent="0.35">
      <c r="B44" s="193"/>
    </row>
    <row r="45" spans="2:3" s="184" customFormat="1" x14ac:dyDescent="0.35">
      <c r="B45" s="143" t="s">
        <v>61</v>
      </c>
    </row>
    <row r="46" spans="2:3" s="184" customFormat="1" x14ac:dyDescent="0.35">
      <c r="B46" s="143" t="s">
        <v>137</v>
      </c>
    </row>
    <row r="47" spans="2:3" s="184" customFormat="1" x14ac:dyDescent="0.35">
      <c r="B47" s="143" t="s">
        <v>70</v>
      </c>
    </row>
    <row r="48" spans="2:3" s="184" customFormat="1" x14ac:dyDescent="0.35">
      <c r="B48" s="143" t="s">
        <v>66</v>
      </c>
    </row>
    <row r="49" spans="2:2" s="184" customFormat="1" x14ac:dyDescent="0.3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zoomScaleNormal="100" workbookViewId="0">
      <selection activeCell="B28" sqref="B28"/>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30" t="s">
        <v>91</v>
      </c>
    </row>
    <row r="3" spans="2:4" x14ac:dyDescent="0.35">
      <c r="B3" s="26" t="s">
        <v>91</v>
      </c>
    </row>
    <row r="4" spans="2:4" x14ac:dyDescent="0.35">
      <c r="B4" s="26"/>
    </row>
    <row r="5" spans="2:4" x14ac:dyDescent="0.35">
      <c r="B5" s="42" t="s">
        <v>87</v>
      </c>
    </row>
    <row r="6" spans="2:4" ht="16.5" customHeight="1" x14ac:dyDescent="0.35">
      <c r="B6" s="182" t="str">
        <f>'Cover Page'!C7</f>
        <v>NAIC 92525</v>
      </c>
    </row>
    <row r="7" spans="2:4" ht="15.75" customHeight="1" x14ac:dyDescent="0.35">
      <c r="B7" s="42" t="s">
        <v>88</v>
      </c>
      <c r="D7" s="391"/>
    </row>
    <row r="8" spans="2:4" ht="15.75" customHeight="1" x14ac:dyDescent="0.35">
      <c r="B8" s="283" t="str">
        <f>'Cover Page'!C8</f>
        <v>TruAssure Insurance Company</v>
      </c>
    </row>
    <row r="9" spans="2:4" ht="15.75" customHeight="1" x14ac:dyDescent="0.35">
      <c r="B9" s="52" t="s">
        <v>90</v>
      </c>
    </row>
    <row r="10" spans="2:4" ht="15.75" customHeight="1" x14ac:dyDescent="0.35">
      <c r="B10" s="283" t="str">
        <f>'Cover Page'!C9</f>
        <v>TruAssure Insurance Company</v>
      </c>
    </row>
    <row r="11" spans="2:4" x14ac:dyDescent="0.35">
      <c r="B11" s="52" t="s">
        <v>85</v>
      </c>
    </row>
    <row r="12" spans="2:4" x14ac:dyDescent="0.35">
      <c r="B12" s="183" t="str">
        <f>'Cover Page'!C6</f>
        <v>2021</v>
      </c>
    </row>
    <row r="13" spans="2:4" x14ac:dyDescent="0.35">
      <c r="B13" s="286"/>
    </row>
    <row r="17" spans="2:2" s="25" customFormat="1" ht="16" thickBot="1" x14ac:dyDescent="0.4">
      <c r="B17" s="287" t="s">
        <v>92</v>
      </c>
    </row>
    <row r="18" spans="2:2" s="25" customFormat="1" ht="155.5" thickBot="1" x14ac:dyDescent="0.4">
      <c r="B18" s="384"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c r="B24" s="25" t="s">
        <v>173</v>
      </c>
    </row>
    <row r="25" spans="2:2" s="25" customFormat="1" x14ac:dyDescent="0.35"/>
    <row r="26" spans="2:2" s="25" customFormat="1" x14ac:dyDescent="0.35"/>
    <row r="27" spans="2:2" s="25" customFormat="1" x14ac:dyDescent="0.35">
      <c r="B27" s="24" t="s">
        <v>94</v>
      </c>
    </row>
    <row r="28" spans="2:2" x14ac:dyDescent="0.35">
      <c r="B28" s="25" t="s">
        <v>174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2022-07-18T14:43:27Z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