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8800" windowHeight="9900" tabRatio="832" activeTab="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 l="1"/>
</calcChain>
</file>

<file path=xl/sharedStrings.xml><?xml version="1.0" encoding="utf-8"?>
<sst xmlns="http://schemas.openxmlformats.org/spreadsheetml/2006/main" count="336" uniqueCount="225">
  <si>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</si>
  <si>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</si>
  <si>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</si>
  <si>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</si>
  <si>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</si>
  <si>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</si>
  <si>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</si>
  <si>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</si>
  <si>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</si>
  <si>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</si>
  <si>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</si>
  <si>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</si>
  <si>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</si>
  <si>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</si>
  <si>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</si>
  <si>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</si>
  <si>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</si>
  <si>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</si>
  <si>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</si>
  <si>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</si>
  <si>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</si>
  <si>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</si>
  <si>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</si>
  <si>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</si>
  <si>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</si>
  <si>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</si>
  <si>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</si>
  <si>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</si>
  <si>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</si>
  <si>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</si>
  <si>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</si>
  <si>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</si>
  <si>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</si>
  <si>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</si>
  <si>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</si>
  <si>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</si>
  <si>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</si>
  <si>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</si>
  <si>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</si>
  <si>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</si>
  <si>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</si>
  <si>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</si>
  <si>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</si>
  <si>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</si>
  <si>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</si>
  <si>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</si>
  <si>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</si>
  <si>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</si>
  <si>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</si>
  <si>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</si>
  <si>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</si>
  <si>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</si>
  <si>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</si>
  <si>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</si>
  <si>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</si>
  <si>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</si>
  <si>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</si>
  <si>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</si>
  <si>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</si>
  <si>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</si>
  <si>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</si>
  <si>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</si>
  <si>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</si>
  <si>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</si>
  <si>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</si>
  <si>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</si>
  <si>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</si>
  <si>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</si>
  <si>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</si>
  <si>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</si>
  <si>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</si>
  <si>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</si>
  <si>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</si>
  <si>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</si>
  <si>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</si>
  <si>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</si>
  <si>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</si>
  <si>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</si>
  <si>
    <t xml:space="preserve">EPINEPHRINE </t>
  </si>
  <si>
    <t>Anesthetics</t>
  </si>
  <si>
    <t xml:space="preserve">BANZEL      </t>
  </si>
  <si>
    <t>Anticonvulsants</t>
  </si>
  <si>
    <t xml:space="preserve">SABRIL      </t>
  </si>
  <si>
    <t xml:space="preserve">SUMATRIPTAN </t>
  </si>
  <si>
    <t>Antimigraine Agents</t>
  </si>
  <si>
    <t xml:space="preserve">AFINITOR    </t>
  </si>
  <si>
    <t>Antineoplastics</t>
  </si>
  <si>
    <t xml:space="preserve">ALECENSA    </t>
  </si>
  <si>
    <t xml:space="preserve">BEXAROTENE  </t>
  </si>
  <si>
    <t xml:space="preserve">CABOMETYX   </t>
  </si>
  <si>
    <t>CAPECITABINE</t>
  </si>
  <si>
    <t xml:space="preserve">GILOTRIF    </t>
  </si>
  <si>
    <t xml:space="preserve">GLEEVEC     </t>
  </si>
  <si>
    <t xml:space="preserve">IBRANCE     </t>
  </si>
  <si>
    <t>IMATINIB MES</t>
  </si>
  <si>
    <t xml:space="preserve">IMBRUVICA   </t>
  </si>
  <si>
    <t xml:space="preserve">JAKAFI      </t>
  </si>
  <si>
    <t xml:space="preserve">LENVIMA     </t>
  </si>
  <si>
    <t xml:space="preserve">LONSURF     </t>
  </si>
  <si>
    <t xml:space="preserve">LYNPARZA    </t>
  </si>
  <si>
    <t xml:space="preserve">MEKINIST    </t>
  </si>
  <si>
    <t xml:space="preserve">NINLARO     </t>
  </si>
  <si>
    <t xml:space="preserve">POMALYST    </t>
  </si>
  <si>
    <t xml:space="preserve">REVLIMID    </t>
  </si>
  <si>
    <t xml:space="preserve">RUBRACA     </t>
  </si>
  <si>
    <t xml:space="preserve">SPRYCEL     </t>
  </si>
  <si>
    <t xml:space="preserve">SUTENT      </t>
  </si>
  <si>
    <t xml:space="preserve">TAGRISSO    </t>
  </si>
  <si>
    <t xml:space="preserve">TARCEVA     </t>
  </si>
  <si>
    <t xml:space="preserve">TARGRETIN   </t>
  </si>
  <si>
    <t>TEMOZOLOMIDE</t>
  </si>
  <si>
    <t xml:space="preserve">TYKERB      </t>
  </si>
  <si>
    <t xml:space="preserve">VALCHLOR    </t>
  </si>
  <si>
    <t xml:space="preserve">XALKORI     </t>
  </si>
  <si>
    <t xml:space="preserve">XTANDI      </t>
  </si>
  <si>
    <t xml:space="preserve">ZEJULA      </t>
  </si>
  <si>
    <t xml:space="preserve">ZYTIGA      </t>
  </si>
  <si>
    <t xml:space="preserve">EPCLUSA     </t>
  </si>
  <si>
    <t>Antivirals</t>
  </si>
  <si>
    <t xml:space="preserve">HARVONI     </t>
  </si>
  <si>
    <t xml:space="preserve">MAVYRET     </t>
  </si>
  <si>
    <t xml:space="preserve">PEGASYS     </t>
  </si>
  <si>
    <t xml:space="preserve">VEMLIDY     </t>
  </si>
  <si>
    <t xml:space="preserve">BYETTA      </t>
  </si>
  <si>
    <t>Blood Glucose Regulators</t>
  </si>
  <si>
    <t xml:space="preserve">SAXENDA     </t>
  </si>
  <si>
    <t xml:space="preserve">TANZEUM     </t>
  </si>
  <si>
    <t xml:space="preserve">TRULICITY   </t>
  </si>
  <si>
    <t xml:space="preserve">VICTOZA     </t>
  </si>
  <si>
    <t xml:space="preserve">ADVATE      </t>
  </si>
  <si>
    <t>Blood Products/Modifiers/Volume Expanders</t>
  </si>
  <si>
    <t xml:space="preserve">ADYNOVATE   </t>
  </si>
  <si>
    <t xml:space="preserve">AMICAR      </t>
  </si>
  <si>
    <t xml:space="preserve">BENEFIX     </t>
  </si>
  <si>
    <t xml:space="preserve">ENOXAPARIN  </t>
  </si>
  <si>
    <t xml:space="preserve">NEULASTA    </t>
  </si>
  <si>
    <t xml:space="preserve">NEUPOGEN    </t>
  </si>
  <si>
    <t xml:space="preserve">PROCRIT     </t>
  </si>
  <si>
    <t xml:space="preserve">PROMACTA    </t>
  </si>
  <si>
    <t xml:space="preserve">TRETTEN     </t>
  </si>
  <si>
    <t xml:space="preserve">ZARXIO      </t>
  </si>
  <si>
    <t xml:space="preserve">HEMOFIL M   </t>
  </si>
  <si>
    <t>Cardiovascular Agents</t>
  </si>
  <si>
    <t xml:space="preserve">PRALUENT    </t>
  </si>
  <si>
    <t xml:space="preserve">RECOMBINATE </t>
  </si>
  <si>
    <t>REPATHA SURE</t>
  </si>
  <si>
    <t xml:space="preserve">AMPYRA      </t>
  </si>
  <si>
    <t>Central Nervous System Agents</t>
  </si>
  <si>
    <t xml:space="preserve">AUBAGIO     </t>
  </si>
  <si>
    <t xml:space="preserve">AVONEX      </t>
  </si>
  <si>
    <t xml:space="preserve">AVONEX PEN  </t>
  </si>
  <si>
    <t xml:space="preserve">BETASERON   </t>
  </si>
  <si>
    <t xml:space="preserve">COPAXONE    </t>
  </si>
  <si>
    <t xml:space="preserve">GILENYA     </t>
  </si>
  <si>
    <t xml:space="preserve">GLATIRAMER  </t>
  </si>
  <si>
    <t xml:space="preserve">GLATOPA     </t>
  </si>
  <si>
    <t xml:space="preserve">PLEGRIDY    </t>
  </si>
  <si>
    <t xml:space="preserve">REBIF       </t>
  </si>
  <si>
    <t>REBIF REBIDO</t>
  </si>
  <si>
    <t xml:space="preserve">TECFIDERA   </t>
  </si>
  <si>
    <t>TETRABENAZIN</t>
  </si>
  <si>
    <t xml:space="preserve">XENAZINE    </t>
  </si>
  <si>
    <t>COSENTYX PEN</t>
  </si>
  <si>
    <t>Dermatological Agents</t>
  </si>
  <si>
    <t xml:space="preserve">OTEZLA      </t>
  </si>
  <si>
    <t xml:space="preserve">SYPRINE     </t>
  </si>
  <si>
    <t>Electrolytes/Minerals/Metals/Vitamins</t>
  </si>
  <si>
    <t xml:space="preserve">KUVAN       </t>
  </si>
  <si>
    <t>Genetic or Enzyme Disorder: Replacement, Modifiers, Treatment</t>
  </si>
  <si>
    <t xml:space="preserve">OCALIVA     </t>
  </si>
  <si>
    <t xml:space="preserve">THIOLA      </t>
  </si>
  <si>
    <t>Genitourinary Agents</t>
  </si>
  <si>
    <t xml:space="preserve">GENOTROPIN  </t>
  </si>
  <si>
    <t>Hormonal Agents, Stimulant/Replacement/Modifying (Pituitary)</t>
  </si>
  <si>
    <t xml:space="preserve">HUMATROPE   </t>
  </si>
  <si>
    <t xml:space="preserve">NORDITROPIN </t>
  </si>
  <si>
    <t xml:space="preserve">NUTROPIN AQ </t>
  </si>
  <si>
    <t xml:space="preserve">SANDOSTATIN </t>
  </si>
  <si>
    <t>Hormonal Agents, Suppressant (Pituitary)</t>
  </si>
  <si>
    <t xml:space="preserve">SOMAVERT    </t>
  </si>
  <si>
    <t xml:space="preserve">ACTEMRA     </t>
  </si>
  <si>
    <t>Immunological Agents</t>
  </si>
  <si>
    <t xml:space="preserve">CIMZIA      </t>
  </si>
  <si>
    <t>CIMZIA PREFL</t>
  </si>
  <si>
    <t xml:space="preserve">DUPIXENT    </t>
  </si>
  <si>
    <t xml:space="preserve">ENBREL      </t>
  </si>
  <si>
    <t>ENBREL SRCLK</t>
  </si>
  <si>
    <t xml:space="preserve">HUMIRA      </t>
  </si>
  <si>
    <t xml:space="preserve">HUMIRA PEN  </t>
  </si>
  <si>
    <t xml:space="preserve">KINERET     </t>
  </si>
  <si>
    <t xml:space="preserve">ORENCIA     </t>
  </si>
  <si>
    <t>ORENCIA CLCK</t>
  </si>
  <si>
    <t xml:space="preserve">OTREXUP     </t>
  </si>
  <si>
    <t xml:space="preserve">SIMPONI     </t>
  </si>
  <si>
    <t xml:space="preserve">STELARA     </t>
  </si>
  <si>
    <t xml:space="preserve">TALTZ       </t>
  </si>
  <si>
    <t xml:space="preserve">XELJANZ     </t>
  </si>
  <si>
    <t xml:space="preserve">XELJANZ XR  </t>
  </si>
  <si>
    <t xml:space="preserve">XOLAIR      </t>
  </si>
  <si>
    <t xml:space="preserve">FORTEO      </t>
  </si>
  <si>
    <t>Metabolic Bone Disease Agents</t>
  </si>
  <si>
    <t xml:space="preserve">NATPARA     </t>
  </si>
  <si>
    <t xml:space="preserve">SENSIPAR    </t>
  </si>
  <si>
    <t xml:space="preserve">ADCIRCA     </t>
  </si>
  <si>
    <t>Respiratory Tract/Pulmonary Agents</t>
  </si>
  <si>
    <t xml:space="preserve">ADEMPAS     </t>
  </si>
  <si>
    <t xml:space="preserve">CAYSTON     </t>
  </si>
  <si>
    <t xml:space="preserve">KALYDECO    </t>
  </si>
  <si>
    <t xml:space="preserve">LETAIRIS    </t>
  </si>
  <si>
    <t xml:space="preserve">NUCALA      </t>
  </si>
  <si>
    <t xml:space="preserve">OFEV        </t>
  </si>
  <si>
    <t xml:space="preserve">OPSUMIT     </t>
  </si>
  <si>
    <t xml:space="preserve">ORKAMBI     </t>
  </si>
  <si>
    <t xml:space="preserve">PULMOZYME   </t>
  </si>
  <si>
    <t xml:space="preserve">REVATIO     </t>
  </si>
  <si>
    <t xml:space="preserve">SILDENAFIL  </t>
  </si>
  <si>
    <t>TOBI PODHALR</t>
  </si>
  <si>
    <t xml:space="preserve">UPTRAVI     </t>
  </si>
  <si>
    <t xml:space="preserve">HETLIOZ     </t>
  </si>
  <si>
    <t>Sleep Disorder Agents</t>
  </si>
  <si>
    <t xml:space="preserve">XYREM       </t>
  </si>
  <si>
    <t>Envolve Pharmacy Solutions</t>
  </si>
  <si>
    <t>3173-2</t>
  </si>
  <si>
    <t>Health Net Life Insurance Company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</si>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</sst>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view="pageLayout" topLeftCell="A4" zoomScale="84" zoomScaleNormal="100" zoomScaleSheetLayoutView="100" zoomScalePageLayoutView="84" workbookViewId="0">
      <selection activeCell="C8" sqref="C8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2019</v>
      </c>
    </row>
    <row r="7" spans="1:3" ht="15.75" x14ac:dyDescent="0.2">
      <c r="A7" s="51" t="s">
        <v>3</v>
      </c>
      <c r="B7" s="52" t="s">
        <v>10</v>
      </c>
      <c r="C7" s="53" t="s">
        <v>222</v>
      </c>
    </row>
    <row r="8" spans="1:3" ht="15.75" x14ac:dyDescent="0.2">
      <c r="A8" s="51" t="s">
        <v>4</v>
      </c>
      <c r="B8" s="52" t="s">
        <v>5</v>
      </c>
      <c r="C8" s="73" t="s">
        <v>223</v>
      </c>
    </row>
    <row r="9" spans="1:3" ht="16.5" thickBot="1" x14ac:dyDescent="0.25">
      <c r="A9" s="54" t="s">
        <v>6</v>
      </c>
      <c r="B9" s="55" t="s">
        <v>7</v>
      </c>
      <c r="C9" s="56" t="s">
        <v>224</v>
      </c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view="pageLayout" zoomScale="90" zoomScaleNormal="85" zoomScaleSheetLayoutView="85" zoomScalePageLayoutView="90" workbookViewId="0">
      <selection activeCell="B14" sqref="B14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>Company Legal Name: Health Net Life Insurance Company</v>
      </c>
      <c r="B7" s="74"/>
      <c r="C7" s="74"/>
    </row>
    <row r="8" spans="1:3" ht="16.5" customHeight="1" x14ac:dyDescent="0.25">
      <c r="A8" s="60" t="str">
        <f>"Calendar Year: "&amp;'Cover page'!C6</f>
        <v>Calendar Year: 2019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2019 Total Paid Dollar Amount (PMPM)</v>
      </c>
      <c r="C11" s="20" t="s">
        <v>15</v>
      </c>
    </row>
    <row r="12" spans="1:3" ht="45" customHeight="1" x14ac:dyDescent="0.25">
      <c r="A12" s="12" t="s">
        <v>56</v>
      </c>
      <c r="B12" s="77">
        <v>15.8721731319764</v>
      </c>
      <c r="C12" s="25">
        <f>B12/B19</f>
        <v>2.6598167414062155E-2</v>
      </c>
    </row>
    <row r="13" spans="1:3" ht="45.75" customHeight="1" x14ac:dyDescent="0.25">
      <c r="A13" s="12" t="s">
        <v>57</v>
      </c>
      <c r="B13" s="77">
        <v>48.012723204202203</v>
      </c>
      <c r="C13" s="25">
        <f>B13/B19</f>
        <v>8.0458450091980493E-2</v>
      </c>
    </row>
    <row r="14" spans="1:3" ht="45" customHeight="1" x14ac:dyDescent="0.25">
      <c r="A14" s="12" t="s">
        <v>58</v>
      </c>
      <c r="B14" s="77">
        <v>26.343874510833899</v>
      </c>
      <c r="C14" s="25">
        <f>B14/B19</f>
        <v>4.4146367277368148E-2</v>
      </c>
    </row>
    <row r="15" spans="1:3" ht="45" customHeight="1" x14ac:dyDescent="0.25">
      <c r="A15" s="12" t="s">
        <v>47</v>
      </c>
      <c r="B15" s="26">
        <f>SUM(B12:B14)</f>
        <v>90.228770847012498</v>
      </c>
      <c r="C15" s="25">
        <f>B15/B19</f>
        <v>0.15120298478341079</v>
      </c>
    </row>
    <row r="16" spans="1:3" ht="45" customHeight="1" x14ac:dyDescent="0.25">
      <c r="A16" s="117" t="s">
        <v>54</v>
      </c>
      <c r="B16" s="78">
        <v>-7.7115319779382965</v>
      </c>
      <c r="C16" s="25">
        <f>B16/B19</f>
        <v>-1.2922781074941317E-2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2019</v>
      </c>
      <c r="C18" s="63"/>
    </row>
    <row r="19" spans="1:3" ht="45" customHeight="1" x14ac:dyDescent="0.25">
      <c r="A19" s="12" t="s">
        <v>53</v>
      </c>
      <c r="B19" s="90">
        <v>596.73934992923455</v>
      </c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tabSelected="1" view="pageLayout" zoomScale="73" zoomScaleNormal="100" zoomScaleSheetLayoutView="115" zoomScalePageLayoutView="73" workbookViewId="0">
      <selection activeCell="B15" sqref="B15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Health Net Life Insurance Company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2019 Total Annual Plan Spending (i.e., Allowed) Dollar Amount (PMPM)</v>
      </c>
      <c r="C11" s="20" t="str">
        <f>'Cover page'!C6-1&amp; " Total Annual Plan Spending (i.e., Allowed) Dollar Amount (PMPM)"</f>
        <v>2018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>
        <v>21.156127485226602</v>
      </c>
      <c r="C12" s="79">
        <v>21.4769337622755</v>
      </c>
      <c r="D12" s="25">
        <f>B13/C12-1</f>
        <v>1.3731182531291504</v>
      </c>
    </row>
    <row r="13" spans="1:4" ht="54.75" customHeight="1" x14ac:dyDescent="0.25">
      <c r="A13" s="12" t="s">
        <v>60</v>
      </c>
      <c r="B13" s="79">
        <v>50.967303532501703</v>
      </c>
      <c r="C13" s="79">
        <v>51.0205105640472</v>
      </c>
      <c r="D13" s="25" t="e">
        <f>#REF!/C13-1</f>
        <v>#REF!</v>
      </c>
    </row>
    <row r="14" spans="1:4" ht="47.25" x14ac:dyDescent="0.25">
      <c r="A14" s="12" t="s">
        <v>58</v>
      </c>
      <c r="B14" s="79">
        <v>27</v>
      </c>
      <c r="C14" s="79">
        <v>27.611701610805699</v>
      </c>
      <c r="D14" s="25">
        <f>B14/C14-1</f>
        <v>-2.2153709301505509E-2</v>
      </c>
    </row>
    <row r="15" spans="1:4" ht="45" customHeight="1" x14ac:dyDescent="0.25">
      <c r="A15" s="12" t="s">
        <v>55</v>
      </c>
      <c r="B15" s="37">
        <f>SUM(B13:B14)</f>
        <v>77.967303532501703</v>
      </c>
      <c r="C15" s="37">
        <f>SUM(C12:C14)</f>
        <v>100.10914593712839</v>
      </c>
      <c r="D15" s="25">
        <f>B15/C15-1</f>
        <v>-0.22117701831691228</v>
      </c>
    </row>
    <row r="16" spans="1:4" ht="45" customHeight="1" x14ac:dyDescent="0.25">
      <c r="A16" s="12" t="s">
        <v>40</v>
      </c>
      <c r="B16" s="78">
        <v>-7.7115319779382965</v>
      </c>
      <c r="C16" s="78">
        <v>-8.9801408062769976</v>
      </c>
      <c r="D16" s="25">
        <f>B16/C16-1</f>
        <v>-0.14126825577745517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2019</v>
      </c>
      <c r="C18" s="8">
        <f>B18-1</f>
        <v>2018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596.73934992923455</v>
      </c>
      <c r="C19" s="79">
        <v>573.65015720626945</v>
      </c>
      <c r="D19" s="25">
        <f>B19/C19-1</f>
        <v>4.0249605849341341E-2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5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view="pageLayout" zoomScale="66" zoomScaleNormal="100" zoomScaleSheetLayoutView="100" zoomScalePageLayoutView="66" workbookViewId="0">
      <selection activeCell="B11" sqref="B11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>Company Legal Name: Health Net Life Insurance Company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2019 (PMPM)</v>
      </c>
      <c r="C10" s="20" t="str">
        <f>'Cover page'!$C6-1&amp; " (PMPM)"</f>
        <v>2018 (PMPM)</v>
      </c>
      <c r="D10" s="20" t="s">
        <v>75</v>
      </c>
    </row>
    <row r="11" spans="1:4" ht="31.5" x14ac:dyDescent="0.25">
      <c r="A11" s="12" t="s">
        <v>61</v>
      </c>
      <c r="B11" s="80">
        <v>90.228770847012399</v>
      </c>
      <c r="C11" s="80">
        <v>91.354994785524397</v>
      </c>
      <c r="D11" s="30">
        <f>B11-C11</f>
        <v>-1.1262239385119983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>
        <v>5.3945148894267048</v>
      </c>
      <c r="C13" s="80">
        <v>6.8498865460339502</v>
      </c>
      <c r="D13" s="30">
        <f>B13-C13</f>
        <v>-1.4553716566072454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>
        <v>-7.7115319779382965</v>
      </c>
      <c r="C15" s="81">
        <v>-8.9801408062769976</v>
      </c>
      <c r="D15" s="70">
        <f>B15-C15</f>
        <v>1.2686088283387011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>
        <v>472.65912528949906</v>
      </c>
      <c r="C17" s="80">
        <v>474.19166995618656</v>
      </c>
      <c r="D17" s="30">
        <f>B17-C17</f>
        <v>-1.5325446666874996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>
        <v>37.692502683470373</v>
      </c>
      <c r="C19" s="82">
        <v>35.756165639443353</v>
      </c>
      <c r="D19" s="34">
        <f>B19-C19</f>
        <v>1.9363370440270202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>
        <v>20.885877247523212</v>
      </c>
      <c r="C21" s="80">
        <v>20.077755502219432</v>
      </c>
      <c r="D21" s="30">
        <f>B21-C21</f>
        <v>0.80812174530377945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>
        <v>7.011687361668506</v>
      </c>
      <c r="C23" s="80">
        <v>20.851405659425698</v>
      </c>
      <c r="D23" s="30">
        <f>B23-C23</f>
        <v>-13.839718297757191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>
        <v>-29.421596411427458</v>
      </c>
      <c r="C25" s="80">
        <v>-66.451580076287541</v>
      </c>
      <c r="D25" s="30">
        <f>B25-C25</f>
        <v>37.029983664860083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>
        <v>0</v>
      </c>
      <c r="C27" s="80">
        <v>0</v>
      </c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596.73934992923444</v>
      </c>
      <c r="C29" s="30">
        <f>SUM(C11:C27)</f>
        <v>573.65015720626889</v>
      </c>
      <c r="D29" s="30">
        <f>B29-C29</f>
        <v>23.089192722965549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>'Cover page'!C6</f>
        <v>2019</v>
      </c>
      <c r="C31" s="39">
        <f>B31-1</f>
        <v>2018</v>
      </c>
    </row>
    <row r="32" spans="1:4" ht="15.75" x14ac:dyDescent="0.25">
      <c r="A32" s="12" t="s">
        <v>37</v>
      </c>
      <c r="B32" s="83">
        <v>380750</v>
      </c>
      <c r="C32" s="83">
        <v>396013</v>
      </c>
    </row>
    <row r="33" spans="1:4" ht="31.5" x14ac:dyDescent="0.25">
      <c r="A33" s="12" t="s">
        <v>64</v>
      </c>
      <c r="B33" s="83">
        <v>371086</v>
      </c>
      <c r="C33" s="83">
        <v>396307</v>
      </c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134"/>
  <sheetViews>
    <sheetView view="pageLayout" topLeftCell="A115" zoomScaleNormal="100" zoomScaleSheetLayoutView="83" workbookViewId="0"/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2019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 t="s">
        <v>78</v>
      </c>
      <c r="B11" s="19" t="s">
        <v>79</v>
      </c>
    </row>
    <row r="12" spans="1:10" x14ac:dyDescent="0.2">
      <c r="A12" s="19" t="s">
        <v>80</v>
      </c>
      <c r="B12" s="19" t="s">
        <v>81</v>
      </c>
    </row>
    <row r="13" spans="1:10" x14ac:dyDescent="0.2">
      <c r="A13" s="19" t="s">
        <v>82</v>
      </c>
      <c r="B13" s="19" t="s">
        <v>81</v>
      </c>
    </row>
    <row r="14" spans="1:10" x14ac:dyDescent="0.2">
      <c r="A14" s="19" t="s">
        <v>83</v>
      </c>
      <c r="B14" s="19" t="s">
        <v>84</v>
      </c>
    </row>
    <row r="15" spans="1:10" x14ac:dyDescent="0.2">
      <c r="A15" s="19" t="s">
        <v>85</v>
      </c>
      <c r="B15" s="19" t="s">
        <v>86</v>
      </c>
    </row>
    <row r="16" spans="1:10" x14ac:dyDescent="0.2">
      <c r="A16" s="19" t="s">
        <v>87</v>
      </c>
      <c r="B16" s="19" t="s">
        <v>86</v>
      </c>
    </row>
    <row r="17" spans="1:2" x14ac:dyDescent="0.2">
      <c r="A17" s="19" t="s">
        <v>88</v>
      </c>
      <c r="B17" s="19" t="s">
        <v>86</v>
      </c>
    </row>
    <row r="18" spans="1:2" x14ac:dyDescent="0.2">
      <c r="A18" s="19" t="s">
        <v>89</v>
      </c>
      <c r="B18" s="19" t="s">
        <v>86</v>
      </c>
    </row>
    <row r="19" spans="1:2" x14ac:dyDescent="0.2">
      <c r="A19" s="19" t="s">
        <v>90</v>
      </c>
      <c r="B19" s="19" t="s">
        <v>86</v>
      </c>
    </row>
    <row r="20" spans="1:2" x14ac:dyDescent="0.2">
      <c r="A20" s="19" t="s">
        <v>91</v>
      </c>
      <c r="B20" s="19" t="s">
        <v>86</v>
      </c>
    </row>
    <row r="21" spans="1:2" x14ac:dyDescent="0.2">
      <c r="A21" s="19" t="s">
        <v>92</v>
      </c>
      <c r="B21" s="19" t="s">
        <v>86</v>
      </c>
    </row>
    <row r="22" spans="1:2" x14ac:dyDescent="0.2">
      <c r="A22" s="19" t="s">
        <v>93</v>
      </c>
      <c r="B22" s="19" t="s">
        <v>86</v>
      </c>
    </row>
    <row r="23" spans="1:2" x14ac:dyDescent="0.2">
      <c r="A23" s="19" t="s">
        <v>94</v>
      </c>
      <c r="B23" s="19" t="s">
        <v>86</v>
      </c>
    </row>
    <row r="24" spans="1:2" x14ac:dyDescent="0.2">
      <c r="A24" s="19" t="s">
        <v>95</v>
      </c>
      <c r="B24" s="19" t="s">
        <v>86</v>
      </c>
    </row>
    <row r="25" spans="1:2" x14ac:dyDescent="0.2">
      <c r="A25" s="19" t="s">
        <v>96</v>
      </c>
      <c r="B25" s="19" t="s">
        <v>86</v>
      </c>
    </row>
    <row r="26" spans="1:2" x14ac:dyDescent="0.2">
      <c r="A26" s="19" t="s">
        <v>97</v>
      </c>
      <c r="B26" s="19" t="s">
        <v>86</v>
      </c>
    </row>
    <row r="27" spans="1:2" x14ac:dyDescent="0.2">
      <c r="A27" s="19" t="s">
        <v>98</v>
      </c>
      <c r="B27" s="19" t="s">
        <v>86</v>
      </c>
    </row>
    <row r="28" spans="1:2" x14ac:dyDescent="0.2">
      <c r="A28" s="19" t="s">
        <v>99</v>
      </c>
      <c r="B28" s="19" t="s">
        <v>86</v>
      </c>
    </row>
    <row r="29" spans="1:2" x14ac:dyDescent="0.2">
      <c r="A29" s="19" t="s">
        <v>100</v>
      </c>
      <c r="B29" s="19" t="s">
        <v>86</v>
      </c>
    </row>
    <row r="30" spans="1:2" x14ac:dyDescent="0.2">
      <c r="A30" s="19" t="s">
        <v>101</v>
      </c>
      <c r="B30" s="19" t="s">
        <v>86</v>
      </c>
    </row>
    <row r="31" spans="1:2" x14ac:dyDescent="0.2">
      <c r="A31" s="19" t="s">
        <v>102</v>
      </c>
      <c r="B31" s="19" t="s">
        <v>86</v>
      </c>
    </row>
    <row r="32" spans="1:2" x14ac:dyDescent="0.2">
      <c r="A32" s="19" t="s">
        <v>103</v>
      </c>
      <c r="B32" s="19" t="s">
        <v>86</v>
      </c>
    </row>
    <row r="33" spans="1:2" x14ac:dyDescent="0.2">
      <c r="A33" s="19" t="s">
        <v>104</v>
      </c>
      <c r="B33" s="19" t="s">
        <v>86</v>
      </c>
    </row>
    <row r="34" spans="1:2" x14ac:dyDescent="0.2">
      <c r="A34" s="19" t="s">
        <v>105</v>
      </c>
      <c r="B34" s="19" t="s">
        <v>86</v>
      </c>
    </row>
    <row r="35" spans="1:2" x14ac:dyDescent="0.2">
      <c r="A35" s="19" t="s">
        <v>106</v>
      </c>
      <c r="B35" s="19" t="s">
        <v>86</v>
      </c>
    </row>
    <row r="36" spans="1:2" x14ac:dyDescent="0.2">
      <c r="A36" s="19" t="s">
        <v>107</v>
      </c>
      <c r="B36" s="19" t="s">
        <v>86</v>
      </c>
    </row>
    <row r="37" spans="1:2" x14ac:dyDescent="0.2">
      <c r="A37" s="1" t="s">
        <v>108</v>
      </c>
      <c r="B37" s="1" t="s">
        <v>86</v>
      </c>
    </row>
    <row r="38" spans="1:2" x14ac:dyDescent="0.2">
      <c r="A38" s="1" t="s">
        <v>109</v>
      </c>
      <c r="B38" s="1" t="s">
        <v>86</v>
      </c>
    </row>
    <row r="39" spans="1:2" x14ac:dyDescent="0.2">
      <c r="A39" s="1" t="s">
        <v>110</v>
      </c>
      <c r="B39" s="1" t="s">
        <v>86</v>
      </c>
    </row>
    <row r="40" spans="1:2" x14ac:dyDescent="0.2">
      <c r="A40" s="1" t="s">
        <v>111</v>
      </c>
      <c r="B40" s="1" t="s">
        <v>86</v>
      </c>
    </row>
    <row r="41" spans="1:2" x14ac:dyDescent="0.2">
      <c r="A41" s="1" t="s">
        <v>112</v>
      </c>
      <c r="B41" s="1" t="s">
        <v>86</v>
      </c>
    </row>
    <row r="42" spans="1:2" x14ac:dyDescent="0.2">
      <c r="A42" s="1" t="s">
        <v>113</v>
      </c>
      <c r="B42" s="1" t="s">
        <v>86</v>
      </c>
    </row>
    <row r="43" spans="1:2" x14ac:dyDescent="0.2">
      <c r="A43" s="1" t="s">
        <v>114</v>
      </c>
      <c r="B43" s="1" t="s">
        <v>86</v>
      </c>
    </row>
    <row r="44" spans="1:2" x14ac:dyDescent="0.2">
      <c r="A44" s="1" t="s">
        <v>115</v>
      </c>
      <c r="B44" s="1" t="s">
        <v>86</v>
      </c>
    </row>
    <row r="45" spans="1:2" x14ac:dyDescent="0.2">
      <c r="A45" s="1" t="s">
        <v>116</v>
      </c>
      <c r="B45" s="1" t="s">
        <v>86</v>
      </c>
    </row>
    <row r="46" spans="1:2" x14ac:dyDescent="0.2">
      <c r="A46" s="1" t="s">
        <v>117</v>
      </c>
      <c r="B46" s="1" t="s">
        <v>118</v>
      </c>
    </row>
    <row r="47" spans="1:2" x14ac:dyDescent="0.2">
      <c r="A47" s="1" t="s">
        <v>119</v>
      </c>
      <c r="B47" s="1" t="s">
        <v>118</v>
      </c>
    </row>
    <row r="48" spans="1:2" x14ac:dyDescent="0.2">
      <c r="A48" s="1" t="s">
        <v>120</v>
      </c>
      <c r="B48" s="1" t="s">
        <v>118</v>
      </c>
    </row>
    <row r="49" spans="1:2" x14ac:dyDescent="0.2">
      <c r="A49" s="1" t="s">
        <v>121</v>
      </c>
      <c r="B49" s="1" t="s">
        <v>118</v>
      </c>
    </row>
    <row r="50" spans="1:2" x14ac:dyDescent="0.2">
      <c r="A50" s="1" t="s">
        <v>122</v>
      </c>
      <c r="B50" s="1" t="s">
        <v>118</v>
      </c>
    </row>
    <row r="51" spans="1:2" x14ac:dyDescent="0.2">
      <c r="A51" s="1" t="s">
        <v>123</v>
      </c>
      <c r="B51" s="1" t="s">
        <v>124</v>
      </c>
    </row>
    <row r="52" spans="1:2" x14ac:dyDescent="0.2">
      <c r="A52" s="1" t="s">
        <v>125</v>
      </c>
      <c r="B52" s="1" t="s">
        <v>124</v>
      </c>
    </row>
    <row r="53" spans="1:2" x14ac:dyDescent="0.2">
      <c r="A53" s="1" t="s">
        <v>126</v>
      </c>
      <c r="B53" s="1" t="s">
        <v>124</v>
      </c>
    </row>
    <row r="54" spans="1:2" x14ac:dyDescent="0.2">
      <c r="A54" s="1" t="s">
        <v>127</v>
      </c>
      <c r="B54" s="1" t="s">
        <v>124</v>
      </c>
    </row>
    <row r="55" spans="1:2" x14ac:dyDescent="0.2">
      <c r="A55" s="1" t="s">
        <v>128</v>
      </c>
      <c r="B55" s="1" t="s">
        <v>124</v>
      </c>
    </row>
    <row r="56" spans="1:2" x14ac:dyDescent="0.2">
      <c r="A56" s="1" t="s">
        <v>129</v>
      </c>
      <c r="B56" s="1" t="s">
        <v>130</v>
      </c>
    </row>
    <row r="57" spans="1:2" x14ac:dyDescent="0.2">
      <c r="A57" s="1" t="s">
        <v>131</v>
      </c>
      <c r="B57" s="1" t="s">
        <v>130</v>
      </c>
    </row>
    <row r="58" spans="1:2" x14ac:dyDescent="0.2">
      <c r="A58" s="1" t="s">
        <v>132</v>
      </c>
      <c r="B58" s="1" t="s">
        <v>130</v>
      </c>
    </row>
    <row r="59" spans="1:2" x14ac:dyDescent="0.2">
      <c r="A59" s="1" t="s">
        <v>133</v>
      </c>
      <c r="B59" s="1" t="s">
        <v>130</v>
      </c>
    </row>
    <row r="60" spans="1:2" x14ac:dyDescent="0.2">
      <c r="A60" s="1" t="s">
        <v>134</v>
      </c>
      <c r="B60" s="1" t="s">
        <v>130</v>
      </c>
    </row>
    <row r="61" spans="1:2" x14ac:dyDescent="0.2">
      <c r="A61" s="1" t="s">
        <v>135</v>
      </c>
      <c r="B61" s="1" t="s">
        <v>130</v>
      </c>
    </row>
    <row r="62" spans="1:2" x14ac:dyDescent="0.2">
      <c r="A62" s="1" t="s">
        <v>136</v>
      </c>
      <c r="B62" s="1" t="s">
        <v>130</v>
      </c>
    </row>
    <row r="63" spans="1:2" x14ac:dyDescent="0.2">
      <c r="A63" s="1" t="s">
        <v>137</v>
      </c>
      <c r="B63" s="1" t="s">
        <v>130</v>
      </c>
    </row>
    <row r="64" spans="1:2" x14ac:dyDescent="0.2">
      <c r="A64" s="1" t="s">
        <v>138</v>
      </c>
      <c r="B64" s="1" t="s">
        <v>130</v>
      </c>
    </row>
    <row r="65" spans="1:2" x14ac:dyDescent="0.2">
      <c r="A65" s="1" t="s">
        <v>139</v>
      </c>
      <c r="B65" s="1" t="s">
        <v>130</v>
      </c>
    </row>
    <row r="66" spans="1:2" x14ac:dyDescent="0.2">
      <c r="A66" s="1" t="s">
        <v>140</v>
      </c>
      <c r="B66" s="1" t="s">
        <v>130</v>
      </c>
    </row>
    <row r="67" spans="1:2" x14ac:dyDescent="0.2">
      <c r="A67" s="1" t="s">
        <v>141</v>
      </c>
      <c r="B67" s="1" t="s">
        <v>142</v>
      </c>
    </row>
    <row r="68" spans="1:2" x14ac:dyDescent="0.2">
      <c r="A68" s="1" t="s">
        <v>143</v>
      </c>
      <c r="B68" s="1" t="s">
        <v>142</v>
      </c>
    </row>
    <row r="69" spans="1:2" x14ac:dyDescent="0.2">
      <c r="A69" s="1" t="s">
        <v>144</v>
      </c>
      <c r="B69" s="1" t="s">
        <v>142</v>
      </c>
    </row>
    <row r="70" spans="1:2" x14ac:dyDescent="0.2">
      <c r="A70" s="1" t="s">
        <v>145</v>
      </c>
      <c r="B70" s="1" t="s">
        <v>142</v>
      </c>
    </row>
    <row r="71" spans="1:2" x14ac:dyDescent="0.2">
      <c r="A71" s="1" t="s">
        <v>146</v>
      </c>
      <c r="B71" s="1" t="s">
        <v>147</v>
      </c>
    </row>
    <row r="72" spans="1:2" x14ac:dyDescent="0.2">
      <c r="A72" s="1" t="s">
        <v>148</v>
      </c>
      <c r="B72" s="1" t="s">
        <v>147</v>
      </c>
    </row>
    <row r="73" spans="1:2" x14ac:dyDescent="0.2">
      <c r="A73" s="1" t="s">
        <v>149</v>
      </c>
      <c r="B73" s="1" t="s">
        <v>147</v>
      </c>
    </row>
    <row r="74" spans="1:2" x14ac:dyDescent="0.2">
      <c r="A74" s="1" t="s">
        <v>150</v>
      </c>
      <c r="B74" s="1" t="s">
        <v>147</v>
      </c>
    </row>
    <row r="75" spans="1:2" x14ac:dyDescent="0.2">
      <c r="A75" s="1" t="s">
        <v>151</v>
      </c>
      <c r="B75" s="1" t="s">
        <v>147</v>
      </c>
    </row>
    <row r="76" spans="1:2" x14ac:dyDescent="0.2">
      <c r="A76" s="1" t="s">
        <v>152</v>
      </c>
      <c r="B76" s="1" t="s">
        <v>147</v>
      </c>
    </row>
    <row r="77" spans="1:2" x14ac:dyDescent="0.2">
      <c r="A77" s="1" t="s">
        <v>153</v>
      </c>
      <c r="B77" s="1" t="s">
        <v>147</v>
      </c>
    </row>
    <row r="78" spans="1:2" x14ac:dyDescent="0.2">
      <c r="A78" s="1" t="s">
        <v>154</v>
      </c>
      <c r="B78" s="1" t="s">
        <v>147</v>
      </c>
    </row>
    <row r="79" spans="1:2" x14ac:dyDescent="0.2">
      <c r="A79" s="1" t="s">
        <v>155</v>
      </c>
      <c r="B79" s="1" t="s">
        <v>147</v>
      </c>
    </row>
    <row r="80" spans="1:2" x14ac:dyDescent="0.2">
      <c r="A80" s="1" t="s">
        <v>156</v>
      </c>
      <c r="B80" s="1" t="s">
        <v>147</v>
      </c>
    </row>
    <row r="81" spans="1:2" x14ac:dyDescent="0.2">
      <c r="A81" s="1" t="s">
        <v>157</v>
      </c>
      <c r="B81" s="1" t="s">
        <v>147</v>
      </c>
    </row>
    <row r="82" spans="1:2" x14ac:dyDescent="0.2">
      <c r="A82" s="1" t="s">
        <v>158</v>
      </c>
      <c r="B82" s="1" t="s">
        <v>147</v>
      </c>
    </row>
    <row r="83" spans="1:2" x14ac:dyDescent="0.2">
      <c r="A83" s="1" t="s">
        <v>159</v>
      </c>
      <c r="B83" s="1" t="s">
        <v>147</v>
      </c>
    </row>
    <row r="84" spans="1:2" x14ac:dyDescent="0.2">
      <c r="A84" s="1" t="s">
        <v>160</v>
      </c>
      <c r="B84" s="1" t="s">
        <v>147</v>
      </c>
    </row>
    <row r="85" spans="1:2" x14ac:dyDescent="0.2">
      <c r="A85" s="1" t="s">
        <v>161</v>
      </c>
      <c r="B85" s="1" t="s">
        <v>147</v>
      </c>
    </row>
    <row r="86" spans="1:2" x14ac:dyDescent="0.2">
      <c r="A86" s="1" t="s">
        <v>162</v>
      </c>
      <c r="B86" s="1" t="s">
        <v>163</v>
      </c>
    </row>
    <row r="87" spans="1:2" x14ac:dyDescent="0.2">
      <c r="A87" s="1" t="s">
        <v>164</v>
      </c>
      <c r="B87" s="1" t="s">
        <v>163</v>
      </c>
    </row>
    <row r="88" spans="1:2" x14ac:dyDescent="0.2">
      <c r="A88" s="1" t="s">
        <v>165</v>
      </c>
      <c r="B88" s="1" t="s">
        <v>166</v>
      </c>
    </row>
    <row r="89" spans="1:2" x14ac:dyDescent="0.2">
      <c r="A89" s="1" t="s">
        <v>167</v>
      </c>
      <c r="B89" s="1" t="s">
        <v>168</v>
      </c>
    </row>
    <row r="90" spans="1:2" x14ac:dyDescent="0.2">
      <c r="A90" s="1" t="s">
        <v>169</v>
      </c>
      <c r="B90" s="1" t="s">
        <v>168</v>
      </c>
    </row>
    <row r="91" spans="1:2" x14ac:dyDescent="0.2">
      <c r="A91" s="1" t="s">
        <v>170</v>
      </c>
      <c r="B91" s="1" t="s">
        <v>171</v>
      </c>
    </row>
    <row r="92" spans="1:2" x14ac:dyDescent="0.2">
      <c r="A92" s="1" t="s">
        <v>172</v>
      </c>
      <c r="B92" s="1" t="s">
        <v>173</v>
      </c>
    </row>
    <row r="93" spans="1:2" x14ac:dyDescent="0.2">
      <c r="A93" s="1" t="s">
        <v>174</v>
      </c>
      <c r="B93" s="1" t="s">
        <v>173</v>
      </c>
    </row>
    <row r="94" spans="1:2" x14ac:dyDescent="0.2">
      <c r="A94" s="1" t="s">
        <v>175</v>
      </c>
      <c r="B94" s="1" t="s">
        <v>173</v>
      </c>
    </row>
    <row r="95" spans="1:2" x14ac:dyDescent="0.2">
      <c r="A95" s="1" t="s">
        <v>176</v>
      </c>
      <c r="B95" s="1" t="s">
        <v>173</v>
      </c>
    </row>
    <row r="96" spans="1:2" x14ac:dyDescent="0.2">
      <c r="A96" s="1" t="s">
        <v>177</v>
      </c>
      <c r="B96" s="1" t="s">
        <v>178</v>
      </c>
    </row>
    <row r="97" spans="1:2" x14ac:dyDescent="0.2">
      <c r="A97" s="1" t="s">
        <v>179</v>
      </c>
      <c r="B97" s="1" t="s">
        <v>178</v>
      </c>
    </row>
    <row r="98" spans="1:2" x14ac:dyDescent="0.2">
      <c r="A98" s="1" t="s">
        <v>180</v>
      </c>
      <c r="B98" s="1" t="s">
        <v>181</v>
      </c>
    </row>
    <row r="99" spans="1:2" x14ac:dyDescent="0.2">
      <c r="A99" s="1" t="s">
        <v>182</v>
      </c>
      <c r="B99" s="1" t="s">
        <v>181</v>
      </c>
    </row>
    <row r="100" spans="1:2" x14ac:dyDescent="0.2">
      <c r="A100" s="1" t="s">
        <v>183</v>
      </c>
      <c r="B100" s="1" t="s">
        <v>181</v>
      </c>
    </row>
    <row r="101" spans="1:2" x14ac:dyDescent="0.2">
      <c r="A101" s="1" t="s">
        <v>184</v>
      </c>
      <c r="B101" s="1" t="s">
        <v>181</v>
      </c>
    </row>
    <row r="102" spans="1:2" x14ac:dyDescent="0.2">
      <c r="A102" s="1" t="s">
        <v>185</v>
      </c>
      <c r="B102" s="1" t="s">
        <v>181</v>
      </c>
    </row>
    <row r="103" spans="1:2" x14ac:dyDescent="0.2">
      <c r="A103" s="1" t="s">
        <v>186</v>
      </c>
      <c r="B103" s="1" t="s">
        <v>181</v>
      </c>
    </row>
    <row r="104" spans="1:2" x14ac:dyDescent="0.2">
      <c r="A104" s="1" t="s">
        <v>187</v>
      </c>
      <c r="B104" s="1" t="s">
        <v>181</v>
      </c>
    </row>
    <row r="105" spans="1:2" x14ac:dyDescent="0.2">
      <c r="A105" s="1" t="s">
        <v>188</v>
      </c>
      <c r="B105" s="1" t="s">
        <v>181</v>
      </c>
    </row>
    <row r="106" spans="1:2" x14ac:dyDescent="0.2">
      <c r="A106" s="1" t="s">
        <v>189</v>
      </c>
      <c r="B106" s="1" t="s">
        <v>181</v>
      </c>
    </row>
    <row r="107" spans="1:2" x14ac:dyDescent="0.2">
      <c r="A107" s="1" t="s">
        <v>190</v>
      </c>
      <c r="B107" s="1" t="s">
        <v>181</v>
      </c>
    </row>
    <row r="108" spans="1:2" x14ac:dyDescent="0.2">
      <c r="A108" s="1" t="s">
        <v>191</v>
      </c>
      <c r="B108" s="1" t="s">
        <v>181</v>
      </c>
    </row>
    <row r="109" spans="1:2" x14ac:dyDescent="0.2">
      <c r="A109" s="1" t="s">
        <v>192</v>
      </c>
      <c r="B109" s="1" t="s">
        <v>181</v>
      </c>
    </row>
    <row r="110" spans="1:2" x14ac:dyDescent="0.2">
      <c r="A110" s="1" t="s">
        <v>193</v>
      </c>
      <c r="B110" s="1" t="s">
        <v>181</v>
      </c>
    </row>
    <row r="111" spans="1:2" x14ac:dyDescent="0.2">
      <c r="A111" s="1" t="s">
        <v>194</v>
      </c>
      <c r="B111" s="1" t="s">
        <v>181</v>
      </c>
    </row>
    <row r="112" spans="1:2" x14ac:dyDescent="0.2">
      <c r="A112" s="1" t="s">
        <v>195</v>
      </c>
      <c r="B112" s="1" t="s">
        <v>181</v>
      </c>
    </row>
    <row r="113" spans="1:2" x14ac:dyDescent="0.2">
      <c r="A113" s="1" t="s">
        <v>196</v>
      </c>
      <c r="B113" s="1" t="s">
        <v>181</v>
      </c>
    </row>
    <row r="114" spans="1:2" x14ac:dyDescent="0.2">
      <c r="A114" s="1" t="s">
        <v>197</v>
      </c>
      <c r="B114" s="1" t="s">
        <v>181</v>
      </c>
    </row>
    <row r="115" spans="1:2" x14ac:dyDescent="0.2">
      <c r="A115" s="1" t="s">
        <v>198</v>
      </c>
      <c r="B115" s="1" t="s">
        <v>181</v>
      </c>
    </row>
    <row r="116" spans="1:2" x14ac:dyDescent="0.2">
      <c r="A116" s="1" t="s">
        <v>199</v>
      </c>
      <c r="B116" s="1" t="s">
        <v>200</v>
      </c>
    </row>
    <row r="117" spans="1:2" x14ac:dyDescent="0.2">
      <c r="A117" s="1" t="s">
        <v>201</v>
      </c>
      <c r="B117" s="1" t="s">
        <v>200</v>
      </c>
    </row>
    <row r="118" spans="1:2" x14ac:dyDescent="0.2">
      <c r="A118" s="1" t="s">
        <v>202</v>
      </c>
      <c r="B118" s="1" t="s">
        <v>200</v>
      </c>
    </row>
    <row r="119" spans="1:2" x14ac:dyDescent="0.2">
      <c r="A119" s="1" t="s">
        <v>203</v>
      </c>
      <c r="B119" s="1" t="s">
        <v>204</v>
      </c>
    </row>
    <row r="120" spans="1:2" x14ac:dyDescent="0.2">
      <c r="A120" s="1" t="s">
        <v>205</v>
      </c>
      <c r="B120" s="1" t="s">
        <v>204</v>
      </c>
    </row>
    <row r="121" spans="1:2" x14ac:dyDescent="0.2">
      <c r="A121" s="1" t="s">
        <v>206</v>
      </c>
      <c r="B121" s="1" t="s">
        <v>204</v>
      </c>
    </row>
    <row r="122" spans="1:2" x14ac:dyDescent="0.2">
      <c r="A122" s="1" t="s">
        <v>207</v>
      </c>
      <c r="B122" s="1" t="s">
        <v>204</v>
      </c>
    </row>
    <row r="123" spans="1:2" x14ac:dyDescent="0.2">
      <c r="A123" s="1" t="s">
        <v>208</v>
      </c>
      <c r="B123" s="1" t="s">
        <v>204</v>
      </c>
    </row>
    <row r="124" spans="1:2" x14ac:dyDescent="0.2">
      <c r="A124" s="1" t="s">
        <v>209</v>
      </c>
      <c r="B124" s="1" t="s">
        <v>204</v>
      </c>
    </row>
    <row r="125" spans="1:2" x14ac:dyDescent="0.2">
      <c r="A125" s="1" t="s">
        <v>210</v>
      </c>
      <c r="B125" s="1" t="s">
        <v>204</v>
      </c>
    </row>
    <row r="126" spans="1:2" x14ac:dyDescent="0.2">
      <c r="A126" s="1" t="s">
        <v>211</v>
      </c>
      <c r="B126" s="1" t="s">
        <v>204</v>
      </c>
    </row>
    <row r="127" spans="1:2" x14ac:dyDescent="0.2">
      <c r="A127" s="1" t="s">
        <v>212</v>
      </c>
      <c r="B127" s="1" t="s">
        <v>204</v>
      </c>
    </row>
    <row r="128" spans="1:2" x14ac:dyDescent="0.2">
      <c r="A128" s="1" t="s">
        <v>213</v>
      </c>
      <c r="B128" s="1" t="s">
        <v>204</v>
      </c>
    </row>
    <row r="129" spans="1:2" x14ac:dyDescent="0.2">
      <c r="A129" s="1" t="s">
        <v>214</v>
      </c>
      <c r="B129" s="1" t="s">
        <v>204</v>
      </c>
    </row>
    <row r="130" spans="1:2" x14ac:dyDescent="0.2">
      <c r="A130" s="1" t="s">
        <v>215</v>
      </c>
      <c r="B130" s="1" t="s">
        <v>204</v>
      </c>
    </row>
    <row r="131" spans="1:2" x14ac:dyDescent="0.2">
      <c r="A131" s="1" t="s">
        <v>216</v>
      </c>
      <c r="B131" s="1" t="s">
        <v>204</v>
      </c>
    </row>
    <row r="132" spans="1:2" x14ac:dyDescent="0.2">
      <c r="A132" s="1" t="s">
        <v>217</v>
      </c>
      <c r="B132" s="1" t="s">
        <v>204</v>
      </c>
    </row>
    <row r="133" spans="1:2" x14ac:dyDescent="0.2">
      <c r="A133" s="1" t="s">
        <v>218</v>
      </c>
      <c r="B133" s="1" t="s">
        <v>219</v>
      </c>
    </row>
    <row r="134" spans="1:2" x14ac:dyDescent="0.2">
      <c r="A134" s="1" t="s">
        <v>220</v>
      </c>
      <c r="B134" s="1" t="s">
        <v>219</v>
      </c>
    </row>
  </sheetData>
  <sheetProtection selectLockedCells="1"/>
  <printOptions horizontalCentered="1"/>
  <pageMargins left="0.7" right="0.7" top="0.75" bottom="0.75" header="0.3" footer="0.3"/>
  <pageSetup scale="25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zoomScaleNormal="100" zoomScaleSheetLayoutView="100" workbookViewId="0"/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>Company Legal Name: Health Net Life Insurance Company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2019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5.3945148894267048</v>
      </c>
      <c r="C11" s="29">
        <f>B11/$B$15</f>
        <v>9.0399851963280514E-3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568.28241102593813</v>
      </c>
      <c r="C13" s="29">
        <f>B13/$B$15</f>
        <v>0.95231261537106437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596.73934992923455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view="pageLayout" zoomScaleNormal="100" zoomScaleSheetLayoutView="70" workbookViewId="0"/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>Company Legal Name: Health Net Life Insurance Company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2019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 t="s">
        <v>221</v>
      </c>
      <c r="B18" s="47" t="s">
        <v>32</v>
      </c>
      <c r="C18" s="85" t="s">
        <v>33</v>
      </c>
      <c r="D18" s="47" t="s">
        <v>33</v>
      </c>
      <c r="E18" s="66" t="s">
        <v>33</v>
      </c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2020-04-15T15:48:50Z</dcterms:modified>
</cp:coreProperties>
</file>