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30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Page'!$A$1:$C$22</definedName>
    <definedName name="_xlnm.Print_Area" localSheetId="1">'Pt 1 Summary of Data'!$B$1:$P$52</definedName>
    <definedName name="_xlnm.Print_Area" localSheetId="2">'Pt 2 Premium and Claims'!$B$1:$P$52</definedName>
    <definedName name="_xlnm.Print_Area" localSheetId="3">'Pt 3 Expense Allocation'!$B$1:$D$81</definedName>
    <definedName name="_xlnm.Print_Area" localSheetId="4">'Pt 4 MLR Calculation'!$A$1:$AB$34</definedName>
    <definedName name="_xlnm.Print_Area" localSheetId="5">'Pt 5 Additional Responses'!$B$1:$C$43</definedName>
    <definedName name="_xlnm.Print_Titles" localSheetId="1">'Pt 1 Summary of Data'!$B:$D,'Pt 1 Summary of Data'!$1:$19</definedName>
    <definedName name="_xlnm.Print_Titles" localSheetId="2">'Pt 2 Premium and Claims'!$B:$D,'Pt 2 Premium and Claims'!$1:$20</definedName>
    <definedName name="_xlnm.Print_Titles" localSheetId="3">'Pt 3 Expense Allocation'!$1:$16</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<sst xmlns="http://schemas.openxmlformats.org/spreadsheetml/2006/main" count="330" uniqueCount="190">
  <si>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</si>
  <si>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</si>
  <si>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</si>
  <si>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</si>
  <si>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</si>
  <si>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</si>
  <si>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</si>
  <si>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</si>
  <si>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</si>
  <si>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</si>
  <si>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</si>
  <si>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</si>
  <si>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</si>
  <si>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</si>
  <si>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</si>
  <si>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</si>
  <si>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</si>
  <si>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</si>
  <si>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</si>
  <si>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</si>
  <si>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</si>
  <si>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</si>
  <si>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</si>
  <si>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</si>
  <si>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</si>
  <si>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</si>
  <si>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</si>
  <si>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</si>
  <si>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</si>
  <si>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</si>
  <si>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</si>
  <si>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</si>
  <si>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</si>
  <si>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</si>
  <si>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</si>
  <si>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</si>
  <si>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</si>
  <si>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</si>
  <si>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</si>
  <si>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</si>
  <si>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</si>
  <si>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</si>
  <si>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</si>
  <si>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</si>
  <si>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</si>
  <si>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</si>
  <si>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</si>
  <si>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</si>
  <si>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</si>
  <si>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</si>
  <si>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</si>
  <si>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</si>
  <si>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</si>
  <si>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</si>
  <si>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</si>
  <si>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</si>
  <si>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</si>
  <si>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</si>
  <si>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</si>
  <si>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</si>
  <si>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</si>
  <si>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</si>
  <si>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</si>
  <si>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</si>
  <si>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</si>
  <si>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</si>
  <si>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</si>
  <si>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</si>
  <si>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</si>
  <si>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</si>
  <si>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</si>
  <si>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</si>
  <si>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</si>
  <si>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</si>
  <si>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</si>
  <si>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</si>
  <si>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</si>
  <si>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</si>
  <si>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</si>
  <si>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</si>
  <si>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</si>
  <si>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</si>
  <si>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</si>
  <si>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</si>
  <si>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</si>
  <si>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</si>
  <si>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</si>
  <si>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</si>
  <si>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</si>
  <si>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</si>
  <si>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</si>
  <si>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</si>
  <si>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</si>
  <si>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</si>
  <si>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</si>
  <si>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</si>
  <si>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</si>
  <si>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</si>
  <si>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</si>
  <si>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</si>
  <si>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</si>
  <si>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</si>
  <si>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</si>
  <si>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</si>
  <si>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</si>
  <si>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</si>
  <si>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</si>
  <si>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</si>
  <si>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</si>
  <si>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</si>
  <si>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</si>
  <si>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</si>
  <si>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</si>
  <si>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</si>
  <si>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</si>
  <si>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</si>
  <si>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</si>
  <si>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</si>
  <si>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</si>
  <si>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</si>
  <si>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</si>
  <si>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</si>
  <si>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</si>
  <si>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</si>
  <si>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</si>
  <si>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</si>
  <si>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</si>
  <si>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</si>
  <si>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</si>
  <si>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</si>
  <si>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</si>
  <si>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</si>
  <si>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</si>
  <si>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</si>
  <si>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</si>
  <si>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</si>
  <si>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</si>
  <si>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</si>
  <si>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</si>
  <si>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</si>
  <si>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</si>
  <si>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</si>
  <si>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</si>
  <si>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</si>
  <si>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</si>
  <si>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</si>
  <si>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</si>
  <si>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</si>
  <si>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</si>
  <si>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</si>
  <si>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</si>
  <si>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</si>
  <si>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</si>
  <si>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</si>
  <si>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</si>
  <si>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</si>
  <si>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</si>
  <si>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</si>
  <si>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</si>
  <si>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</si>
  <si>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</si>
  <si>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UnitedHealthcare Life Insurance Company</t>
  </si>
  <si>
    <t>N/A</t>
  </si>
  <si>
    <t xml:space="preserve">Paid Claims - Adjudicated claim activity for fee for service claims from source system.  </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</si>
  <si>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</si>
  <si>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</si>
  <si>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</si>
  <si>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</si>
  <si>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</si>
  <si>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</si>
  <si>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</si>
  <si>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</si>
  <si>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</si>
  <si>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</si>
  <si>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</si>
  <si>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</si>
  <si>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</si>
  <si>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</si>
  <si>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</si>
  <si>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</si>
  <si>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</si>
  <si>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</si>
  <si>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</si>
  <si>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</si>
  <si>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Other Taxes</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</si>
  <si>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</si>
  <si>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</si>
  <si>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Agents and brokers fees and commissions expenses are booked at the various states and columns based on policy level information and/or membership.</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</si>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</sst>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G21" sqref="G21"/>
    </sheetView>
  </sheetViews>
  <sheetFormatPr defaultRowHeight="15" x14ac:dyDescent="0.2"/>
  <cols>
    <col min="1" max="1" width="2.42578125" style="25" bestFit="1" customWidth="1"/>
    <col min="2" max="2" width="70.42578125" style="25" bestFit="1" customWidth="1"/>
    <col min="3" max="3" width="47.28515625" style="25"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t="s">
        <v>162</v>
      </c>
    </row>
    <row r="10" spans="1:3" ht="16.5" thickBot="1" x14ac:dyDescent="0.3">
      <c r="A10" s="36" t="s">
        <v>4</v>
      </c>
      <c r="B10" s="37" t="s">
        <v>86</v>
      </c>
      <c r="C10" s="38" t="s">
        <v>189</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fitToHeight="0" orientation="landscape"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55" zoomScaleNormal="55" workbookViewId="0">
      <selection activeCell="B52" sqref="B1:P52"/>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UnitedHealthcare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N/A</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301848</v>
      </c>
      <c r="L21" s="83">
        <f>'Pt 2 Premium and Claims'!L22+'Pt 2 Premium and Claims'!L23-'Pt 2 Premium and Claims'!L24-'Pt 2 Premium and Claims'!L25</f>
        <v>301848</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137224</v>
      </c>
      <c r="L24" s="83">
        <f>'Pt 2 Premium and Claims'!L51</f>
        <v>133144</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23783</v>
      </c>
      <c r="L28" s="108">
        <v>23783</v>
      </c>
      <c r="M28" s="106"/>
      <c r="N28" s="105"/>
      <c r="O28" s="106"/>
      <c r="P28" s="108"/>
    </row>
    <row r="29" spans="2:16" s="39" customFormat="1" ht="30" x14ac:dyDescent="0.2">
      <c r="B29" s="97"/>
      <c r="C29" s="101"/>
      <c r="D29" s="81" t="s">
        <v>67</v>
      </c>
      <c r="E29" s="106"/>
      <c r="F29" s="108"/>
      <c r="G29" s="104"/>
      <c r="H29" s="105"/>
      <c r="I29" s="106"/>
      <c r="J29" s="107"/>
      <c r="K29" s="106">
        <v>0</v>
      </c>
      <c r="L29" s="108">
        <v>0</v>
      </c>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14313</v>
      </c>
      <c r="L31" s="108">
        <v>14313</v>
      </c>
      <c r="M31" s="106"/>
      <c r="N31" s="105"/>
      <c r="O31" s="106"/>
      <c r="P31" s="108"/>
    </row>
    <row r="32" spans="2:16" x14ac:dyDescent="0.2">
      <c r="B32" s="79"/>
      <c r="C32" s="101"/>
      <c r="D32" s="109" t="s">
        <v>104</v>
      </c>
      <c r="E32" s="106"/>
      <c r="F32" s="108"/>
      <c r="G32" s="104"/>
      <c r="H32" s="105"/>
      <c r="I32" s="106"/>
      <c r="J32" s="107"/>
      <c r="K32" s="106">
        <v>0</v>
      </c>
      <c r="L32" s="108">
        <v>0</v>
      </c>
      <c r="M32" s="106"/>
      <c r="N32" s="105"/>
      <c r="O32" s="106"/>
      <c r="P32" s="108"/>
    </row>
    <row r="33" spans="2:16" x14ac:dyDescent="0.2">
      <c r="B33" s="79"/>
      <c r="C33" s="101"/>
      <c r="D33" s="109" t="s">
        <v>103</v>
      </c>
      <c r="E33" s="106"/>
      <c r="F33" s="108"/>
      <c r="G33" s="104"/>
      <c r="H33" s="105"/>
      <c r="I33" s="106"/>
      <c r="J33" s="107"/>
      <c r="K33" s="106">
        <v>0</v>
      </c>
      <c r="L33" s="108">
        <v>0</v>
      </c>
      <c r="M33" s="106"/>
      <c r="N33" s="105"/>
      <c r="O33" s="106"/>
      <c r="P33" s="108"/>
    </row>
    <row r="34" spans="2:16" x14ac:dyDescent="0.2">
      <c r="B34" s="79"/>
      <c r="C34" s="101">
        <v>3.3</v>
      </c>
      <c r="D34" s="109" t="s">
        <v>21</v>
      </c>
      <c r="E34" s="110"/>
      <c r="F34" s="108"/>
      <c r="G34" s="104"/>
      <c r="H34" s="105"/>
      <c r="I34" s="106"/>
      <c r="J34" s="107"/>
      <c r="K34" s="110">
        <v>0</v>
      </c>
      <c r="L34" s="108">
        <v>0</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38096</v>
      </c>
      <c r="L35" s="112">
        <f t="shared" si="0"/>
        <v>38096</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0</v>
      </c>
      <c r="L38" s="108">
        <v>0</v>
      </c>
      <c r="M38" s="106"/>
      <c r="N38" s="108"/>
      <c r="O38" s="106"/>
      <c r="P38" s="108"/>
    </row>
    <row r="39" spans="2:16" x14ac:dyDescent="0.2">
      <c r="B39" s="116"/>
      <c r="C39" s="101">
        <v>4.2</v>
      </c>
      <c r="D39" s="109" t="s">
        <v>19</v>
      </c>
      <c r="E39" s="106"/>
      <c r="F39" s="108"/>
      <c r="G39" s="106"/>
      <c r="H39" s="108"/>
      <c r="I39" s="106"/>
      <c r="J39" s="108"/>
      <c r="K39" s="106">
        <v>16206</v>
      </c>
      <c r="L39" s="108">
        <v>16206</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2874</v>
      </c>
      <c r="L41" s="108">
        <v>2874</v>
      </c>
      <c r="M41" s="110"/>
      <c r="N41" s="108"/>
      <c r="O41" s="110"/>
      <c r="P41" s="108"/>
    </row>
    <row r="42" spans="2:16" ht="30" x14ac:dyDescent="0.2">
      <c r="B42" s="116"/>
      <c r="C42" s="117"/>
      <c r="D42" s="81" t="s">
        <v>123</v>
      </c>
      <c r="E42" s="110"/>
      <c r="F42" s="108"/>
      <c r="G42" s="110"/>
      <c r="H42" s="108"/>
      <c r="I42" s="110"/>
      <c r="J42" s="108"/>
      <c r="K42" s="110">
        <v>0</v>
      </c>
      <c r="L42" s="108">
        <v>0</v>
      </c>
      <c r="M42" s="110"/>
      <c r="N42" s="108"/>
      <c r="O42" s="110"/>
      <c r="P42" s="108"/>
    </row>
    <row r="43" spans="2:16" x14ac:dyDescent="0.2">
      <c r="B43" s="116"/>
      <c r="C43" s="101">
        <v>4.4000000000000004</v>
      </c>
      <c r="D43" s="109" t="s">
        <v>20</v>
      </c>
      <c r="E43" s="110"/>
      <c r="F43" s="104"/>
      <c r="G43" s="110"/>
      <c r="H43" s="104"/>
      <c r="I43" s="110"/>
      <c r="J43" s="104"/>
      <c r="K43" s="110">
        <v>34641</v>
      </c>
      <c r="L43" s="104">
        <v>34641</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53721</v>
      </c>
      <c r="L44" s="83">
        <f t="shared" si="1"/>
        <v>53721</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471</v>
      </c>
      <c r="L47" s="126">
        <v>471</v>
      </c>
      <c r="M47" s="125"/>
      <c r="N47" s="126"/>
      <c r="O47" s="125"/>
      <c r="P47" s="103"/>
    </row>
    <row r="48" spans="2:16" s="39" customFormat="1" x14ac:dyDescent="0.2">
      <c r="B48" s="97"/>
      <c r="C48" s="101">
        <v>5.2</v>
      </c>
      <c r="D48" s="109" t="s">
        <v>27</v>
      </c>
      <c r="E48" s="125"/>
      <c r="F48" s="126"/>
      <c r="G48" s="125"/>
      <c r="H48" s="126"/>
      <c r="I48" s="125"/>
      <c r="J48" s="126"/>
      <c r="K48" s="125">
        <v>6273</v>
      </c>
      <c r="L48" s="126">
        <v>6273</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522.75</v>
      </c>
      <c r="L49" s="129">
        <f t="shared" si="2"/>
        <v>522.75</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v>2744</v>
      </c>
      <c r="F51" s="142"/>
      <c r="G51" s="142"/>
      <c r="H51" s="142"/>
      <c r="I51" s="142"/>
      <c r="J51" s="142"/>
      <c r="K51" s="138"/>
      <c r="L51" s="142"/>
      <c r="M51" s="142"/>
      <c r="N51" s="142"/>
      <c r="O51" s="142"/>
      <c r="P51" s="143"/>
    </row>
    <row r="52" spans="2:16" ht="15.75" thickBot="1" x14ac:dyDescent="0.25">
      <c r="B52" s="144" t="s">
        <v>57</v>
      </c>
      <c r="C52" s="145" t="s">
        <v>129</v>
      </c>
      <c r="D52" s="146"/>
      <c r="E52" s="147">
        <v>528</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48"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55" zoomScaleNormal="55" workbookViewId="0">
      <selection activeCell="B52" sqref="B1:P52"/>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UnitedHealthcare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N/A</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298107</v>
      </c>
      <c r="L22" s="166">
        <v>301848</v>
      </c>
      <c r="M22" s="165"/>
      <c r="N22" s="166"/>
      <c r="O22" s="165"/>
      <c r="P22" s="166"/>
    </row>
    <row r="23" spans="1:16" s="25" customFormat="1" x14ac:dyDescent="0.2">
      <c r="A23" s="39"/>
      <c r="B23" s="79"/>
      <c r="C23" s="80">
        <v>1.2</v>
      </c>
      <c r="D23" s="109" t="s">
        <v>16</v>
      </c>
      <c r="E23" s="165"/>
      <c r="F23" s="166"/>
      <c r="G23" s="165"/>
      <c r="H23" s="166"/>
      <c r="I23" s="165"/>
      <c r="J23" s="166"/>
      <c r="K23" s="165">
        <v>14678</v>
      </c>
      <c r="L23" s="166">
        <v>0</v>
      </c>
      <c r="M23" s="165"/>
      <c r="N23" s="166"/>
      <c r="O23" s="165"/>
      <c r="P23" s="166"/>
    </row>
    <row r="24" spans="1:16" s="25" customFormat="1" x14ac:dyDescent="0.2">
      <c r="A24" s="39"/>
      <c r="B24" s="79"/>
      <c r="C24" s="80">
        <v>1.3</v>
      </c>
      <c r="D24" s="109" t="s">
        <v>34</v>
      </c>
      <c r="E24" s="165"/>
      <c r="F24" s="166"/>
      <c r="G24" s="165"/>
      <c r="H24" s="166"/>
      <c r="I24" s="165"/>
      <c r="J24" s="166"/>
      <c r="K24" s="165">
        <v>10937</v>
      </c>
      <c r="L24" s="166">
        <v>0</v>
      </c>
      <c r="M24" s="165"/>
      <c r="N24" s="166"/>
      <c r="O24" s="165"/>
      <c r="P24" s="166"/>
    </row>
    <row r="25" spans="1:16" s="25" customFormat="1" x14ac:dyDescent="0.2">
      <c r="A25" s="39"/>
      <c r="B25" s="79"/>
      <c r="C25" s="80">
        <v>1.4</v>
      </c>
      <c r="D25" s="109" t="s">
        <v>17</v>
      </c>
      <c r="E25" s="165"/>
      <c r="F25" s="166"/>
      <c r="G25" s="165"/>
      <c r="H25" s="166"/>
      <c r="I25" s="165"/>
      <c r="J25" s="166"/>
      <c r="K25" s="165">
        <v>0</v>
      </c>
      <c r="L25" s="166">
        <v>0</v>
      </c>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137178</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132612</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3763</v>
      </c>
      <c r="L32" s="176"/>
      <c r="M32" s="165"/>
      <c r="N32" s="178"/>
      <c r="O32" s="165"/>
      <c r="P32" s="176"/>
    </row>
    <row r="33" spans="1:16" s="39" customFormat="1" ht="30" x14ac:dyDescent="0.2">
      <c r="B33" s="97"/>
      <c r="C33" s="80"/>
      <c r="D33" s="81" t="s">
        <v>44</v>
      </c>
      <c r="E33" s="177"/>
      <c r="F33" s="166"/>
      <c r="G33" s="177"/>
      <c r="H33" s="179"/>
      <c r="I33" s="177"/>
      <c r="J33" s="166"/>
      <c r="K33" s="177"/>
      <c r="L33" s="166">
        <v>532</v>
      </c>
      <c r="M33" s="177"/>
      <c r="N33" s="179"/>
      <c r="O33" s="177"/>
      <c r="P33" s="166"/>
    </row>
    <row r="34" spans="1:16" s="25" customFormat="1" x14ac:dyDescent="0.2">
      <c r="A34" s="39"/>
      <c r="B34" s="79"/>
      <c r="C34" s="80">
        <v>2.2999999999999998</v>
      </c>
      <c r="D34" s="109" t="s">
        <v>28</v>
      </c>
      <c r="E34" s="165"/>
      <c r="F34" s="176"/>
      <c r="G34" s="165"/>
      <c r="H34" s="178"/>
      <c r="I34" s="165"/>
      <c r="J34" s="176"/>
      <c r="K34" s="165">
        <v>3717</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137224</v>
      </c>
      <c r="L51" s="190">
        <f>L30+L33+L37+L41+L44+L47+L48+L50</f>
        <v>133144</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46"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70" zoomScaleNormal="70" workbookViewId="0">
      <selection activeCell="B81" sqref="B1:D81"/>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UnitedHealthcare Life Insurance Company</v>
      </c>
    </row>
    <row r="9" spans="2:5" s="2" customFormat="1" ht="15.75" customHeight="1" x14ac:dyDescent="0.25">
      <c r="B9" s="54" t="s">
        <v>90</v>
      </c>
    </row>
    <row r="10" spans="2:5" s="2" customFormat="1" ht="15" customHeight="1" x14ac:dyDescent="0.2">
      <c r="B10" s="198" t="str">
        <f>'Cover Page'!C9</f>
        <v>N/A</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45" x14ac:dyDescent="0.2">
      <c r="B18" s="203" t="s">
        <v>163</v>
      </c>
      <c r="C18" s="212"/>
      <c r="D18" s="350" t="s">
        <v>168</v>
      </c>
      <c r="E18" s="208"/>
    </row>
    <row r="19" spans="2:5" s="199" customFormat="1" ht="45" x14ac:dyDescent="0.2">
      <c r="B19" s="203" t="s">
        <v>164</v>
      </c>
      <c r="C19" s="212"/>
      <c r="D19" s="350" t="s">
        <v>169</v>
      </c>
      <c r="E19" s="208"/>
    </row>
    <row r="20" spans="2:5" s="199" customFormat="1" ht="45" x14ac:dyDescent="0.2">
      <c r="B20" s="203" t="s">
        <v>165</v>
      </c>
      <c r="C20" s="212"/>
      <c r="D20" s="350" t="s">
        <v>170</v>
      </c>
      <c r="E20" s="208"/>
    </row>
    <row r="21" spans="2:5" s="199" customFormat="1" ht="75" x14ac:dyDescent="0.2">
      <c r="B21" s="203" t="s">
        <v>166</v>
      </c>
      <c r="C21" s="212"/>
      <c r="D21" s="350" t="s">
        <v>171</v>
      </c>
      <c r="E21" s="208"/>
    </row>
    <row r="22" spans="2:5" s="199" customFormat="1" ht="90" x14ac:dyDescent="0.2">
      <c r="B22" s="203" t="s">
        <v>167</v>
      </c>
      <c r="C22" s="212"/>
      <c r="D22" s="350" t="s">
        <v>172</v>
      </c>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60" x14ac:dyDescent="0.2">
      <c r="B26" s="203" t="s">
        <v>173</v>
      </c>
      <c r="C26" s="212"/>
      <c r="D26" s="350" t="s">
        <v>175</v>
      </c>
      <c r="E26" s="208"/>
    </row>
    <row r="27" spans="2:5" s="199" customFormat="1" ht="75" x14ac:dyDescent="0.2">
      <c r="B27" s="203" t="s">
        <v>174</v>
      </c>
      <c r="C27" s="212"/>
      <c r="D27" s="350" t="s">
        <v>176</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75" x14ac:dyDescent="0.2">
      <c r="B33" s="203" t="s">
        <v>177</v>
      </c>
      <c r="C33" s="212"/>
      <c r="D33" s="350" t="s">
        <v>179</v>
      </c>
      <c r="E33" s="208"/>
    </row>
    <row r="34" spans="2:5" s="199" customFormat="1" ht="45" x14ac:dyDescent="0.2">
      <c r="B34" s="203" t="s">
        <v>178</v>
      </c>
      <c r="C34" s="212"/>
      <c r="D34" s="350" t="s">
        <v>180</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181</v>
      </c>
      <c r="C40" s="212"/>
      <c r="D40" s="350" t="s">
        <v>182</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90" x14ac:dyDescent="0.2">
      <c r="B47" s="203" t="s">
        <v>21</v>
      </c>
      <c r="C47" s="212"/>
      <c r="D47" s="350" t="s">
        <v>183</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75" x14ac:dyDescent="0.2">
      <c r="B55" s="203" t="s">
        <v>18</v>
      </c>
      <c r="C55" s="217"/>
      <c r="D55" s="350" t="s">
        <v>188</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45" x14ac:dyDescent="0.2">
      <c r="B62" s="203" t="s">
        <v>19</v>
      </c>
      <c r="C62" s="217"/>
      <c r="D62" s="350" t="s">
        <v>187</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75" x14ac:dyDescent="0.2">
      <c r="B69" s="203" t="s">
        <v>184</v>
      </c>
      <c r="C69" s="217"/>
      <c r="D69" s="350" t="s">
        <v>186</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182.25" customHeight="1" x14ac:dyDescent="0.2">
      <c r="B76" s="203" t="s">
        <v>20</v>
      </c>
      <c r="C76" s="217"/>
      <c r="D76" s="350" t="s">
        <v>185</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fitToHeight="2" orientation="landscape"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70" zoomScaleNormal="70" workbookViewId="0">
      <selection activeCell="A34" sqref="A1:AB34"/>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UnitedHealthcare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N/A</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169768</v>
      </c>
      <c r="R22" s="264">
        <v>173073</v>
      </c>
      <c r="S22" s="265">
        <f>'Pt 1 Summary of Data'!L24</f>
        <v>133144</v>
      </c>
      <c r="T22" s="266">
        <f>SUM(Q22:S22)</f>
        <v>475985</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169768</v>
      </c>
      <c r="R23" s="267">
        <f>SUM(R$22:R$22)</f>
        <v>173073</v>
      </c>
      <c r="S23" s="267">
        <f>SUM(S$22:S$22)</f>
        <v>133144</v>
      </c>
      <c r="T23" s="266">
        <f>SUM(Q23:S23)</f>
        <v>475985</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444481</v>
      </c>
      <c r="R26" s="264">
        <v>398670</v>
      </c>
      <c r="S26" s="274">
        <f>'Pt 1 Summary of Data'!L21</f>
        <v>301848</v>
      </c>
      <c r="T26" s="266">
        <f>SUM(Q26:S26)</f>
        <v>1144999</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37767</v>
      </c>
      <c r="R27" s="264">
        <v>54921</v>
      </c>
      <c r="S27" s="274">
        <f>'Pt 1 Summary of Data'!L35</f>
        <v>38096</v>
      </c>
      <c r="T27" s="266">
        <f>SUM(Q27:S27)</f>
        <v>130784</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406714</v>
      </c>
      <c r="R28" s="274">
        <f t="shared" si="0"/>
        <v>343749</v>
      </c>
      <c r="S28" s="274">
        <f t="shared" si="0"/>
        <v>263752</v>
      </c>
      <c r="T28" s="112">
        <f>T$26-T$27</f>
        <v>1014215</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858</v>
      </c>
      <c r="R30" s="279">
        <v>717</v>
      </c>
      <c r="S30" s="280">
        <f>'Pt 1 Summary of Data'!L49</f>
        <v>522.75</v>
      </c>
      <c r="T30" s="281">
        <f>SUM(Q30:S30)</f>
        <v>2097.75</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0.46931370567384628</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4"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26" zoomScaleNormal="100" workbookViewId="0">
      <selection activeCell="B43" sqref="B1:C4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UnitedHealthcare Life Insurance Company</v>
      </c>
    </row>
    <row r="9" spans="2:3" s="2" customFormat="1" ht="15.75" customHeight="1" x14ac:dyDescent="0.25">
      <c r="B9" s="54" t="s">
        <v>90</v>
      </c>
    </row>
    <row r="10" spans="2:3" s="2" customFormat="1" ht="15.75" customHeight="1" x14ac:dyDescent="0.25">
      <c r="B10" s="298" t="str">
        <f>'Cover Page'!C9</f>
        <v>N/A</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68" orientation="landscape"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UnitedHealthcare Life Insurance Company</v>
      </c>
      <c r="D8" s="347" t="s">
        <v>91</v>
      </c>
    </row>
    <row r="9" spans="2:4" ht="15.75" customHeight="1" x14ac:dyDescent="0.25">
      <c r="B9" s="54" t="s">
        <v>90</v>
      </c>
    </row>
    <row r="10" spans="2:4" ht="15.75" customHeight="1" x14ac:dyDescent="0.25">
      <c r="B10" s="298" t="str">
        <f>'Cover Page'!C9</f>
        <v>N/A</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3 Expense Allocation'!Print_Titles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UnitedHealthcare Life Insurance Company 2018 Dental MLR Report</dc:title>
  <dc:creator/>
  <cp:lastModifiedBy/>
  <dcterms:created xsi:type="dcterms:W3CDTF">2014-04-29T18:43:25Z</dcterms:created>
  <dcterms:modified xsi:type="dcterms:W3CDTF">2019-08-12T22:03:43Z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